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D:\ไม้ซุง\2569\"/>
    </mc:Choice>
  </mc:AlternateContent>
  <xr:revisionPtr revIDLastSave="0" documentId="13_ncr:1_{0B2BF48F-BABB-405C-A0A1-AB3B41C21B5C}" xr6:coauthVersionLast="46" xr6:coauthVersionMax="46" xr10:uidLastSave="{00000000-0000-0000-0000-000000000000}"/>
  <bookViews>
    <workbookView xWindow="-120" yWindow="-120" windowWidth="21840" windowHeight="13140" activeTab="1" xr2:uid="{00000000-000D-0000-FFFF-FFFF00000000}"/>
  </bookViews>
  <sheets>
    <sheet name="1.ตารางกรอกข้อมูลไตรมาส1-4" sheetId="1" r:id="rId1"/>
    <sheet name="2.ต้นทุนตามสัดส่วน (ยอดยกมา)" sheetId="2" r:id="rId2"/>
    <sheet name="2.ต้นทุนตามสัดส่วน (ปีที่ทำ)" sheetId="3" r:id="rId3"/>
    <sheet name="2.ต้นทุนตามสัดส่วน " sheetId="4" r:id="rId4"/>
    <sheet name="3.เก็บค่าใช้จ่าย" sheetId="5" r:id="rId5"/>
    <sheet name="4.ไม้80" sheetId="6" r:id="rId6"/>
    <sheet name="4.ไม้50-79" sheetId="7" r:id="rId7"/>
    <sheet name="4.ไม้49" sheetId="8" r:id="rId8"/>
    <sheet name="4.ไม้20" sheetId="9" r:id="rId9"/>
    <sheet name="5.แนบรายงานขายให้บัญชี" sheetId="10" r:id="rId10"/>
  </sheets>
  <definedNames>
    <definedName name="_xlnm._FilterDatabase" localSheetId="4" hidden="1">'3.เก็บค่าใช้จ่าย'!$T$1:$T$270</definedName>
  </definedNames>
  <calcPr calcId="181029"/>
</workbook>
</file>

<file path=xl/calcChain.xml><?xml version="1.0" encoding="utf-8"?>
<calcChain xmlns="http://schemas.openxmlformats.org/spreadsheetml/2006/main">
  <c r="F594" i="9" l="1"/>
  <c r="F595" i="9"/>
  <c r="E595" i="9"/>
  <c r="D595" i="9"/>
  <c r="C594" i="9"/>
  <c r="C595" i="9"/>
  <c r="B594" i="9"/>
  <c r="B595" i="9"/>
  <c r="F586" i="9"/>
  <c r="F585" i="9"/>
  <c r="E586" i="9"/>
  <c r="C586" i="9"/>
  <c r="C585" i="9"/>
  <c r="D586" i="9"/>
  <c r="B586" i="9"/>
  <c r="B585" i="9"/>
  <c r="AA576" i="10"/>
  <c r="Z575" i="10"/>
  <c r="Z574" i="10"/>
  <c r="AA573" i="10"/>
  <c r="Z573" i="10"/>
  <c r="Z576" i="10" s="1"/>
  <c r="AA572" i="10"/>
  <c r="Z572" i="10"/>
  <c r="T572" i="10"/>
  <c r="S572" i="10"/>
  <c r="R572" i="10"/>
  <c r="Q572" i="10"/>
  <c r="P572" i="10"/>
  <c r="O572" i="10"/>
  <c r="N572" i="10"/>
  <c r="M572" i="10"/>
  <c r="L572" i="10"/>
  <c r="K572" i="10"/>
  <c r="J572" i="10"/>
  <c r="I572" i="10"/>
  <c r="W571" i="10"/>
  <c r="V571" i="10"/>
  <c r="X571" i="10" s="1"/>
  <c r="U571" i="10"/>
  <c r="V570" i="10"/>
  <c r="X570" i="10" s="1"/>
  <c r="U570" i="10"/>
  <c r="W570" i="10" s="1"/>
  <c r="Y569" i="10"/>
  <c r="X569" i="10"/>
  <c r="W569" i="10"/>
  <c r="V569" i="10"/>
  <c r="U569" i="10"/>
  <c r="AA568" i="10"/>
  <c r="Z568" i="10"/>
  <c r="V568" i="10"/>
  <c r="U568" i="10"/>
  <c r="T568" i="10"/>
  <c r="S568" i="10"/>
  <c r="R568" i="10"/>
  <c r="Q568" i="10"/>
  <c r="P568" i="10"/>
  <c r="O568" i="10"/>
  <c r="N568" i="10"/>
  <c r="M568" i="10"/>
  <c r="L568" i="10"/>
  <c r="K568" i="10"/>
  <c r="J568" i="10"/>
  <c r="I568" i="10"/>
  <c r="Y567" i="10"/>
  <c r="X567" i="10"/>
  <c r="W567" i="10"/>
  <c r="V567" i="10"/>
  <c r="U567" i="10"/>
  <c r="W566" i="10"/>
  <c r="V566" i="10"/>
  <c r="X566" i="10" s="1"/>
  <c r="Y566" i="10" s="1"/>
  <c r="U566" i="10"/>
  <c r="Y565" i="10"/>
  <c r="X565" i="10"/>
  <c r="X568" i="10" s="1"/>
  <c r="Y568" i="10" s="1"/>
  <c r="W565" i="10"/>
  <c r="W568" i="10" s="1"/>
  <c r="V565" i="10"/>
  <c r="U565" i="10"/>
  <c r="AA564" i="10"/>
  <c r="Z564" i="10"/>
  <c r="T564" i="10"/>
  <c r="S564" i="10"/>
  <c r="R564" i="10"/>
  <c r="Q564" i="10"/>
  <c r="P564" i="10"/>
  <c r="O564" i="10"/>
  <c r="N564" i="10"/>
  <c r="M564" i="10"/>
  <c r="L564" i="10"/>
  <c r="K564" i="10"/>
  <c r="J564" i="10"/>
  <c r="I564" i="10"/>
  <c r="Y563" i="10"/>
  <c r="X563" i="10"/>
  <c r="W563" i="10"/>
  <c r="V563" i="10"/>
  <c r="U563" i="10"/>
  <c r="X562" i="10"/>
  <c r="Y562" i="10" s="1"/>
  <c r="V562" i="10"/>
  <c r="U562" i="10"/>
  <c r="W562" i="10" s="1"/>
  <c r="V561" i="10"/>
  <c r="V564" i="10" s="1"/>
  <c r="U561" i="10"/>
  <c r="U564" i="10" s="1"/>
  <c r="AA560" i="10"/>
  <c r="Z560" i="10"/>
  <c r="T560" i="10"/>
  <c r="S560" i="10"/>
  <c r="R560" i="10"/>
  <c r="Q560" i="10"/>
  <c r="P560" i="10"/>
  <c r="O560" i="10"/>
  <c r="N560" i="10"/>
  <c r="M560" i="10"/>
  <c r="L560" i="10"/>
  <c r="K560" i="10"/>
  <c r="J560" i="10"/>
  <c r="I560" i="10"/>
  <c r="V559" i="10"/>
  <c r="X559" i="10" s="1"/>
  <c r="Y559" i="10" s="1"/>
  <c r="U559" i="10"/>
  <c r="U575" i="10" s="1"/>
  <c r="X558" i="10"/>
  <c r="Y558" i="10" s="1"/>
  <c r="V558" i="10"/>
  <c r="U558" i="10"/>
  <c r="W558" i="10" s="1"/>
  <c r="X557" i="10"/>
  <c r="Y557" i="10" s="1"/>
  <c r="V557" i="10"/>
  <c r="V560" i="10" s="1"/>
  <c r="U557" i="10"/>
  <c r="U560" i="10" s="1"/>
  <c r="AA556" i="10"/>
  <c r="Z556" i="10"/>
  <c r="T556" i="10"/>
  <c r="S556" i="10"/>
  <c r="R556" i="10"/>
  <c r="Q556" i="10"/>
  <c r="P556" i="10"/>
  <c r="O556" i="10"/>
  <c r="N556" i="10"/>
  <c r="M556" i="10"/>
  <c r="L556" i="10"/>
  <c r="K556" i="10"/>
  <c r="J556" i="10"/>
  <c r="I556" i="10"/>
  <c r="X555" i="10"/>
  <c r="Y555" i="10" s="1"/>
  <c r="V555" i="10"/>
  <c r="U555" i="10"/>
  <c r="U556" i="10" s="1"/>
  <c r="X554" i="10"/>
  <c r="Y554" i="10" s="1"/>
  <c r="W554" i="10"/>
  <c r="V554" i="10"/>
  <c r="U554" i="10"/>
  <c r="V553" i="10"/>
  <c r="V573" i="10" s="1"/>
  <c r="U553" i="10"/>
  <c r="W553" i="10" s="1"/>
  <c r="AA552" i="10"/>
  <c r="Z552" i="10"/>
  <c r="T552" i="10"/>
  <c r="S552" i="10"/>
  <c r="R552" i="10"/>
  <c r="Q552" i="10"/>
  <c r="P552" i="10"/>
  <c r="O552" i="10"/>
  <c r="N552" i="10"/>
  <c r="M552" i="10"/>
  <c r="L552" i="10"/>
  <c r="K552" i="10"/>
  <c r="J552" i="10"/>
  <c r="I552" i="10"/>
  <c r="V551" i="10"/>
  <c r="X551" i="10" s="1"/>
  <c r="Y551" i="10" s="1"/>
  <c r="U551" i="10"/>
  <c r="W551" i="10" s="1"/>
  <c r="W550" i="10"/>
  <c r="V550" i="10"/>
  <c r="X550" i="10" s="1"/>
  <c r="Y550" i="10" s="1"/>
  <c r="U550" i="10"/>
  <c r="W549" i="10"/>
  <c r="V549" i="10"/>
  <c r="V552" i="10" s="1"/>
  <c r="U549" i="10"/>
  <c r="U552" i="10" s="1"/>
  <c r="AA548" i="10"/>
  <c r="Z548" i="10"/>
  <c r="V548" i="10"/>
  <c r="T548" i="10"/>
  <c r="S548" i="10"/>
  <c r="R548" i="10"/>
  <c r="Q548" i="10"/>
  <c r="P548" i="10"/>
  <c r="O548" i="10"/>
  <c r="N548" i="10"/>
  <c r="M548" i="10"/>
  <c r="L548" i="10"/>
  <c r="K548" i="10"/>
  <c r="J548" i="10"/>
  <c r="I548" i="10"/>
  <c r="W547" i="10"/>
  <c r="V547" i="10"/>
  <c r="X547" i="10" s="1"/>
  <c r="Y547" i="10" s="1"/>
  <c r="U547" i="10"/>
  <c r="V546" i="10"/>
  <c r="X546" i="10" s="1"/>
  <c r="Y546" i="10" s="1"/>
  <c r="U546" i="10"/>
  <c r="W546" i="10" s="1"/>
  <c r="W548" i="10" s="1"/>
  <c r="W545" i="10"/>
  <c r="V545" i="10"/>
  <c r="X545" i="10" s="1"/>
  <c r="U545" i="10"/>
  <c r="U548" i="10" s="1"/>
  <c r="AA544" i="10"/>
  <c r="Z544" i="10"/>
  <c r="V544" i="10"/>
  <c r="U544" i="10"/>
  <c r="T544" i="10"/>
  <c r="S544" i="10"/>
  <c r="R544" i="10"/>
  <c r="Q544" i="10"/>
  <c r="P544" i="10"/>
  <c r="O544" i="10"/>
  <c r="N544" i="10"/>
  <c r="M544" i="10"/>
  <c r="L544" i="10"/>
  <c r="K544" i="10"/>
  <c r="J544" i="10"/>
  <c r="I544" i="10"/>
  <c r="W543" i="10"/>
  <c r="V543" i="10"/>
  <c r="X543" i="10" s="1"/>
  <c r="Y543" i="10" s="1"/>
  <c r="U543" i="10"/>
  <c r="W542" i="10"/>
  <c r="V542" i="10"/>
  <c r="X542" i="10" s="1"/>
  <c r="Y542" i="10" s="1"/>
  <c r="U542" i="10"/>
  <c r="Y541" i="10"/>
  <c r="X541" i="10"/>
  <c r="W541" i="10"/>
  <c r="W544" i="10" s="1"/>
  <c r="V541" i="10"/>
  <c r="U541" i="10"/>
  <c r="V539" i="10"/>
  <c r="U539" i="10"/>
  <c r="T539" i="10"/>
  <c r="T575" i="10" s="1"/>
  <c r="S539" i="10"/>
  <c r="S575" i="10" s="1"/>
  <c r="R539" i="10"/>
  <c r="R575" i="10" s="1"/>
  <c r="Q539" i="10"/>
  <c r="Q575" i="10" s="1"/>
  <c r="P539" i="10"/>
  <c r="P575" i="10" s="1"/>
  <c r="O539" i="10"/>
  <c r="O575" i="10" s="1"/>
  <c r="N539" i="10"/>
  <c r="N575" i="10" s="1"/>
  <c r="M539" i="10"/>
  <c r="M575" i="10" s="1"/>
  <c r="L539" i="10"/>
  <c r="L575" i="10" s="1"/>
  <c r="K539" i="10"/>
  <c r="K575" i="10" s="1"/>
  <c r="V538" i="10"/>
  <c r="U538" i="10"/>
  <c r="T538" i="10"/>
  <c r="T574" i="10" s="1"/>
  <c r="S538" i="10"/>
  <c r="S574" i="10" s="1"/>
  <c r="R538" i="10"/>
  <c r="R574" i="10" s="1"/>
  <c r="Q538" i="10"/>
  <c r="Q574" i="10" s="1"/>
  <c r="P538" i="10"/>
  <c r="P574" i="10" s="1"/>
  <c r="O538" i="10"/>
  <c r="O574" i="10" s="1"/>
  <c r="N538" i="10"/>
  <c r="N574" i="10" s="1"/>
  <c r="M538" i="10"/>
  <c r="M574" i="10" s="1"/>
  <c r="L538" i="10"/>
  <c r="L574" i="10" s="1"/>
  <c r="K538" i="10"/>
  <c r="K574" i="10" s="1"/>
  <c r="V537" i="10"/>
  <c r="V540" i="10" s="1"/>
  <c r="U537" i="10"/>
  <c r="U540" i="10" s="1"/>
  <c r="T537" i="10"/>
  <c r="T573" i="10" s="1"/>
  <c r="S537" i="10"/>
  <c r="S573" i="10" s="1"/>
  <c r="S576" i="10" s="1"/>
  <c r="R537" i="10"/>
  <c r="R573" i="10" s="1"/>
  <c r="Q537" i="10"/>
  <c r="Q573" i="10" s="1"/>
  <c r="Q576" i="10" s="1"/>
  <c r="P537" i="10"/>
  <c r="P573" i="10" s="1"/>
  <c r="P576" i="10" s="1"/>
  <c r="O537" i="10"/>
  <c r="O573" i="10" s="1"/>
  <c r="O576" i="10" s="1"/>
  <c r="N537" i="10"/>
  <c r="N573" i="10" s="1"/>
  <c r="M537" i="10"/>
  <c r="M573" i="10" s="1"/>
  <c r="M576" i="10" s="1"/>
  <c r="L537" i="10"/>
  <c r="L573" i="10" s="1"/>
  <c r="K537" i="10"/>
  <c r="R529" i="10"/>
  <c r="Z528" i="10"/>
  <c r="V528" i="10"/>
  <c r="L528" i="10"/>
  <c r="Z527" i="10"/>
  <c r="R527" i="10"/>
  <c r="P527" i="10"/>
  <c r="AA526" i="10"/>
  <c r="AA529" i="10" s="1"/>
  <c r="Z526" i="10"/>
  <c r="Z529" i="10" s="1"/>
  <c r="M526" i="10"/>
  <c r="AA525" i="10"/>
  <c r="Z525" i="10"/>
  <c r="T525" i="10"/>
  <c r="S525" i="10"/>
  <c r="R525" i="10"/>
  <c r="Q525" i="10"/>
  <c r="P525" i="10"/>
  <c r="O525" i="10"/>
  <c r="N525" i="10"/>
  <c r="M525" i="10"/>
  <c r="L525" i="10"/>
  <c r="K525" i="10"/>
  <c r="J525" i="10"/>
  <c r="I525" i="10"/>
  <c r="W524" i="10"/>
  <c r="V524" i="10"/>
  <c r="X524" i="10" s="1"/>
  <c r="U524" i="10"/>
  <c r="V523" i="10"/>
  <c r="X523" i="10" s="1"/>
  <c r="U523" i="10"/>
  <c r="W523" i="10" s="1"/>
  <c r="W522" i="10"/>
  <c r="V522" i="10"/>
  <c r="V526" i="10" s="1"/>
  <c r="U522" i="10"/>
  <c r="AA521" i="10"/>
  <c r="Z521" i="10"/>
  <c r="V521" i="10"/>
  <c r="T521" i="10"/>
  <c r="S521" i="10"/>
  <c r="R521" i="10"/>
  <c r="Q521" i="10"/>
  <c r="P521" i="10"/>
  <c r="O521" i="10"/>
  <c r="N521" i="10"/>
  <c r="M521" i="10"/>
  <c r="L521" i="10"/>
  <c r="K521" i="10"/>
  <c r="J521" i="10"/>
  <c r="I521" i="10"/>
  <c r="V520" i="10"/>
  <c r="X520" i="10" s="1"/>
  <c r="Y520" i="10" s="1"/>
  <c r="U520" i="10"/>
  <c r="W520" i="10" s="1"/>
  <c r="V519" i="10"/>
  <c r="X519" i="10" s="1"/>
  <c r="Y519" i="10" s="1"/>
  <c r="U519" i="10"/>
  <c r="W519" i="10" s="1"/>
  <c r="V518" i="10"/>
  <c r="X518" i="10" s="1"/>
  <c r="U518" i="10"/>
  <c r="AA517" i="10"/>
  <c r="Z517" i="10"/>
  <c r="V517" i="10"/>
  <c r="T517" i="10"/>
  <c r="S517" i="10"/>
  <c r="R517" i="10"/>
  <c r="Q517" i="10"/>
  <c r="P517" i="10"/>
  <c r="O517" i="10"/>
  <c r="N517" i="10"/>
  <c r="M517" i="10"/>
  <c r="L517" i="10"/>
  <c r="K517" i="10"/>
  <c r="J517" i="10"/>
  <c r="I517" i="10"/>
  <c r="V516" i="10"/>
  <c r="X516" i="10" s="1"/>
  <c r="Y516" i="10" s="1"/>
  <c r="U516" i="10"/>
  <c r="W516" i="10" s="1"/>
  <c r="X515" i="10"/>
  <c r="Y515" i="10" s="1"/>
  <c r="V515" i="10"/>
  <c r="U515" i="10"/>
  <c r="W515" i="10" s="1"/>
  <c r="W514" i="10"/>
  <c r="V514" i="10"/>
  <c r="X514" i="10" s="1"/>
  <c r="U514" i="10"/>
  <c r="U517" i="10" s="1"/>
  <c r="AA513" i="10"/>
  <c r="Z513" i="10"/>
  <c r="T513" i="10"/>
  <c r="S513" i="10"/>
  <c r="R513" i="10"/>
  <c r="Q513" i="10"/>
  <c r="P513" i="10"/>
  <c r="O513" i="10"/>
  <c r="N513" i="10"/>
  <c r="M513" i="10"/>
  <c r="L513" i="10"/>
  <c r="K513" i="10"/>
  <c r="J513" i="10"/>
  <c r="I513" i="10"/>
  <c r="W512" i="10"/>
  <c r="V512" i="10"/>
  <c r="X512" i="10" s="1"/>
  <c r="Y512" i="10" s="1"/>
  <c r="U512" i="10"/>
  <c r="V511" i="10"/>
  <c r="X511" i="10" s="1"/>
  <c r="U511" i="10"/>
  <c r="W511" i="10" s="1"/>
  <c r="X510" i="10"/>
  <c r="Y510" i="10" s="1"/>
  <c r="V510" i="10"/>
  <c r="V513" i="10" s="1"/>
  <c r="U510" i="10"/>
  <c r="U513" i="10" s="1"/>
  <c r="AA509" i="10"/>
  <c r="Z509" i="10"/>
  <c r="X509" i="10"/>
  <c r="Y509" i="10" s="1"/>
  <c r="T509" i="10"/>
  <c r="S509" i="10"/>
  <c r="R509" i="10"/>
  <c r="Q509" i="10"/>
  <c r="P509" i="10"/>
  <c r="O509" i="10"/>
  <c r="N509" i="10"/>
  <c r="M509" i="10"/>
  <c r="L509" i="10"/>
  <c r="K509" i="10"/>
  <c r="J509" i="10"/>
  <c r="I509" i="10"/>
  <c r="X508" i="10"/>
  <c r="Y508" i="10" s="1"/>
  <c r="V508" i="10"/>
  <c r="U508" i="10"/>
  <c r="W508" i="10" s="1"/>
  <c r="V507" i="10"/>
  <c r="X507" i="10" s="1"/>
  <c r="Y507" i="10" s="1"/>
  <c r="U507" i="10"/>
  <c r="W507" i="10" s="1"/>
  <c r="V506" i="10"/>
  <c r="X506" i="10" s="1"/>
  <c r="Y506" i="10" s="1"/>
  <c r="U506" i="10"/>
  <c r="U509" i="10" s="1"/>
  <c r="AA505" i="10"/>
  <c r="Z505" i="10"/>
  <c r="V505" i="10"/>
  <c r="T505" i="10"/>
  <c r="S505" i="10"/>
  <c r="R505" i="10"/>
  <c r="Q505" i="10"/>
  <c r="P505" i="10"/>
  <c r="O505" i="10"/>
  <c r="N505" i="10"/>
  <c r="M505" i="10"/>
  <c r="L505" i="10"/>
  <c r="K505" i="10"/>
  <c r="J505" i="10"/>
  <c r="I505" i="10"/>
  <c r="V504" i="10"/>
  <c r="X504" i="10" s="1"/>
  <c r="Y504" i="10" s="1"/>
  <c r="U504" i="10"/>
  <c r="W504" i="10" s="1"/>
  <c r="X503" i="10"/>
  <c r="Y503" i="10" s="1"/>
  <c r="V503" i="10"/>
  <c r="U503" i="10"/>
  <c r="W503" i="10" s="1"/>
  <c r="Y502" i="10"/>
  <c r="X502" i="10"/>
  <c r="X505" i="10" s="1"/>
  <c r="Y505" i="10" s="1"/>
  <c r="W502" i="10"/>
  <c r="V502" i="10"/>
  <c r="U502" i="10"/>
  <c r="U505" i="10" s="1"/>
  <c r="AA501" i="10"/>
  <c r="Z501" i="10"/>
  <c r="T501" i="10"/>
  <c r="S501" i="10"/>
  <c r="R501" i="10"/>
  <c r="Q501" i="10"/>
  <c r="P501" i="10"/>
  <c r="O501" i="10"/>
  <c r="N501" i="10"/>
  <c r="M501" i="10"/>
  <c r="L501" i="10"/>
  <c r="K501" i="10"/>
  <c r="J501" i="10"/>
  <c r="I501" i="10"/>
  <c r="Y500" i="10"/>
  <c r="X500" i="10"/>
  <c r="W500" i="10"/>
  <c r="V500" i="10"/>
  <c r="U500" i="10"/>
  <c r="V499" i="10"/>
  <c r="X499" i="10" s="1"/>
  <c r="Y499" i="10" s="1"/>
  <c r="U499" i="10"/>
  <c r="W499" i="10" s="1"/>
  <c r="V498" i="10"/>
  <c r="V501" i="10" s="1"/>
  <c r="U498" i="10"/>
  <c r="U501" i="10" s="1"/>
  <c r="AA497" i="10"/>
  <c r="Z497" i="10"/>
  <c r="V497" i="10"/>
  <c r="T497" i="10"/>
  <c r="S497" i="10"/>
  <c r="R497" i="10"/>
  <c r="Q497" i="10"/>
  <c r="P497" i="10"/>
  <c r="O497" i="10"/>
  <c r="N497" i="10"/>
  <c r="M497" i="10"/>
  <c r="L497" i="10"/>
  <c r="K497" i="10"/>
  <c r="J497" i="10"/>
  <c r="I497" i="10"/>
  <c r="V496" i="10"/>
  <c r="X496" i="10" s="1"/>
  <c r="Y496" i="10" s="1"/>
  <c r="U496" i="10"/>
  <c r="W496" i="10" s="1"/>
  <c r="W495" i="10"/>
  <c r="V495" i="10"/>
  <c r="X495" i="10" s="1"/>
  <c r="Y495" i="10" s="1"/>
  <c r="U495" i="10"/>
  <c r="V494" i="10"/>
  <c r="X494" i="10" s="1"/>
  <c r="U494" i="10"/>
  <c r="M493" i="10"/>
  <c r="V492" i="10"/>
  <c r="U492" i="10"/>
  <c r="T492" i="10"/>
  <c r="T528" i="10" s="1"/>
  <c r="S492" i="10"/>
  <c r="S528" i="10" s="1"/>
  <c r="R492" i="10"/>
  <c r="R528" i="10" s="1"/>
  <c r="Q492" i="10"/>
  <c r="Q528" i="10" s="1"/>
  <c r="P492" i="10"/>
  <c r="P528" i="10" s="1"/>
  <c r="O492" i="10"/>
  <c r="O528" i="10" s="1"/>
  <c r="N492" i="10"/>
  <c r="N528" i="10" s="1"/>
  <c r="M492" i="10"/>
  <c r="M528" i="10" s="1"/>
  <c r="L492" i="10"/>
  <c r="K492" i="10"/>
  <c r="K528" i="10" s="1"/>
  <c r="V491" i="10"/>
  <c r="U491" i="10"/>
  <c r="T491" i="10"/>
  <c r="T527" i="10" s="1"/>
  <c r="S491" i="10"/>
  <c r="S527" i="10" s="1"/>
  <c r="R491" i="10"/>
  <c r="Q491" i="10"/>
  <c r="Q527" i="10" s="1"/>
  <c r="P491" i="10"/>
  <c r="O491" i="10"/>
  <c r="O527" i="10" s="1"/>
  <c r="N491" i="10"/>
  <c r="N527" i="10" s="1"/>
  <c r="M491" i="10"/>
  <c r="M527" i="10" s="1"/>
  <c r="L491" i="10"/>
  <c r="L527" i="10" s="1"/>
  <c r="K491" i="10"/>
  <c r="K527" i="10" s="1"/>
  <c r="V490" i="10"/>
  <c r="V493" i="10" s="1"/>
  <c r="U490" i="10"/>
  <c r="U493" i="10" s="1"/>
  <c r="T490" i="10"/>
  <c r="T526" i="10" s="1"/>
  <c r="T529" i="10" s="1"/>
  <c r="S490" i="10"/>
  <c r="S526" i="10" s="1"/>
  <c r="S529" i="10" s="1"/>
  <c r="R490" i="10"/>
  <c r="R526" i="10" s="1"/>
  <c r="Q490" i="10"/>
  <c r="Q526" i="10" s="1"/>
  <c r="Q529" i="10" s="1"/>
  <c r="P490" i="10"/>
  <c r="P526" i="10" s="1"/>
  <c r="P529" i="10" s="1"/>
  <c r="O490" i="10"/>
  <c r="O526" i="10" s="1"/>
  <c r="O529" i="10" s="1"/>
  <c r="N490" i="10"/>
  <c r="N526" i="10" s="1"/>
  <c r="M490" i="10"/>
  <c r="L490" i="10"/>
  <c r="L526" i="10" s="1"/>
  <c r="K490" i="10"/>
  <c r="K526" i="10" s="1"/>
  <c r="K529" i="10" s="1"/>
  <c r="Z481" i="10"/>
  <c r="N481" i="10"/>
  <c r="L481" i="10"/>
  <c r="Z480" i="10"/>
  <c r="T480" i="10"/>
  <c r="R480" i="10"/>
  <c r="AA479" i="10"/>
  <c r="AA482" i="10" s="1"/>
  <c r="Z479" i="10"/>
  <c r="O479" i="10"/>
  <c r="AA478" i="10"/>
  <c r="Z478" i="10"/>
  <c r="V478" i="10"/>
  <c r="T478" i="10"/>
  <c r="S478" i="10"/>
  <c r="R478" i="10"/>
  <c r="Q478" i="10"/>
  <c r="P478" i="10"/>
  <c r="O478" i="10"/>
  <c r="N478" i="10"/>
  <c r="M478" i="10"/>
  <c r="L478" i="10"/>
  <c r="K478" i="10"/>
  <c r="J478" i="10"/>
  <c r="I478" i="10"/>
  <c r="V477" i="10"/>
  <c r="X477" i="10" s="1"/>
  <c r="U477" i="10"/>
  <c r="W477" i="10" s="1"/>
  <c r="X476" i="10"/>
  <c r="Y476" i="10" s="1"/>
  <c r="V476" i="10"/>
  <c r="U476" i="10"/>
  <c r="W476" i="10" s="1"/>
  <c r="W475" i="10"/>
  <c r="V475" i="10"/>
  <c r="X475" i="10" s="1"/>
  <c r="U475" i="10"/>
  <c r="U478" i="10" s="1"/>
  <c r="AA474" i="10"/>
  <c r="Z474" i="10"/>
  <c r="T474" i="10"/>
  <c r="S474" i="10"/>
  <c r="R474" i="10"/>
  <c r="Q474" i="10"/>
  <c r="P474" i="10"/>
  <c r="O474" i="10"/>
  <c r="N474" i="10"/>
  <c r="M474" i="10"/>
  <c r="L474" i="10"/>
  <c r="K474" i="10"/>
  <c r="J474" i="10"/>
  <c r="I474" i="10"/>
  <c r="W473" i="10"/>
  <c r="V473" i="10"/>
  <c r="X473" i="10" s="1"/>
  <c r="Y473" i="10" s="1"/>
  <c r="U473" i="10"/>
  <c r="V472" i="10"/>
  <c r="X472" i="10" s="1"/>
  <c r="Y472" i="10" s="1"/>
  <c r="U472" i="10"/>
  <c r="W472" i="10" s="1"/>
  <c r="V471" i="10"/>
  <c r="V474" i="10" s="1"/>
  <c r="U471" i="10"/>
  <c r="U474" i="10" s="1"/>
  <c r="AA470" i="10"/>
  <c r="Z470" i="10"/>
  <c r="V470" i="10"/>
  <c r="T470" i="10"/>
  <c r="S470" i="10"/>
  <c r="R470" i="10"/>
  <c r="Q470" i="10"/>
  <c r="P470" i="10"/>
  <c r="O470" i="10"/>
  <c r="N470" i="10"/>
  <c r="M470" i="10"/>
  <c r="L470" i="10"/>
  <c r="K470" i="10"/>
  <c r="J470" i="10"/>
  <c r="I470" i="10"/>
  <c r="V469" i="10"/>
  <c r="X469" i="10" s="1"/>
  <c r="Y469" i="10" s="1"/>
  <c r="U469" i="10"/>
  <c r="W469" i="10" s="1"/>
  <c r="W468" i="10"/>
  <c r="V468" i="10"/>
  <c r="X468" i="10" s="1"/>
  <c r="Y468" i="10" s="1"/>
  <c r="U468" i="10"/>
  <c r="V467" i="10"/>
  <c r="X467" i="10" s="1"/>
  <c r="U467" i="10"/>
  <c r="AA466" i="10"/>
  <c r="Z466" i="10"/>
  <c r="T466" i="10"/>
  <c r="S466" i="10"/>
  <c r="R466" i="10"/>
  <c r="Q466" i="10"/>
  <c r="P466" i="10"/>
  <c r="O466" i="10"/>
  <c r="N466" i="10"/>
  <c r="M466" i="10"/>
  <c r="L466" i="10"/>
  <c r="K466" i="10"/>
  <c r="J466" i="10"/>
  <c r="I466" i="10"/>
  <c r="V465" i="10"/>
  <c r="X465" i="10" s="1"/>
  <c r="Y465" i="10" s="1"/>
  <c r="U465" i="10"/>
  <c r="W465" i="10" s="1"/>
  <c r="X464" i="10"/>
  <c r="Y464" i="10" s="1"/>
  <c r="V464" i="10"/>
  <c r="U464" i="10"/>
  <c r="W464" i="10" s="1"/>
  <c r="W463" i="10"/>
  <c r="V463" i="10"/>
  <c r="V466" i="10" s="1"/>
  <c r="U463" i="10"/>
  <c r="AA462" i="10"/>
  <c r="Z462" i="10"/>
  <c r="T462" i="10"/>
  <c r="S462" i="10"/>
  <c r="R462" i="10"/>
  <c r="Q462" i="10"/>
  <c r="P462" i="10"/>
  <c r="O462" i="10"/>
  <c r="N462" i="10"/>
  <c r="M462" i="10"/>
  <c r="L462" i="10"/>
  <c r="K462" i="10"/>
  <c r="J462" i="10"/>
  <c r="I462" i="10"/>
  <c r="W461" i="10"/>
  <c r="V461" i="10"/>
  <c r="X461" i="10" s="1"/>
  <c r="Y461" i="10" s="1"/>
  <c r="U461" i="10"/>
  <c r="V460" i="10"/>
  <c r="X460" i="10" s="1"/>
  <c r="U460" i="10"/>
  <c r="W460" i="10" s="1"/>
  <c r="X459" i="10"/>
  <c r="Y459" i="10" s="1"/>
  <c r="V459" i="10"/>
  <c r="U459" i="10"/>
  <c r="U462" i="10" s="1"/>
  <c r="AA458" i="10"/>
  <c r="Z458" i="10"/>
  <c r="T458" i="10"/>
  <c r="S458" i="10"/>
  <c r="R458" i="10"/>
  <c r="Q458" i="10"/>
  <c r="P458" i="10"/>
  <c r="O458" i="10"/>
  <c r="N458" i="10"/>
  <c r="M458" i="10"/>
  <c r="L458" i="10"/>
  <c r="K458" i="10"/>
  <c r="J458" i="10"/>
  <c r="I458" i="10"/>
  <c r="X457" i="10"/>
  <c r="Y457" i="10" s="1"/>
  <c r="V457" i="10"/>
  <c r="U457" i="10"/>
  <c r="W457" i="10" s="1"/>
  <c r="V456" i="10"/>
  <c r="U456" i="10"/>
  <c r="W456" i="10" s="1"/>
  <c r="Y455" i="10"/>
  <c r="V455" i="10"/>
  <c r="X455" i="10" s="1"/>
  <c r="U455" i="10"/>
  <c r="U458" i="10" s="1"/>
  <c r="AA454" i="10"/>
  <c r="Z454" i="10"/>
  <c r="V454" i="10"/>
  <c r="T454" i="10"/>
  <c r="S454" i="10"/>
  <c r="R454" i="10"/>
  <c r="Q454" i="10"/>
  <c r="P454" i="10"/>
  <c r="O454" i="10"/>
  <c r="N454" i="10"/>
  <c r="M454" i="10"/>
  <c r="L454" i="10"/>
  <c r="K454" i="10"/>
  <c r="J454" i="10"/>
  <c r="I454" i="10"/>
  <c r="Y453" i="10"/>
  <c r="V453" i="10"/>
  <c r="X453" i="10" s="1"/>
  <c r="U453" i="10"/>
  <c r="W453" i="10" s="1"/>
  <c r="X452" i="10"/>
  <c r="Y452" i="10" s="1"/>
  <c r="V452" i="10"/>
  <c r="U452" i="10"/>
  <c r="W452" i="10" s="1"/>
  <c r="Y451" i="10"/>
  <c r="W451" i="10"/>
  <c r="V451" i="10"/>
  <c r="X451" i="10" s="1"/>
  <c r="X454" i="10" s="1"/>
  <c r="Y454" i="10" s="1"/>
  <c r="U451" i="10"/>
  <c r="U454" i="10" s="1"/>
  <c r="AA450" i="10"/>
  <c r="Z450" i="10"/>
  <c r="T450" i="10"/>
  <c r="S450" i="10"/>
  <c r="R450" i="10"/>
  <c r="Q450" i="10"/>
  <c r="P450" i="10"/>
  <c r="O450" i="10"/>
  <c r="N450" i="10"/>
  <c r="M450" i="10"/>
  <c r="L450" i="10"/>
  <c r="K450" i="10"/>
  <c r="J450" i="10"/>
  <c r="I450" i="10"/>
  <c r="Y449" i="10"/>
  <c r="X449" i="10"/>
  <c r="W449" i="10"/>
  <c r="V449" i="10"/>
  <c r="U449" i="10"/>
  <c r="V448" i="10"/>
  <c r="X448" i="10" s="1"/>
  <c r="Y448" i="10" s="1"/>
  <c r="U448" i="10"/>
  <c r="W448" i="10" s="1"/>
  <c r="W447" i="10"/>
  <c r="V447" i="10"/>
  <c r="V450" i="10" s="1"/>
  <c r="U447" i="10"/>
  <c r="U450" i="10" s="1"/>
  <c r="O446" i="10"/>
  <c r="V445" i="10"/>
  <c r="U445" i="10"/>
  <c r="T445" i="10"/>
  <c r="T481" i="10" s="1"/>
  <c r="S445" i="10"/>
  <c r="S481" i="10" s="1"/>
  <c r="R445" i="10"/>
  <c r="R481" i="10" s="1"/>
  <c r="Q445" i="10"/>
  <c r="Q481" i="10" s="1"/>
  <c r="P445" i="10"/>
  <c r="P481" i="10" s="1"/>
  <c r="O445" i="10"/>
  <c r="O481" i="10" s="1"/>
  <c r="N445" i="10"/>
  <c r="M445" i="10"/>
  <c r="M481" i="10" s="1"/>
  <c r="L445" i="10"/>
  <c r="K445" i="10"/>
  <c r="K481" i="10" s="1"/>
  <c r="V444" i="10"/>
  <c r="U444" i="10"/>
  <c r="T444" i="10"/>
  <c r="S444" i="10"/>
  <c r="S480" i="10" s="1"/>
  <c r="R444" i="10"/>
  <c r="Q444" i="10"/>
  <c r="Q480" i="10" s="1"/>
  <c r="P444" i="10"/>
  <c r="P480" i="10" s="1"/>
  <c r="O444" i="10"/>
  <c r="O480" i="10" s="1"/>
  <c r="N444" i="10"/>
  <c r="N480" i="10" s="1"/>
  <c r="M444" i="10"/>
  <c r="M480" i="10" s="1"/>
  <c r="L444" i="10"/>
  <c r="L480" i="10" s="1"/>
  <c r="K444" i="10"/>
  <c r="K480" i="10" s="1"/>
  <c r="V443" i="10"/>
  <c r="V446" i="10" s="1"/>
  <c r="U443" i="10"/>
  <c r="T443" i="10"/>
  <c r="T479" i="10" s="1"/>
  <c r="T482" i="10" s="1"/>
  <c r="S443" i="10"/>
  <c r="S479" i="10" s="1"/>
  <c r="R443" i="10"/>
  <c r="R479" i="10" s="1"/>
  <c r="R482" i="10" s="1"/>
  <c r="Q443" i="10"/>
  <c r="Q479" i="10" s="1"/>
  <c r="P443" i="10"/>
  <c r="P479" i="10" s="1"/>
  <c r="O443" i="10"/>
  <c r="N443" i="10"/>
  <c r="N479" i="10" s="1"/>
  <c r="N482" i="10" s="1"/>
  <c r="M443" i="10"/>
  <c r="M479" i="10" s="1"/>
  <c r="M482" i="10" s="1"/>
  <c r="L443" i="10"/>
  <c r="L479" i="10" s="1"/>
  <c r="L482" i="10" s="1"/>
  <c r="K443" i="10"/>
  <c r="K479" i="10" s="1"/>
  <c r="Z434" i="10"/>
  <c r="P434" i="10"/>
  <c r="N434" i="10"/>
  <c r="Z433" i="10"/>
  <c r="T433" i="10"/>
  <c r="AA432" i="10"/>
  <c r="AA435" i="10" s="1"/>
  <c r="Z432" i="10"/>
  <c r="AA431" i="10"/>
  <c r="Z431" i="10"/>
  <c r="X431" i="10"/>
  <c r="Y431" i="10" s="1"/>
  <c r="T431" i="10"/>
  <c r="S431" i="10"/>
  <c r="R431" i="10"/>
  <c r="Q431" i="10"/>
  <c r="P431" i="10"/>
  <c r="O431" i="10"/>
  <c r="N431" i="10"/>
  <c r="M431" i="10"/>
  <c r="L431" i="10"/>
  <c r="K431" i="10"/>
  <c r="J431" i="10"/>
  <c r="I431" i="10"/>
  <c r="V430" i="10"/>
  <c r="X430" i="10" s="1"/>
  <c r="U430" i="10"/>
  <c r="W430" i="10" s="1"/>
  <c r="V429" i="10"/>
  <c r="X429" i="10" s="1"/>
  <c r="U429" i="10"/>
  <c r="U433" i="10" s="1"/>
  <c r="Y428" i="10"/>
  <c r="V428" i="10"/>
  <c r="X428" i="10" s="1"/>
  <c r="U428" i="10"/>
  <c r="U431" i="10" s="1"/>
  <c r="AA427" i="10"/>
  <c r="Z427" i="10"/>
  <c r="V427" i="10"/>
  <c r="T427" i="10"/>
  <c r="S427" i="10"/>
  <c r="R427" i="10"/>
  <c r="Q427" i="10"/>
  <c r="P427" i="10"/>
  <c r="O427" i="10"/>
  <c r="N427" i="10"/>
  <c r="M427" i="10"/>
  <c r="L427" i="10"/>
  <c r="K427" i="10"/>
  <c r="J427" i="10"/>
  <c r="I427" i="10"/>
  <c r="Y426" i="10"/>
  <c r="V426" i="10"/>
  <c r="X426" i="10" s="1"/>
  <c r="U426" i="10"/>
  <c r="W426" i="10" s="1"/>
  <c r="X425" i="10"/>
  <c r="Y425" i="10" s="1"/>
  <c r="V425" i="10"/>
  <c r="U425" i="10"/>
  <c r="W425" i="10" s="1"/>
  <c r="Y424" i="10"/>
  <c r="X424" i="10"/>
  <c r="X427" i="10" s="1"/>
  <c r="Y427" i="10" s="1"/>
  <c r="W424" i="10"/>
  <c r="W427" i="10" s="1"/>
  <c r="V424" i="10"/>
  <c r="U424" i="10"/>
  <c r="U427" i="10" s="1"/>
  <c r="AA423" i="10"/>
  <c r="Z423" i="10"/>
  <c r="T423" i="10"/>
  <c r="S423" i="10"/>
  <c r="R423" i="10"/>
  <c r="Q423" i="10"/>
  <c r="P423" i="10"/>
  <c r="O423" i="10"/>
  <c r="N423" i="10"/>
  <c r="M423" i="10"/>
  <c r="L423" i="10"/>
  <c r="K423" i="10"/>
  <c r="J423" i="10"/>
  <c r="I423" i="10"/>
  <c r="Y422" i="10"/>
  <c r="X422" i="10"/>
  <c r="W422" i="10"/>
  <c r="V422" i="10"/>
  <c r="U422" i="10"/>
  <c r="W421" i="10"/>
  <c r="V421" i="10"/>
  <c r="X421" i="10" s="1"/>
  <c r="Y421" i="10" s="1"/>
  <c r="U421" i="10"/>
  <c r="V420" i="10"/>
  <c r="V423" i="10" s="1"/>
  <c r="U420" i="10"/>
  <c r="U423" i="10" s="1"/>
  <c r="AA419" i="10"/>
  <c r="Z419" i="10"/>
  <c r="T419" i="10"/>
  <c r="S419" i="10"/>
  <c r="R419" i="10"/>
  <c r="Q419" i="10"/>
  <c r="P419" i="10"/>
  <c r="O419" i="10"/>
  <c r="N419" i="10"/>
  <c r="M419" i="10"/>
  <c r="L419" i="10"/>
  <c r="K419" i="10"/>
  <c r="J419" i="10"/>
  <c r="I419" i="10"/>
  <c r="W418" i="10"/>
  <c r="V418" i="10"/>
  <c r="X418" i="10" s="1"/>
  <c r="Y418" i="10" s="1"/>
  <c r="U418" i="10"/>
  <c r="V417" i="10"/>
  <c r="X417" i="10" s="1"/>
  <c r="Y417" i="10" s="1"/>
  <c r="U417" i="10"/>
  <c r="W417" i="10" s="1"/>
  <c r="V416" i="10"/>
  <c r="V419" i="10" s="1"/>
  <c r="U416" i="10"/>
  <c r="AA415" i="10"/>
  <c r="Z415" i="10"/>
  <c r="V415" i="10"/>
  <c r="T415" i="10"/>
  <c r="S415" i="10"/>
  <c r="R415" i="10"/>
  <c r="Q415" i="10"/>
  <c r="P415" i="10"/>
  <c r="O415" i="10"/>
  <c r="N415" i="10"/>
  <c r="M415" i="10"/>
  <c r="L415" i="10"/>
  <c r="K415" i="10"/>
  <c r="J415" i="10"/>
  <c r="I415" i="10"/>
  <c r="V414" i="10"/>
  <c r="X414" i="10" s="1"/>
  <c r="Y414" i="10" s="1"/>
  <c r="U414" i="10"/>
  <c r="W414" i="10" s="1"/>
  <c r="X413" i="10"/>
  <c r="Y413" i="10" s="1"/>
  <c r="V413" i="10"/>
  <c r="U413" i="10"/>
  <c r="W413" i="10" s="1"/>
  <c r="X412" i="10"/>
  <c r="W412" i="10"/>
  <c r="W415" i="10" s="1"/>
  <c r="V412" i="10"/>
  <c r="U412" i="10"/>
  <c r="U415" i="10" s="1"/>
  <c r="AA411" i="10"/>
  <c r="Z411" i="10"/>
  <c r="T411" i="10"/>
  <c r="S411" i="10"/>
  <c r="R411" i="10"/>
  <c r="Q411" i="10"/>
  <c r="P411" i="10"/>
  <c r="O411" i="10"/>
  <c r="N411" i="10"/>
  <c r="M411" i="10"/>
  <c r="L411" i="10"/>
  <c r="K411" i="10"/>
  <c r="J411" i="10"/>
  <c r="I411" i="10"/>
  <c r="X410" i="10"/>
  <c r="Y410" i="10" s="1"/>
  <c r="W410" i="10"/>
  <c r="V410" i="10"/>
  <c r="U410" i="10"/>
  <c r="W409" i="10"/>
  <c r="V409" i="10"/>
  <c r="X409" i="10" s="1"/>
  <c r="Y409" i="10" s="1"/>
  <c r="U409" i="10"/>
  <c r="V408" i="10"/>
  <c r="U408" i="10"/>
  <c r="U411" i="10" s="1"/>
  <c r="AA407" i="10"/>
  <c r="Z407" i="10"/>
  <c r="X407" i="10"/>
  <c r="Y407" i="10" s="1"/>
  <c r="T407" i="10"/>
  <c r="S407" i="10"/>
  <c r="R407" i="10"/>
  <c r="Q407" i="10"/>
  <c r="P407" i="10"/>
  <c r="O407" i="10"/>
  <c r="N407" i="10"/>
  <c r="M407" i="10"/>
  <c r="L407" i="10"/>
  <c r="K407" i="10"/>
  <c r="J407" i="10"/>
  <c r="I407" i="10"/>
  <c r="V406" i="10"/>
  <c r="X406" i="10" s="1"/>
  <c r="Y406" i="10" s="1"/>
  <c r="U406" i="10"/>
  <c r="W406" i="10" s="1"/>
  <c r="V405" i="10"/>
  <c r="X405" i="10" s="1"/>
  <c r="Y405" i="10" s="1"/>
  <c r="U405" i="10"/>
  <c r="W405" i="10" s="1"/>
  <c r="Y404" i="10"/>
  <c r="V404" i="10"/>
  <c r="X404" i="10" s="1"/>
  <c r="U404" i="10"/>
  <c r="U407" i="10" s="1"/>
  <c r="AA403" i="10"/>
  <c r="Z403" i="10"/>
  <c r="V403" i="10"/>
  <c r="T403" i="10"/>
  <c r="S403" i="10"/>
  <c r="R403" i="10"/>
  <c r="Q403" i="10"/>
  <c r="P403" i="10"/>
  <c r="O403" i="10"/>
  <c r="N403" i="10"/>
  <c r="M403" i="10"/>
  <c r="L403" i="10"/>
  <c r="K403" i="10"/>
  <c r="J403" i="10"/>
  <c r="I403" i="10"/>
  <c r="Y402" i="10"/>
  <c r="V402" i="10"/>
  <c r="X402" i="10" s="1"/>
  <c r="U402" i="10"/>
  <c r="W402" i="10" s="1"/>
  <c r="X401" i="10"/>
  <c r="Y401" i="10" s="1"/>
  <c r="W401" i="10"/>
  <c r="V401" i="10"/>
  <c r="U401" i="10"/>
  <c r="W400" i="10"/>
  <c r="W403" i="10" s="1"/>
  <c r="V400" i="10"/>
  <c r="X400" i="10" s="1"/>
  <c r="X403" i="10" s="1"/>
  <c r="Y403" i="10" s="1"/>
  <c r="U400" i="10"/>
  <c r="U403" i="10" s="1"/>
  <c r="V398" i="10"/>
  <c r="U398" i="10"/>
  <c r="T398" i="10"/>
  <c r="T434" i="10" s="1"/>
  <c r="S398" i="10"/>
  <c r="S434" i="10" s="1"/>
  <c r="R398" i="10"/>
  <c r="R434" i="10" s="1"/>
  <c r="Q398" i="10"/>
  <c r="Q434" i="10" s="1"/>
  <c r="P398" i="10"/>
  <c r="O398" i="10"/>
  <c r="O434" i="10" s="1"/>
  <c r="N398" i="10"/>
  <c r="M398" i="10"/>
  <c r="M434" i="10" s="1"/>
  <c r="L398" i="10"/>
  <c r="L434" i="10" s="1"/>
  <c r="K398" i="10"/>
  <c r="K434" i="10" s="1"/>
  <c r="V397" i="10"/>
  <c r="U397" i="10"/>
  <c r="T397" i="10"/>
  <c r="S397" i="10"/>
  <c r="S433" i="10" s="1"/>
  <c r="R397" i="10"/>
  <c r="R433" i="10" s="1"/>
  <c r="Q397" i="10"/>
  <c r="Q433" i="10" s="1"/>
  <c r="P397" i="10"/>
  <c r="P433" i="10" s="1"/>
  <c r="O397" i="10"/>
  <c r="O433" i="10" s="1"/>
  <c r="N397" i="10"/>
  <c r="N433" i="10" s="1"/>
  <c r="M397" i="10"/>
  <c r="M433" i="10" s="1"/>
  <c r="L397" i="10"/>
  <c r="L433" i="10" s="1"/>
  <c r="K397" i="10"/>
  <c r="K433" i="10" s="1"/>
  <c r="V396" i="10"/>
  <c r="V399" i="10" s="1"/>
  <c r="U396" i="10"/>
  <c r="T396" i="10"/>
  <c r="T432" i="10" s="1"/>
  <c r="T435" i="10" s="1"/>
  <c r="S396" i="10"/>
  <c r="S432" i="10" s="1"/>
  <c r="S435" i="10" s="1"/>
  <c r="R396" i="10"/>
  <c r="R432" i="10" s="1"/>
  <c r="Q396" i="10"/>
  <c r="Q432" i="10" s="1"/>
  <c r="Q435" i="10" s="1"/>
  <c r="P396" i="10"/>
  <c r="P432" i="10" s="1"/>
  <c r="P435" i="10" s="1"/>
  <c r="O396" i="10"/>
  <c r="N396" i="10"/>
  <c r="N432" i="10" s="1"/>
  <c r="N435" i="10" s="1"/>
  <c r="M396" i="10"/>
  <c r="M432" i="10" s="1"/>
  <c r="L396" i="10"/>
  <c r="L432" i="10" s="1"/>
  <c r="K396" i="10"/>
  <c r="K432" i="10" s="1"/>
  <c r="Z387" i="10"/>
  <c r="R387" i="10"/>
  <c r="Z386" i="10"/>
  <c r="AA385" i="10"/>
  <c r="AA388" i="10" s="1"/>
  <c r="Z385" i="10"/>
  <c r="Z388" i="10" s="1"/>
  <c r="AA384" i="10"/>
  <c r="Z384" i="10"/>
  <c r="T384" i="10"/>
  <c r="S384" i="10"/>
  <c r="R384" i="10"/>
  <c r="Q384" i="10"/>
  <c r="P384" i="10"/>
  <c r="O384" i="10"/>
  <c r="N384" i="10"/>
  <c r="M384" i="10"/>
  <c r="L384" i="10"/>
  <c r="K384" i="10"/>
  <c r="J384" i="10"/>
  <c r="I384" i="10"/>
  <c r="W383" i="10"/>
  <c r="V383" i="10"/>
  <c r="X383" i="10" s="1"/>
  <c r="U383" i="10"/>
  <c r="V382" i="10"/>
  <c r="X382" i="10" s="1"/>
  <c r="U382" i="10"/>
  <c r="W382" i="10" s="1"/>
  <c r="V381" i="10"/>
  <c r="U381" i="10"/>
  <c r="U384" i="10" s="1"/>
  <c r="AA380" i="10"/>
  <c r="Z380" i="10"/>
  <c r="T380" i="10"/>
  <c r="S380" i="10"/>
  <c r="R380" i="10"/>
  <c r="Q380" i="10"/>
  <c r="P380" i="10"/>
  <c r="O380" i="10"/>
  <c r="N380" i="10"/>
  <c r="M380" i="10"/>
  <c r="L380" i="10"/>
  <c r="K380" i="10"/>
  <c r="J380" i="10"/>
  <c r="I380" i="10"/>
  <c r="V379" i="10"/>
  <c r="X379" i="10" s="1"/>
  <c r="U379" i="10"/>
  <c r="W379" i="10" s="1"/>
  <c r="V378" i="10"/>
  <c r="X378" i="10" s="1"/>
  <c r="Y378" i="10" s="1"/>
  <c r="U378" i="10"/>
  <c r="W378" i="10" s="1"/>
  <c r="Y377" i="10"/>
  <c r="V377" i="10"/>
  <c r="X377" i="10" s="1"/>
  <c r="U377" i="10"/>
  <c r="U380" i="10" s="1"/>
  <c r="AA376" i="10"/>
  <c r="Z376" i="10"/>
  <c r="V376" i="10"/>
  <c r="T376" i="10"/>
  <c r="S376" i="10"/>
  <c r="R376" i="10"/>
  <c r="Q376" i="10"/>
  <c r="P376" i="10"/>
  <c r="O376" i="10"/>
  <c r="N376" i="10"/>
  <c r="M376" i="10"/>
  <c r="L376" i="10"/>
  <c r="K376" i="10"/>
  <c r="J376" i="10"/>
  <c r="I376" i="10"/>
  <c r="Y375" i="10"/>
  <c r="V375" i="10"/>
  <c r="X375" i="10" s="1"/>
  <c r="U375" i="10"/>
  <c r="W375" i="10" s="1"/>
  <c r="X374" i="10"/>
  <c r="Y374" i="10" s="1"/>
  <c r="W374" i="10"/>
  <c r="V374" i="10"/>
  <c r="U374" i="10"/>
  <c r="W373" i="10"/>
  <c r="V373" i="10"/>
  <c r="X373" i="10" s="1"/>
  <c r="X376" i="10" s="1"/>
  <c r="Y376" i="10" s="1"/>
  <c r="U373" i="10"/>
  <c r="U376" i="10" s="1"/>
  <c r="AA372" i="10"/>
  <c r="Z372" i="10"/>
  <c r="T372" i="10"/>
  <c r="S372" i="10"/>
  <c r="R372" i="10"/>
  <c r="Q372" i="10"/>
  <c r="P372" i="10"/>
  <c r="O372" i="10"/>
  <c r="N372" i="10"/>
  <c r="M372" i="10"/>
  <c r="L372" i="10"/>
  <c r="K372" i="10"/>
  <c r="J372" i="10"/>
  <c r="I372" i="10"/>
  <c r="W371" i="10"/>
  <c r="V371" i="10"/>
  <c r="X371" i="10" s="1"/>
  <c r="Y371" i="10" s="1"/>
  <c r="U371" i="10"/>
  <c r="V370" i="10"/>
  <c r="X370" i="10" s="1"/>
  <c r="Y370" i="10" s="1"/>
  <c r="U370" i="10"/>
  <c r="W370" i="10" s="1"/>
  <c r="V369" i="10"/>
  <c r="V372" i="10" s="1"/>
  <c r="U369" i="10"/>
  <c r="U372" i="10" s="1"/>
  <c r="AA368" i="10"/>
  <c r="Z368" i="10"/>
  <c r="T368" i="10"/>
  <c r="S368" i="10"/>
  <c r="R368" i="10"/>
  <c r="Q368" i="10"/>
  <c r="P368" i="10"/>
  <c r="O368" i="10"/>
  <c r="N368" i="10"/>
  <c r="M368" i="10"/>
  <c r="L368" i="10"/>
  <c r="K368" i="10"/>
  <c r="J368" i="10"/>
  <c r="I368" i="10"/>
  <c r="V367" i="10"/>
  <c r="X367" i="10" s="1"/>
  <c r="Y367" i="10" s="1"/>
  <c r="U367" i="10"/>
  <c r="W367" i="10" s="1"/>
  <c r="V366" i="10"/>
  <c r="X366" i="10" s="1"/>
  <c r="Y366" i="10" s="1"/>
  <c r="U366" i="10"/>
  <c r="W366" i="10" s="1"/>
  <c r="Y365" i="10"/>
  <c r="X365" i="10"/>
  <c r="V365" i="10"/>
  <c r="U365" i="10"/>
  <c r="AA364" i="10"/>
  <c r="Z364" i="10"/>
  <c r="T364" i="10"/>
  <c r="S364" i="10"/>
  <c r="R364" i="10"/>
  <c r="Q364" i="10"/>
  <c r="P364" i="10"/>
  <c r="O364" i="10"/>
  <c r="N364" i="10"/>
  <c r="M364" i="10"/>
  <c r="L364" i="10"/>
  <c r="K364" i="10"/>
  <c r="J364" i="10"/>
  <c r="I364" i="10"/>
  <c r="Y363" i="10"/>
  <c r="X363" i="10"/>
  <c r="V363" i="10"/>
  <c r="U363" i="10"/>
  <c r="W363" i="10" s="1"/>
  <c r="X362" i="10"/>
  <c r="Y362" i="10" s="1"/>
  <c r="V362" i="10"/>
  <c r="U362" i="10"/>
  <c r="W362" i="10" s="1"/>
  <c r="W361" i="10"/>
  <c r="V361" i="10"/>
  <c r="V364" i="10" s="1"/>
  <c r="U361" i="10"/>
  <c r="AA360" i="10"/>
  <c r="Z360" i="10"/>
  <c r="T360" i="10"/>
  <c r="S360" i="10"/>
  <c r="R360" i="10"/>
  <c r="Q360" i="10"/>
  <c r="P360" i="10"/>
  <c r="O360" i="10"/>
  <c r="N360" i="10"/>
  <c r="M360" i="10"/>
  <c r="L360" i="10"/>
  <c r="K360" i="10"/>
  <c r="J360" i="10"/>
  <c r="I360" i="10"/>
  <c r="W359" i="10"/>
  <c r="V359" i="10"/>
  <c r="X359" i="10" s="1"/>
  <c r="Y359" i="10" s="1"/>
  <c r="U359" i="10"/>
  <c r="X358" i="10"/>
  <c r="Y358" i="10" s="1"/>
  <c r="V358" i="10"/>
  <c r="U358" i="10"/>
  <c r="W358" i="10" s="1"/>
  <c r="W357" i="10"/>
  <c r="V357" i="10"/>
  <c r="U357" i="10"/>
  <c r="U360" i="10" s="1"/>
  <c r="AA356" i="10"/>
  <c r="Z356" i="10"/>
  <c r="X356" i="10"/>
  <c r="Y356" i="10" s="1"/>
  <c r="T356" i="10"/>
  <c r="S356" i="10"/>
  <c r="R356" i="10"/>
  <c r="Q356" i="10"/>
  <c r="P356" i="10"/>
  <c r="O356" i="10"/>
  <c r="N356" i="10"/>
  <c r="M356" i="10"/>
  <c r="L356" i="10"/>
  <c r="K356" i="10"/>
  <c r="J356" i="10"/>
  <c r="I356" i="10"/>
  <c r="Y355" i="10"/>
  <c r="X355" i="10"/>
  <c r="W355" i="10"/>
  <c r="V355" i="10"/>
  <c r="U355" i="10"/>
  <c r="X354" i="10"/>
  <c r="Y354" i="10" s="1"/>
  <c r="V354" i="10"/>
  <c r="V356" i="10" s="1"/>
  <c r="U354" i="10"/>
  <c r="W354" i="10" s="1"/>
  <c r="Y353" i="10"/>
  <c r="X353" i="10"/>
  <c r="W353" i="10"/>
  <c r="V353" i="10"/>
  <c r="U353" i="10"/>
  <c r="U356" i="10" s="1"/>
  <c r="Q352" i="10"/>
  <c r="V351" i="10"/>
  <c r="U351" i="10"/>
  <c r="T351" i="10"/>
  <c r="T387" i="10" s="1"/>
  <c r="S351" i="10"/>
  <c r="S387" i="10" s="1"/>
  <c r="R351" i="10"/>
  <c r="Q351" i="10"/>
  <c r="Q387" i="10" s="1"/>
  <c r="P351" i="10"/>
  <c r="P387" i="10" s="1"/>
  <c r="O351" i="10"/>
  <c r="O387" i="10" s="1"/>
  <c r="N351" i="10"/>
  <c r="N387" i="10" s="1"/>
  <c r="M351" i="10"/>
  <c r="M387" i="10" s="1"/>
  <c r="L351" i="10"/>
  <c r="L387" i="10" s="1"/>
  <c r="K351" i="10"/>
  <c r="K387" i="10" s="1"/>
  <c r="V350" i="10"/>
  <c r="U350" i="10"/>
  <c r="T350" i="10"/>
  <c r="T386" i="10" s="1"/>
  <c r="S350" i="10"/>
  <c r="S386" i="10" s="1"/>
  <c r="R350" i="10"/>
  <c r="R386" i="10" s="1"/>
  <c r="Q350" i="10"/>
  <c r="Q386" i="10" s="1"/>
  <c r="P350" i="10"/>
  <c r="P386" i="10" s="1"/>
  <c r="O350" i="10"/>
  <c r="O386" i="10" s="1"/>
  <c r="N350" i="10"/>
  <c r="N386" i="10" s="1"/>
  <c r="M350" i="10"/>
  <c r="M386" i="10" s="1"/>
  <c r="L350" i="10"/>
  <c r="L386" i="10" s="1"/>
  <c r="K350" i="10"/>
  <c r="K386" i="10" s="1"/>
  <c r="V349" i="10"/>
  <c r="V352" i="10" s="1"/>
  <c r="U349" i="10"/>
  <c r="T349" i="10"/>
  <c r="T385" i="10" s="1"/>
  <c r="S349" i="10"/>
  <c r="S385" i="10" s="1"/>
  <c r="S388" i="10" s="1"/>
  <c r="R349" i="10"/>
  <c r="R385" i="10" s="1"/>
  <c r="R388" i="10" s="1"/>
  <c r="Q349" i="10"/>
  <c r="Q385" i="10" s="1"/>
  <c r="Q388" i="10" s="1"/>
  <c r="P349" i="10"/>
  <c r="P385" i="10" s="1"/>
  <c r="O349" i="10"/>
  <c r="O385" i="10" s="1"/>
  <c r="O388" i="10" s="1"/>
  <c r="N349" i="10"/>
  <c r="N385" i="10" s="1"/>
  <c r="N388" i="10" s="1"/>
  <c r="M349" i="10"/>
  <c r="M385" i="10" s="1"/>
  <c r="L349" i="10"/>
  <c r="L385" i="10" s="1"/>
  <c r="L388" i="10" s="1"/>
  <c r="K349" i="10"/>
  <c r="K385" i="10" s="1"/>
  <c r="Z340" i="10"/>
  <c r="R340" i="10"/>
  <c r="Z339" i="10"/>
  <c r="Z341" i="10" s="1"/>
  <c r="L339" i="10"/>
  <c r="AA338" i="10"/>
  <c r="AA341" i="10" s="1"/>
  <c r="Z338" i="10"/>
  <c r="AA337" i="10"/>
  <c r="Z337" i="10"/>
  <c r="T337" i="10"/>
  <c r="S337" i="10"/>
  <c r="R337" i="10"/>
  <c r="Q337" i="10"/>
  <c r="P337" i="10"/>
  <c r="O337" i="10"/>
  <c r="N337" i="10"/>
  <c r="M337" i="10"/>
  <c r="L337" i="10"/>
  <c r="K337" i="10"/>
  <c r="J337" i="10"/>
  <c r="I337" i="10"/>
  <c r="W336" i="10"/>
  <c r="V336" i="10"/>
  <c r="X336" i="10" s="1"/>
  <c r="U336" i="10"/>
  <c r="X335" i="10"/>
  <c r="Y335" i="10" s="1"/>
  <c r="W335" i="10"/>
  <c r="V335" i="10"/>
  <c r="V337" i="10" s="1"/>
  <c r="U335" i="10"/>
  <c r="U339" i="10" s="1"/>
  <c r="V334" i="10"/>
  <c r="X334" i="10" s="1"/>
  <c r="U334" i="10"/>
  <c r="U337" i="10" s="1"/>
  <c r="AA333" i="10"/>
  <c r="Z333" i="10"/>
  <c r="T333" i="10"/>
  <c r="S333" i="10"/>
  <c r="R333" i="10"/>
  <c r="Q333" i="10"/>
  <c r="P333" i="10"/>
  <c r="O333" i="10"/>
  <c r="N333" i="10"/>
  <c r="M333" i="10"/>
  <c r="L333" i="10"/>
  <c r="K333" i="10"/>
  <c r="J333" i="10"/>
  <c r="I333" i="10"/>
  <c r="V332" i="10"/>
  <c r="X332" i="10" s="1"/>
  <c r="Y332" i="10" s="1"/>
  <c r="U332" i="10"/>
  <c r="W332" i="10" s="1"/>
  <c r="V331" i="10"/>
  <c r="U331" i="10"/>
  <c r="W331" i="10" s="1"/>
  <c r="Y330" i="10"/>
  <c r="X330" i="10"/>
  <c r="W330" i="10"/>
  <c r="V330" i="10"/>
  <c r="U330" i="10"/>
  <c r="U333" i="10" s="1"/>
  <c r="AA329" i="10"/>
  <c r="Z329" i="10"/>
  <c r="V329" i="10"/>
  <c r="T329" i="10"/>
  <c r="S329" i="10"/>
  <c r="R329" i="10"/>
  <c r="Q329" i="10"/>
  <c r="P329" i="10"/>
  <c r="O329" i="10"/>
  <c r="N329" i="10"/>
  <c r="M329" i="10"/>
  <c r="L329" i="10"/>
  <c r="K329" i="10"/>
  <c r="J329" i="10"/>
  <c r="I329" i="10"/>
  <c r="Y328" i="10"/>
  <c r="X328" i="10"/>
  <c r="W328" i="10"/>
  <c r="V328" i="10"/>
  <c r="U328" i="10"/>
  <c r="X327" i="10"/>
  <c r="Y327" i="10" s="1"/>
  <c r="W327" i="10"/>
  <c r="V327" i="10"/>
  <c r="U327" i="10"/>
  <c r="Y326" i="10"/>
  <c r="X326" i="10"/>
  <c r="W326" i="10"/>
  <c r="W329" i="10" s="1"/>
  <c r="V326" i="10"/>
  <c r="U326" i="10"/>
  <c r="U329" i="10" s="1"/>
  <c r="AA325" i="10"/>
  <c r="Z325" i="10"/>
  <c r="T325" i="10"/>
  <c r="S325" i="10"/>
  <c r="R325" i="10"/>
  <c r="Q325" i="10"/>
  <c r="P325" i="10"/>
  <c r="O325" i="10"/>
  <c r="N325" i="10"/>
  <c r="M325" i="10"/>
  <c r="L325" i="10"/>
  <c r="K325" i="10"/>
  <c r="J325" i="10"/>
  <c r="I325" i="10"/>
  <c r="Y324" i="10"/>
  <c r="X324" i="10"/>
  <c r="W324" i="10"/>
  <c r="V324" i="10"/>
  <c r="U324" i="10"/>
  <c r="V323" i="10"/>
  <c r="X323" i="10" s="1"/>
  <c r="Y323" i="10" s="1"/>
  <c r="U323" i="10"/>
  <c r="W323" i="10" s="1"/>
  <c r="W322" i="10"/>
  <c r="V322" i="10"/>
  <c r="X322" i="10" s="1"/>
  <c r="U322" i="10"/>
  <c r="U325" i="10" s="1"/>
  <c r="AA321" i="10"/>
  <c r="Z321" i="10"/>
  <c r="V321" i="10"/>
  <c r="T321" i="10"/>
  <c r="S321" i="10"/>
  <c r="R321" i="10"/>
  <c r="Q321" i="10"/>
  <c r="P321" i="10"/>
  <c r="O321" i="10"/>
  <c r="N321" i="10"/>
  <c r="M321" i="10"/>
  <c r="L321" i="10"/>
  <c r="K321" i="10"/>
  <c r="J321" i="10"/>
  <c r="I321" i="10"/>
  <c r="W320" i="10"/>
  <c r="V320" i="10"/>
  <c r="V340" i="10" s="1"/>
  <c r="U320" i="10"/>
  <c r="X319" i="10"/>
  <c r="Y319" i="10" s="1"/>
  <c r="V319" i="10"/>
  <c r="U319" i="10"/>
  <c r="W319" i="10" s="1"/>
  <c r="Y318" i="10"/>
  <c r="X318" i="10"/>
  <c r="V318" i="10"/>
  <c r="U318" i="10"/>
  <c r="AA317" i="10"/>
  <c r="Z317" i="10"/>
  <c r="T317" i="10"/>
  <c r="S317" i="10"/>
  <c r="R317" i="10"/>
  <c r="Q317" i="10"/>
  <c r="P317" i="10"/>
  <c r="O317" i="10"/>
  <c r="N317" i="10"/>
  <c r="M317" i="10"/>
  <c r="L317" i="10"/>
  <c r="K317" i="10"/>
  <c r="J317" i="10"/>
  <c r="I317" i="10"/>
  <c r="Y316" i="10"/>
  <c r="X316" i="10"/>
  <c r="V316" i="10"/>
  <c r="U316" i="10"/>
  <c r="W316" i="10" s="1"/>
  <c r="X315" i="10"/>
  <c r="Y315" i="10" s="1"/>
  <c r="W315" i="10"/>
  <c r="V315" i="10"/>
  <c r="U315" i="10"/>
  <c r="W314" i="10"/>
  <c r="V314" i="10"/>
  <c r="V317" i="10" s="1"/>
  <c r="U314" i="10"/>
  <c r="AA313" i="10"/>
  <c r="Z313" i="10"/>
  <c r="T313" i="10"/>
  <c r="S313" i="10"/>
  <c r="R313" i="10"/>
  <c r="Q313" i="10"/>
  <c r="P313" i="10"/>
  <c r="O313" i="10"/>
  <c r="N313" i="10"/>
  <c r="M313" i="10"/>
  <c r="L313" i="10"/>
  <c r="K313" i="10"/>
  <c r="J313" i="10"/>
  <c r="I313" i="10"/>
  <c r="W312" i="10"/>
  <c r="V312" i="10"/>
  <c r="X312" i="10" s="1"/>
  <c r="Y312" i="10" s="1"/>
  <c r="U312" i="10"/>
  <c r="X311" i="10"/>
  <c r="Y311" i="10" s="1"/>
  <c r="W311" i="10"/>
  <c r="V311" i="10"/>
  <c r="V313" i="10" s="1"/>
  <c r="U311" i="10"/>
  <c r="V310" i="10"/>
  <c r="X310" i="10" s="1"/>
  <c r="U310" i="10"/>
  <c r="U313" i="10" s="1"/>
  <c r="AA309" i="10"/>
  <c r="Z309" i="10"/>
  <c r="T309" i="10"/>
  <c r="S309" i="10"/>
  <c r="R309" i="10"/>
  <c r="Q309" i="10"/>
  <c r="P309" i="10"/>
  <c r="O309" i="10"/>
  <c r="N309" i="10"/>
  <c r="M309" i="10"/>
  <c r="L309" i="10"/>
  <c r="K309" i="10"/>
  <c r="J309" i="10"/>
  <c r="I309" i="10"/>
  <c r="V308" i="10"/>
  <c r="X308" i="10" s="1"/>
  <c r="Y308" i="10" s="1"/>
  <c r="U308" i="10"/>
  <c r="W308" i="10" s="1"/>
  <c r="V307" i="10"/>
  <c r="U307" i="10"/>
  <c r="W307" i="10" s="1"/>
  <c r="W309" i="10" s="1"/>
  <c r="W306" i="10"/>
  <c r="V306" i="10"/>
  <c r="X306" i="10" s="1"/>
  <c r="Y306" i="10" s="1"/>
  <c r="U306" i="10"/>
  <c r="U309" i="10" s="1"/>
  <c r="V304" i="10"/>
  <c r="U304" i="10"/>
  <c r="T304" i="10"/>
  <c r="T340" i="10" s="1"/>
  <c r="S304" i="10"/>
  <c r="S340" i="10" s="1"/>
  <c r="R304" i="10"/>
  <c r="Q304" i="10"/>
  <c r="Q340" i="10" s="1"/>
  <c r="P304" i="10"/>
  <c r="P340" i="10" s="1"/>
  <c r="O304" i="10"/>
  <c r="O340" i="10" s="1"/>
  <c r="N304" i="10"/>
  <c r="N340" i="10" s="1"/>
  <c r="M304" i="10"/>
  <c r="M340" i="10" s="1"/>
  <c r="L304" i="10"/>
  <c r="L340" i="10" s="1"/>
  <c r="K304" i="10"/>
  <c r="K340" i="10" s="1"/>
  <c r="V303" i="10"/>
  <c r="U303" i="10"/>
  <c r="T303" i="10"/>
  <c r="T339" i="10" s="1"/>
  <c r="S303" i="10"/>
  <c r="S339" i="10" s="1"/>
  <c r="R303" i="10"/>
  <c r="R339" i="10" s="1"/>
  <c r="Q303" i="10"/>
  <c r="Q339" i="10" s="1"/>
  <c r="P303" i="10"/>
  <c r="P339" i="10" s="1"/>
  <c r="O303" i="10"/>
  <c r="O339" i="10" s="1"/>
  <c r="N303" i="10"/>
  <c r="N339" i="10" s="1"/>
  <c r="M303" i="10"/>
  <c r="M339" i="10" s="1"/>
  <c r="L303" i="10"/>
  <c r="K303" i="10"/>
  <c r="K339" i="10" s="1"/>
  <c r="V302" i="10"/>
  <c r="V305" i="10" s="1"/>
  <c r="U302" i="10"/>
  <c r="U305" i="10" s="1"/>
  <c r="T302" i="10"/>
  <c r="T338" i="10" s="1"/>
  <c r="T341" i="10" s="1"/>
  <c r="S302" i="10"/>
  <c r="S338" i="10" s="1"/>
  <c r="S341" i="10" s="1"/>
  <c r="R302" i="10"/>
  <c r="R338" i="10" s="1"/>
  <c r="R341" i="10" s="1"/>
  <c r="Q302" i="10"/>
  <c r="Q338" i="10" s="1"/>
  <c r="Q341" i="10" s="1"/>
  <c r="P302" i="10"/>
  <c r="P338" i="10" s="1"/>
  <c r="P341" i="10" s="1"/>
  <c r="O302" i="10"/>
  <c r="O338" i="10" s="1"/>
  <c r="O341" i="10" s="1"/>
  <c r="N302" i="10"/>
  <c r="N338" i="10" s="1"/>
  <c r="N341" i="10" s="1"/>
  <c r="M302" i="10"/>
  <c r="M338" i="10" s="1"/>
  <c r="M341" i="10" s="1"/>
  <c r="L302" i="10"/>
  <c r="L338" i="10" s="1"/>
  <c r="L341" i="10" s="1"/>
  <c r="K302" i="10"/>
  <c r="K338" i="10" s="1"/>
  <c r="K341" i="10" s="1"/>
  <c r="Z293" i="10"/>
  <c r="T293" i="10"/>
  <c r="Z292" i="10"/>
  <c r="Z294" i="10" s="1"/>
  <c r="N292" i="10"/>
  <c r="AA291" i="10"/>
  <c r="AA294" i="10" s="1"/>
  <c r="Z291" i="10"/>
  <c r="AA290" i="10"/>
  <c r="Z290" i="10"/>
  <c r="T290" i="10"/>
  <c r="S290" i="10"/>
  <c r="R290" i="10"/>
  <c r="Q290" i="10"/>
  <c r="P290" i="10"/>
  <c r="O290" i="10"/>
  <c r="N290" i="10"/>
  <c r="M290" i="10"/>
  <c r="L290" i="10"/>
  <c r="K290" i="10"/>
  <c r="J290" i="10"/>
  <c r="I290" i="10"/>
  <c r="V289" i="10"/>
  <c r="X289" i="10" s="1"/>
  <c r="U289" i="10"/>
  <c r="V288" i="10"/>
  <c r="U288" i="10"/>
  <c r="W288" i="10" s="1"/>
  <c r="W287" i="10"/>
  <c r="V287" i="10"/>
  <c r="V290" i="10" s="1"/>
  <c r="U287" i="10"/>
  <c r="U290" i="10" s="1"/>
  <c r="AA286" i="10"/>
  <c r="Z286" i="10"/>
  <c r="T286" i="10"/>
  <c r="S286" i="10"/>
  <c r="R286" i="10"/>
  <c r="Q286" i="10"/>
  <c r="P286" i="10"/>
  <c r="O286" i="10"/>
  <c r="N286" i="10"/>
  <c r="M286" i="10"/>
  <c r="L286" i="10"/>
  <c r="K286" i="10"/>
  <c r="J286" i="10"/>
  <c r="I286" i="10"/>
  <c r="W285" i="10"/>
  <c r="V285" i="10"/>
  <c r="X285" i="10" s="1"/>
  <c r="Y285" i="10" s="1"/>
  <c r="U285" i="10"/>
  <c r="X284" i="10"/>
  <c r="Y284" i="10" s="1"/>
  <c r="V284" i="10"/>
  <c r="U284" i="10"/>
  <c r="W284" i="10" s="1"/>
  <c r="X283" i="10"/>
  <c r="Y283" i="10" s="1"/>
  <c r="V283" i="10"/>
  <c r="V286" i="10" s="1"/>
  <c r="U283" i="10"/>
  <c r="U286" i="10" s="1"/>
  <c r="AA282" i="10"/>
  <c r="Z282" i="10"/>
  <c r="X282" i="10"/>
  <c r="Y282" i="10" s="1"/>
  <c r="T282" i="10"/>
  <c r="S282" i="10"/>
  <c r="R282" i="10"/>
  <c r="Q282" i="10"/>
  <c r="P282" i="10"/>
  <c r="O282" i="10"/>
  <c r="N282" i="10"/>
  <c r="M282" i="10"/>
  <c r="L282" i="10"/>
  <c r="K282" i="10"/>
  <c r="J282" i="10"/>
  <c r="I282" i="10"/>
  <c r="X281" i="10"/>
  <c r="Y281" i="10" s="1"/>
  <c r="V281" i="10"/>
  <c r="U281" i="10"/>
  <c r="W281" i="10" s="1"/>
  <c r="W280" i="10"/>
  <c r="V280" i="10"/>
  <c r="X280" i="10" s="1"/>
  <c r="Y280" i="10" s="1"/>
  <c r="U280" i="10"/>
  <c r="W279" i="10"/>
  <c r="W282" i="10" s="1"/>
  <c r="V279" i="10"/>
  <c r="X279" i="10" s="1"/>
  <c r="Y279" i="10" s="1"/>
  <c r="U279" i="10"/>
  <c r="U282" i="10" s="1"/>
  <c r="AA278" i="10"/>
  <c r="Z278" i="10"/>
  <c r="V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W277" i="10"/>
  <c r="V277" i="10"/>
  <c r="X277" i="10" s="1"/>
  <c r="Y277" i="10" s="1"/>
  <c r="U277" i="10"/>
  <c r="X276" i="10"/>
  <c r="Y276" i="10" s="1"/>
  <c r="V276" i="10"/>
  <c r="U276" i="10"/>
  <c r="W276" i="10" s="1"/>
  <c r="Y275" i="10"/>
  <c r="V275" i="10"/>
  <c r="X275" i="10" s="1"/>
  <c r="U275" i="10"/>
  <c r="U278" i="10" s="1"/>
  <c r="AA274" i="10"/>
  <c r="Z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V273" i="10"/>
  <c r="X273" i="10" s="1"/>
  <c r="Y273" i="10" s="1"/>
  <c r="U273" i="10"/>
  <c r="W273" i="10" s="1"/>
  <c r="V272" i="10"/>
  <c r="X272" i="10" s="1"/>
  <c r="U272" i="10"/>
  <c r="W272" i="10" s="1"/>
  <c r="X271" i="10"/>
  <c r="Y271" i="10" s="1"/>
  <c r="W271" i="10"/>
  <c r="V271" i="10"/>
  <c r="V274" i="10" s="1"/>
  <c r="U271" i="10"/>
  <c r="U274" i="10" s="1"/>
  <c r="AA270" i="10"/>
  <c r="Z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X269" i="10"/>
  <c r="Y269" i="10" s="1"/>
  <c r="W269" i="10"/>
  <c r="V269" i="10"/>
  <c r="U269" i="10"/>
  <c r="X268" i="10"/>
  <c r="Y268" i="10" s="1"/>
  <c r="V268" i="10"/>
  <c r="U268" i="10"/>
  <c r="W268" i="10" s="1"/>
  <c r="V267" i="10"/>
  <c r="V270" i="10" s="1"/>
  <c r="U267" i="10"/>
  <c r="U291" i="10" s="1"/>
  <c r="AA266" i="10"/>
  <c r="Z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V265" i="10"/>
  <c r="X265" i="10" s="1"/>
  <c r="Y265" i="10" s="1"/>
  <c r="U265" i="10"/>
  <c r="W265" i="10" s="1"/>
  <c r="V264" i="10"/>
  <c r="X264" i="10" s="1"/>
  <c r="Y264" i="10" s="1"/>
  <c r="U264" i="10"/>
  <c r="W264" i="10" s="1"/>
  <c r="W263" i="10"/>
  <c r="V263" i="10"/>
  <c r="V266" i="10" s="1"/>
  <c r="U263" i="10"/>
  <c r="AA262" i="10"/>
  <c r="Z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W261" i="10"/>
  <c r="V261" i="10"/>
  <c r="X261" i="10" s="1"/>
  <c r="Y261" i="10" s="1"/>
  <c r="U261" i="10"/>
  <c r="X260" i="10"/>
  <c r="Y260" i="10" s="1"/>
  <c r="W260" i="10"/>
  <c r="V260" i="10"/>
  <c r="U260" i="10"/>
  <c r="V259" i="10"/>
  <c r="V262" i="10" s="1"/>
  <c r="U259" i="10"/>
  <c r="U262" i="10" s="1"/>
  <c r="V257" i="10"/>
  <c r="U257" i="10"/>
  <c r="T257" i="10"/>
  <c r="S257" i="10"/>
  <c r="S293" i="10" s="1"/>
  <c r="R257" i="10"/>
  <c r="R293" i="10" s="1"/>
  <c r="Q257" i="10"/>
  <c r="Q293" i="10" s="1"/>
  <c r="P257" i="10"/>
  <c r="P293" i="10" s="1"/>
  <c r="O257" i="10"/>
  <c r="O293" i="10" s="1"/>
  <c r="N257" i="10"/>
  <c r="N293" i="10" s="1"/>
  <c r="M257" i="10"/>
  <c r="M293" i="10" s="1"/>
  <c r="L257" i="10"/>
  <c r="L293" i="10" s="1"/>
  <c r="K257" i="10"/>
  <c r="K293" i="10" s="1"/>
  <c r="V256" i="10"/>
  <c r="U256" i="10"/>
  <c r="T256" i="10"/>
  <c r="T292" i="10" s="1"/>
  <c r="S256" i="10"/>
  <c r="S292" i="10" s="1"/>
  <c r="R256" i="10"/>
  <c r="R292" i="10" s="1"/>
  <c r="Q256" i="10"/>
  <c r="Q292" i="10" s="1"/>
  <c r="P256" i="10"/>
  <c r="P292" i="10" s="1"/>
  <c r="O256" i="10"/>
  <c r="O292" i="10" s="1"/>
  <c r="N256" i="10"/>
  <c r="M256" i="10"/>
  <c r="M292" i="10" s="1"/>
  <c r="L256" i="10"/>
  <c r="L292" i="10" s="1"/>
  <c r="K256" i="10"/>
  <c r="K292" i="10" s="1"/>
  <c r="V255" i="10"/>
  <c r="V258" i="10" s="1"/>
  <c r="U255" i="10"/>
  <c r="U258" i="10" s="1"/>
  <c r="T255" i="10"/>
  <c r="T291" i="10" s="1"/>
  <c r="T294" i="10" s="1"/>
  <c r="S255" i="10"/>
  <c r="S291" i="10" s="1"/>
  <c r="S294" i="10" s="1"/>
  <c r="R255" i="10"/>
  <c r="R291" i="10" s="1"/>
  <c r="R294" i="10" s="1"/>
  <c r="Q255" i="10"/>
  <c r="Q291" i="10" s="1"/>
  <c r="Q294" i="10" s="1"/>
  <c r="P255" i="10"/>
  <c r="P291" i="10" s="1"/>
  <c r="P294" i="10" s="1"/>
  <c r="O255" i="10"/>
  <c r="O291" i="10" s="1"/>
  <c r="O294" i="10" s="1"/>
  <c r="N255" i="10"/>
  <c r="N291" i="10" s="1"/>
  <c r="N294" i="10" s="1"/>
  <c r="M255" i="10"/>
  <c r="M291" i="10" s="1"/>
  <c r="M294" i="10" s="1"/>
  <c r="L255" i="10"/>
  <c r="L291" i="10" s="1"/>
  <c r="L294" i="10" s="1"/>
  <c r="K255" i="10"/>
  <c r="K291" i="10" s="1"/>
  <c r="K294" i="10" s="1"/>
  <c r="Z246" i="10"/>
  <c r="V246" i="10"/>
  <c r="Z245" i="10"/>
  <c r="P245" i="10"/>
  <c r="AA244" i="10"/>
  <c r="AA247" i="10" s="1"/>
  <c r="Z244" i="10"/>
  <c r="Z247" i="10" s="1"/>
  <c r="AA243" i="10"/>
  <c r="Z243" i="10"/>
  <c r="T243" i="10"/>
  <c r="S243" i="10"/>
  <c r="R243" i="10"/>
  <c r="Q243" i="10"/>
  <c r="P243" i="10"/>
  <c r="O243" i="10"/>
  <c r="N243" i="10"/>
  <c r="M243" i="10"/>
  <c r="L243" i="10"/>
  <c r="K243" i="10"/>
  <c r="J243" i="10"/>
  <c r="I243" i="10"/>
  <c r="W242" i="10"/>
  <c r="V242" i="10"/>
  <c r="X242" i="10" s="1"/>
  <c r="U242" i="10"/>
  <c r="U246" i="10" s="1"/>
  <c r="X241" i="10"/>
  <c r="Y241" i="10" s="1"/>
  <c r="V241" i="10"/>
  <c r="V245" i="10" s="1"/>
  <c r="U241" i="10"/>
  <c r="W241" i="10" s="1"/>
  <c r="X240" i="10"/>
  <c r="X243" i="10" s="1"/>
  <c r="Y243" i="10" s="1"/>
  <c r="V240" i="10"/>
  <c r="V243" i="10" s="1"/>
  <c r="U240" i="10"/>
  <c r="AA239" i="10"/>
  <c r="Z239" i="10"/>
  <c r="T239" i="10"/>
  <c r="S239" i="10"/>
  <c r="R239" i="10"/>
  <c r="Q239" i="10"/>
  <c r="P239" i="10"/>
  <c r="O239" i="10"/>
  <c r="N239" i="10"/>
  <c r="M239" i="10"/>
  <c r="L239" i="10"/>
  <c r="K239" i="10"/>
  <c r="J239" i="10"/>
  <c r="I239" i="10"/>
  <c r="X238" i="10"/>
  <c r="Y238" i="10" s="1"/>
  <c r="V238" i="10"/>
  <c r="U238" i="10"/>
  <c r="W238" i="10" s="1"/>
  <c r="V237" i="10"/>
  <c r="X237" i="10" s="1"/>
  <c r="Y237" i="10" s="1"/>
  <c r="U237" i="10"/>
  <c r="W237" i="10" s="1"/>
  <c r="W236" i="10"/>
  <c r="W239" i="10" s="1"/>
  <c r="V236" i="10"/>
  <c r="V239" i="10" s="1"/>
  <c r="U236" i="10"/>
  <c r="U239" i="10" s="1"/>
  <c r="AA235" i="10"/>
  <c r="Z235" i="10"/>
  <c r="T235" i="10"/>
  <c r="S235" i="10"/>
  <c r="R235" i="10"/>
  <c r="Q235" i="10"/>
  <c r="P235" i="10"/>
  <c r="O235" i="10"/>
  <c r="N235" i="10"/>
  <c r="M235" i="10"/>
  <c r="L235" i="10"/>
  <c r="K235" i="10"/>
  <c r="J235" i="10"/>
  <c r="I235" i="10"/>
  <c r="W234" i="10"/>
  <c r="V234" i="10"/>
  <c r="X234" i="10" s="1"/>
  <c r="Y234" i="10" s="1"/>
  <c r="U234" i="10"/>
  <c r="X233" i="10"/>
  <c r="Y233" i="10" s="1"/>
  <c r="W233" i="10"/>
  <c r="V233" i="10"/>
  <c r="U233" i="10"/>
  <c r="V232" i="10"/>
  <c r="V235" i="10" s="1"/>
  <c r="U232" i="10"/>
  <c r="U235" i="10" s="1"/>
  <c r="AA231" i="10"/>
  <c r="Z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V230" i="10"/>
  <c r="X230" i="10" s="1"/>
  <c r="Y230" i="10" s="1"/>
  <c r="U230" i="10"/>
  <c r="W230" i="10" s="1"/>
  <c r="V229" i="10"/>
  <c r="X229" i="10" s="1"/>
  <c r="Y229" i="10" s="1"/>
  <c r="U229" i="10"/>
  <c r="W229" i="10" s="1"/>
  <c r="W228" i="10"/>
  <c r="V228" i="10"/>
  <c r="X228" i="10" s="1"/>
  <c r="Y228" i="10" s="1"/>
  <c r="U228" i="10"/>
  <c r="U231" i="10" s="1"/>
  <c r="AA227" i="10"/>
  <c r="Z227" i="10"/>
  <c r="V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W226" i="10"/>
  <c r="V226" i="10"/>
  <c r="X226" i="10" s="1"/>
  <c r="Y226" i="10" s="1"/>
  <c r="U226" i="10"/>
  <c r="X225" i="10"/>
  <c r="Y225" i="10" s="1"/>
  <c r="W225" i="10"/>
  <c r="V225" i="10"/>
  <c r="U225" i="10"/>
  <c r="Y224" i="10"/>
  <c r="X224" i="10"/>
  <c r="X227" i="10" s="1"/>
  <c r="Y227" i="10" s="1"/>
  <c r="V224" i="10"/>
  <c r="U224" i="10"/>
  <c r="U227" i="10" s="1"/>
  <c r="AA223" i="10"/>
  <c r="Z223" i="10"/>
  <c r="T223" i="10"/>
  <c r="S223" i="10"/>
  <c r="R223" i="10"/>
  <c r="Q223" i="10"/>
  <c r="P223" i="10"/>
  <c r="O223" i="10"/>
  <c r="N223" i="10"/>
  <c r="M223" i="10"/>
  <c r="L223" i="10"/>
  <c r="K223" i="10"/>
  <c r="J223" i="10"/>
  <c r="I223" i="10"/>
  <c r="Y222" i="10"/>
  <c r="X222" i="10"/>
  <c r="V222" i="10"/>
  <c r="U222" i="10"/>
  <c r="W222" i="10" s="1"/>
  <c r="V221" i="10"/>
  <c r="X221" i="10" s="1"/>
  <c r="Y221" i="10" s="1"/>
  <c r="U221" i="10"/>
  <c r="W221" i="10" s="1"/>
  <c r="W220" i="10"/>
  <c r="W223" i="10" s="1"/>
  <c r="V220" i="10"/>
  <c r="V223" i="10" s="1"/>
  <c r="U220" i="10"/>
  <c r="U223" i="10" s="1"/>
  <c r="AA219" i="10"/>
  <c r="Z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W218" i="10"/>
  <c r="V218" i="10"/>
  <c r="V219" i="10" s="1"/>
  <c r="U218" i="10"/>
  <c r="X217" i="10"/>
  <c r="Y217" i="10" s="1"/>
  <c r="V217" i="10"/>
  <c r="U217" i="10"/>
  <c r="W217" i="10" s="1"/>
  <c r="Y216" i="10"/>
  <c r="X216" i="10"/>
  <c r="V216" i="10"/>
  <c r="U216" i="10"/>
  <c r="AA215" i="10"/>
  <c r="Z215" i="10"/>
  <c r="T215" i="10"/>
  <c r="S215" i="10"/>
  <c r="R215" i="10"/>
  <c r="Q215" i="10"/>
  <c r="P215" i="10"/>
  <c r="O215" i="10"/>
  <c r="N215" i="10"/>
  <c r="M215" i="10"/>
  <c r="L215" i="10"/>
  <c r="K215" i="10"/>
  <c r="J215" i="10"/>
  <c r="I215" i="10"/>
  <c r="Y214" i="10"/>
  <c r="X214" i="10"/>
  <c r="V214" i="10"/>
  <c r="U214" i="10"/>
  <c r="W214" i="10" s="1"/>
  <c r="V213" i="10"/>
  <c r="X213" i="10" s="1"/>
  <c r="Y213" i="10" s="1"/>
  <c r="U213" i="10"/>
  <c r="W213" i="10" s="1"/>
  <c r="W212" i="10"/>
  <c r="V212" i="10"/>
  <c r="V215" i="10" s="1"/>
  <c r="U212" i="10"/>
  <c r="U215" i="10" s="1"/>
  <c r="V210" i="10"/>
  <c r="U210" i="10"/>
  <c r="T210" i="10"/>
  <c r="T246" i="10" s="1"/>
  <c r="S210" i="10"/>
  <c r="S246" i="10" s="1"/>
  <c r="R210" i="10"/>
  <c r="R246" i="10" s="1"/>
  <c r="Q210" i="10"/>
  <c r="Q246" i="10" s="1"/>
  <c r="P210" i="10"/>
  <c r="P246" i="10" s="1"/>
  <c r="O210" i="10"/>
  <c r="O246" i="10" s="1"/>
  <c r="N210" i="10"/>
  <c r="N246" i="10" s="1"/>
  <c r="M210" i="10"/>
  <c r="M246" i="10" s="1"/>
  <c r="L210" i="10"/>
  <c r="L246" i="10" s="1"/>
  <c r="K210" i="10"/>
  <c r="K246" i="10" s="1"/>
  <c r="V209" i="10"/>
  <c r="U209" i="10"/>
  <c r="T209" i="10"/>
  <c r="T245" i="10" s="1"/>
  <c r="S209" i="10"/>
  <c r="S245" i="10" s="1"/>
  <c r="R209" i="10"/>
  <c r="R245" i="10" s="1"/>
  <c r="Q209" i="10"/>
  <c r="Q245" i="10" s="1"/>
  <c r="P209" i="10"/>
  <c r="O209" i="10"/>
  <c r="O245" i="10" s="1"/>
  <c r="N209" i="10"/>
  <c r="N245" i="10" s="1"/>
  <c r="M209" i="10"/>
  <c r="M245" i="10" s="1"/>
  <c r="L209" i="10"/>
  <c r="L245" i="10" s="1"/>
  <c r="K209" i="10"/>
  <c r="K245" i="10" s="1"/>
  <c r="V208" i="10"/>
  <c r="V211" i="10" s="1"/>
  <c r="U208" i="10"/>
  <c r="U211" i="10" s="1"/>
  <c r="T208" i="10"/>
  <c r="T244" i="10" s="1"/>
  <c r="S208" i="10"/>
  <c r="S244" i="10" s="1"/>
  <c r="S247" i="10" s="1"/>
  <c r="R208" i="10"/>
  <c r="R244" i="10" s="1"/>
  <c r="Q208" i="10"/>
  <c r="Q244" i="10" s="1"/>
  <c r="Q247" i="10" s="1"/>
  <c r="P208" i="10"/>
  <c r="P244" i="10" s="1"/>
  <c r="P247" i="10" s="1"/>
  <c r="O208" i="10"/>
  <c r="O244" i="10" s="1"/>
  <c r="O247" i="10" s="1"/>
  <c r="N208" i="10"/>
  <c r="N244" i="10" s="1"/>
  <c r="M208" i="10"/>
  <c r="M244" i="10" s="1"/>
  <c r="M247" i="10" s="1"/>
  <c r="L208" i="10"/>
  <c r="L244" i="10" s="1"/>
  <c r="K208" i="10"/>
  <c r="K244" i="10" s="1"/>
  <c r="K247" i="10" s="1"/>
  <c r="Z199" i="10"/>
  <c r="Z198" i="10"/>
  <c r="AA197" i="10"/>
  <c r="AA200" i="10" s="1"/>
  <c r="Z197" i="10"/>
  <c r="Z200" i="10" s="1"/>
  <c r="M197" i="10"/>
  <c r="M200" i="10" s="1"/>
  <c r="AA196" i="10"/>
  <c r="Z196" i="10"/>
  <c r="T196" i="10"/>
  <c r="S196" i="10"/>
  <c r="R196" i="10"/>
  <c r="Q196" i="10"/>
  <c r="P196" i="10"/>
  <c r="O196" i="10"/>
  <c r="N196" i="10"/>
  <c r="M196" i="10"/>
  <c r="L196" i="10"/>
  <c r="K196" i="10"/>
  <c r="J196" i="10"/>
  <c r="I196" i="10"/>
  <c r="V195" i="10"/>
  <c r="X195" i="10" s="1"/>
  <c r="U195" i="10"/>
  <c r="V194" i="10"/>
  <c r="X194" i="10" s="1"/>
  <c r="U194" i="10"/>
  <c r="W194" i="10" s="1"/>
  <c r="W193" i="10"/>
  <c r="V193" i="10"/>
  <c r="U193" i="10"/>
  <c r="AA192" i="10"/>
  <c r="Z192" i="10"/>
  <c r="T192" i="10"/>
  <c r="S192" i="10"/>
  <c r="R192" i="10"/>
  <c r="Q192" i="10"/>
  <c r="P192" i="10"/>
  <c r="O192" i="10"/>
  <c r="N192" i="10"/>
  <c r="M192" i="10"/>
  <c r="L192" i="10"/>
  <c r="K192" i="10"/>
  <c r="J192" i="10"/>
  <c r="I192" i="10"/>
  <c r="W191" i="10"/>
  <c r="V191" i="10"/>
  <c r="X191" i="10" s="1"/>
  <c r="Y191" i="10" s="1"/>
  <c r="U191" i="10"/>
  <c r="V190" i="10"/>
  <c r="X190" i="10" s="1"/>
  <c r="Y190" i="10" s="1"/>
  <c r="U190" i="10"/>
  <c r="W190" i="10" s="1"/>
  <c r="V189" i="10"/>
  <c r="V192" i="10" s="1"/>
  <c r="U189" i="10"/>
  <c r="AA188" i="10"/>
  <c r="Z188" i="10"/>
  <c r="T188" i="10"/>
  <c r="S188" i="10"/>
  <c r="R188" i="10"/>
  <c r="Q188" i="10"/>
  <c r="P188" i="10"/>
  <c r="O188" i="10"/>
  <c r="N188" i="10"/>
  <c r="M188" i="10"/>
  <c r="L188" i="10"/>
  <c r="K188" i="10"/>
  <c r="J188" i="10"/>
  <c r="I188" i="10"/>
  <c r="V187" i="10"/>
  <c r="X187" i="10" s="1"/>
  <c r="Y187" i="10" s="1"/>
  <c r="U187" i="10"/>
  <c r="W187" i="10" s="1"/>
  <c r="V186" i="10"/>
  <c r="X186" i="10" s="1"/>
  <c r="Y186" i="10" s="1"/>
  <c r="U186" i="10"/>
  <c r="W186" i="10" s="1"/>
  <c r="V185" i="10"/>
  <c r="V188" i="10" s="1"/>
  <c r="U185" i="10"/>
  <c r="AA184" i="10"/>
  <c r="Z184" i="10"/>
  <c r="T184" i="10"/>
  <c r="S184" i="10"/>
  <c r="R184" i="10"/>
  <c r="Q184" i="10"/>
  <c r="P184" i="10"/>
  <c r="O184" i="10"/>
  <c r="N184" i="10"/>
  <c r="M184" i="10"/>
  <c r="L184" i="10"/>
  <c r="K184" i="10"/>
  <c r="J184" i="10"/>
  <c r="I184" i="10"/>
  <c r="V183" i="10"/>
  <c r="X183" i="10" s="1"/>
  <c r="Y183" i="10" s="1"/>
  <c r="U183" i="10"/>
  <c r="W183" i="10" s="1"/>
  <c r="X182" i="10"/>
  <c r="Y182" i="10" s="1"/>
  <c r="V182" i="10"/>
  <c r="U182" i="10"/>
  <c r="W182" i="10" s="1"/>
  <c r="V181" i="10"/>
  <c r="V184" i="10" s="1"/>
  <c r="U181" i="10"/>
  <c r="U184" i="10" s="1"/>
  <c r="AA180" i="10"/>
  <c r="Z180" i="10"/>
  <c r="T180" i="10"/>
  <c r="S180" i="10"/>
  <c r="R180" i="10"/>
  <c r="Q180" i="10"/>
  <c r="P180" i="10"/>
  <c r="O180" i="10"/>
  <c r="N180" i="10"/>
  <c r="M180" i="10"/>
  <c r="L180" i="10"/>
  <c r="K180" i="10"/>
  <c r="J180" i="10"/>
  <c r="I180" i="10"/>
  <c r="Y179" i="10"/>
  <c r="V179" i="10"/>
  <c r="X179" i="10" s="1"/>
  <c r="U179" i="10"/>
  <c r="W179" i="10" s="1"/>
  <c r="X178" i="10"/>
  <c r="Y178" i="10" s="1"/>
  <c r="V178" i="10"/>
  <c r="U178" i="10"/>
  <c r="W178" i="10" s="1"/>
  <c r="V177" i="10"/>
  <c r="U177" i="10"/>
  <c r="U180" i="10" s="1"/>
  <c r="AA176" i="10"/>
  <c r="Z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W175" i="10"/>
  <c r="V175" i="10"/>
  <c r="X175" i="10" s="1"/>
  <c r="Y175" i="10" s="1"/>
  <c r="U175" i="10"/>
  <c r="Y174" i="10"/>
  <c r="X174" i="10"/>
  <c r="V174" i="10"/>
  <c r="U174" i="10"/>
  <c r="W174" i="10" s="1"/>
  <c r="V173" i="10"/>
  <c r="V176" i="10" s="1"/>
  <c r="U173" i="10"/>
  <c r="U176" i="10" s="1"/>
  <c r="AA172" i="10"/>
  <c r="Z172" i="10"/>
  <c r="T172" i="10"/>
  <c r="S172" i="10"/>
  <c r="R172" i="10"/>
  <c r="Q172" i="10"/>
  <c r="P172" i="10"/>
  <c r="O172" i="10"/>
  <c r="N172" i="10"/>
  <c r="M172" i="10"/>
  <c r="L172" i="10"/>
  <c r="K172" i="10"/>
  <c r="J172" i="10"/>
  <c r="I172" i="10"/>
  <c r="V171" i="10"/>
  <c r="X171" i="10" s="1"/>
  <c r="Y171" i="10" s="1"/>
  <c r="U171" i="10"/>
  <c r="U172" i="10" s="1"/>
  <c r="Y170" i="10"/>
  <c r="X170" i="10"/>
  <c r="W170" i="10"/>
  <c r="V170" i="10"/>
  <c r="U170" i="10"/>
  <c r="X169" i="10"/>
  <c r="Y169" i="10" s="1"/>
  <c r="V169" i="10"/>
  <c r="V172" i="10" s="1"/>
  <c r="U169" i="10"/>
  <c r="W169" i="10" s="1"/>
  <c r="AA168" i="10"/>
  <c r="Z168" i="10"/>
  <c r="T168" i="10"/>
  <c r="S168" i="10"/>
  <c r="R168" i="10"/>
  <c r="Q168" i="10"/>
  <c r="P168" i="10"/>
  <c r="O168" i="10"/>
  <c r="N168" i="10"/>
  <c r="M168" i="10"/>
  <c r="L168" i="10"/>
  <c r="K168" i="10"/>
  <c r="J168" i="10"/>
  <c r="I168" i="10"/>
  <c r="X167" i="10"/>
  <c r="Y167" i="10" s="1"/>
  <c r="V167" i="10"/>
  <c r="U167" i="10"/>
  <c r="W167" i="10" s="1"/>
  <c r="Y166" i="10"/>
  <c r="X166" i="10"/>
  <c r="V166" i="10"/>
  <c r="U166" i="10"/>
  <c r="W166" i="10" s="1"/>
  <c r="V165" i="10"/>
  <c r="V168" i="10" s="1"/>
  <c r="U165" i="10"/>
  <c r="W165" i="10" s="1"/>
  <c r="W168" i="10" s="1"/>
  <c r="V163" i="10"/>
  <c r="U163" i="10"/>
  <c r="T163" i="10"/>
  <c r="T199" i="10" s="1"/>
  <c r="S163" i="10"/>
  <c r="S199" i="10" s="1"/>
  <c r="R163" i="10"/>
  <c r="R199" i="10" s="1"/>
  <c r="Q163" i="10"/>
  <c r="Q199" i="10" s="1"/>
  <c r="P163" i="10"/>
  <c r="P199" i="10" s="1"/>
  <c r="O163" i="10"/>
  <c r="O199" i="10" s="1"/>
  <c r="N163" i="10"/>
  <c r="N199" i="10" s="1"/>
  <c r="M163" i="10"/>
  <c r="M199" i="10" s="1"/>
  <c r="L163" i="10"/>
  <c r="L199" i="10" s="1"/>
  <c r="K163" i="10"/>
  <c r="K199" i="10" s="1"/>
  <c r="V162" i="10"/>
  <c r="U162" i="10"/>
  <c r="T162" i="10"/>
  <c r="T198" i="10" s="1"/>
  <c r="S162" i="10"/>
  <c r="S198" i="10" s="1"/>
  <c r="R162" i="10"/>
  <c r="R198" i="10" s="1"/>
  <c r="Q162" i="10"/>
  <c r="Q198" i="10" s="1"/>
  <c r="P162" i="10"/>
  <c r="P198" i="10" s="1"/>
  <c r="O162" i="10"/>
  <c r="O198" i="10" s="1"/>
  <c r="N162" i="10"/>
  <c r="N198" i="10" s="1"/>
  <c r="M162" i="10"/>
  <c r="M198" i="10" s="1"/>
  <c r="L162" i="10"/>
  <c r="L198" i="10" s="1"/>
  <c r="K162" i="10"/>
  <c r="K198" i="10" s="1"/>
  <c r="V161" i="10"/>
  <c r="V164" i="10" s="1"/>
  <c r="U161" i="10"/>
  <c r="U164" i="10" s="1"/>
  <c r="T161" i="10"/>
  <c r="T197" i="10" s="1"/>
  <c r="T200" i="10" s="1"/>
  <c r="S161" i="10"/>
  <c r="S197" i="10" s="1"/>
  <c r="S200" i="10" s="1"/>
  <c r="R161" i="10"/>
  <c r="R197" i="10" s="1"/>
  <c r="R200" i="10" s="1"/>
  <c r="Q161" i="10"/>
  <c r="Q197" i="10" s="1"/>
  <c r="P161" i="10"/>
  <c r="P197" i="10" s="1"/>
  <c r="O161" i="10"/>
  <c r="O197" i="10" s="1"/>
  <c r="N161" i="10"/>
  <c r="N197" i="10" s="1"/>
  <c r="M161" i="10"/>
  <c r="M164" i="10" s="1"/>
  <c r="L161" i="10"/>
  <c r="L197" i="10" s="1"/>
  <c r="K161" i="10"/>
  <c r="K197" i="10" s="1"/>
  <c r="AA153" i="10"/>
  <c r="Z152" i="10"/>
  <c r="U152" i="10"/>
  <c r="S152" i="10"/>
  <c r="K152" i="10"/>
  <c r="Z151" i="10"/>
  <c r="O151" i="10"/>
  <c r="M151" i="10"/>
  <c r="AA150" i="10"/>
  <c r="Z150" i="10"/>
  <c r="Z153" i="10" s="1"/>
  <c r="AA149" i="10"/>
  <c r="Z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W148" i="10"/>
  <c r="V148" i="10"/>
  <c r="X148" i="10" s="1"/>
  <c r="U148" i="10"/>
  <c r="V147" i="10"/>
  <c r="V151" i="10" s="1"/>
  <c r="U147" i="10"/>
  <c r="U151" i="10" s="1"/>
  <c r="V146" i="10"/>
  <c r="V149" i="10" s="1"/>
  <c r="U146" i="10"/>
  <c r="U149" i="10" s="1"/>
  <c r="AA145" i="10"/>
  <c r="Z145" i="10"/>
  <c r="T145" i="10"/>
  <c r="S145" i="10"/>
  <c r="R145" i="10"/>
  <c r="Q145" i="10"/>
  <c r="P145" i="10"/>
  <c r="O145" i="10"/>
  <c r="N145" i="10"/>
  <c r="M145" i="10"/>
  <c r="L145" i="10"/>
  <c r="K145" i="10"/>
  <c r="J145" i="10"/>
  <c r="I145" i="10"/>
  <c r="V144" i="10"/>
  <c r="X144" i="10" s="1"/>
  <c r="Y144" i="10" s="1"/>
  <c r="U144" i="10"/>
  <c r="U145" i="10" s="1"/>
  <c r="Y143" i="10"/>
  <c r="X143" i="10"/>
  <c r="W143" i="10"/>
  <c r="V143" i="10"/>
  <c r="U143" i="10"/>
  <c r="X142" i="10"/>
  <c r="Y142" i="10" s="1"/>
  <c r="V142" i="10"/>
  <c r="V145" i="10" s="1"/>
  <c r="U142" i="10"/>
  <c r="W142" i="10" s="1"/>
  <c r="AA141" i="10"/>
  <c r="Z141" i="10"/>
  <c r="T141" i="10"/>
  <c r="S141" i="10"/>
  <c r="R141" i="10"/>
  <c r="Q141" i="10"/>
  <c r="P141" i="10"/>
  <c r="O141" i="10"/>
  <c r="N141" i="10"/>
  <c r="M141" i="10"/>
  <c r="L141" i="10"/>
  <c r="K141" i="10"/>
  <c r="J141" i="10"/>
  <c r="I141" i="10"/>
  <c r="X140" i="10"/>
  <c r="Y140" i="10" s="1"/>
  <c r="V140" i="10"/>
  <c r="U140" i="10"/>
  <c r="W140" i="10" s="1"/>
  <c r="Y139" i="10"/>
  <c r="X139" i="10"/>
  <c r="V139" i="10"/>
  <c r="U139" i="10"/>
  <c r="W139" i="10" s="1"/>
  <c r="V138" i="10"/>
  <c r="V141" i="10" s="1"/>
  <c r="U138" i="10"/>
  <c r="W138" i="10" s="1"/>
  <c r="AA137" i="10"/>
  <c r="Z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V136" i="10"/>
  <c r="X136" i="10" s="1"/>
  <c r="Y136" i="10" s="1"/>
  <c r="U136" i="10"/>
  <c r="W136" i="10" s="1"/>
  <c r="V135" i="10"/>
  <c r="X135" i="10" s="1"/>
  <c r="Y135" i="10" s="1"/>
  <c r="U135" i="10"/>
  <c r="W135" i="10" s="1"/>
  <c r="X134" i="10"/>
  <c r="X137" i="10" s="1"/>
  <c r="Y137" i="10" s="1"/>
  <c r="V134" i="10"/>
  <c r="U134" i="10"/>
  <c r="W134" i="10" s="1"/>
  <c r="W137" i="10" s="1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X132" i="10"/>
  <c r="Y132" i="10" s="1"/>
  <c r="V132" i="10"/>
  <c r="U132" i="10"/>
  <c r="W132" i="10" s="1"/>
  <c r="V131" i="10"/>
  <c r="X131" i="10" s="1"/>
  <c r="Y131" i="10" s="1"/>
  <c r="U131" i="10"/>
  <c r="W131" i="10" s="1"/>
  <c r="W133" i="10" s="1"/>
  <c r="W130" i="10"/>
  <c r="V130" i="10"/>
  <c r="V133" i="10" s="1"/>
  <c r="U130" i="10"/>
  <c r="AA129" i="10"/>
  <c r="Z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W128" i="10"/>
  <c r="V128" i="10"/>
  <c r="X128" i="10" s="1"/>
  <c r="Y128" i="10" s="1"/>
  <c r="U128" i="10"/>
  <c r="W127" i="10"/>
  <c r="V127" i="10"/>
  <c r="X127" i="10" s="1"/>
  <c r="Y127" i="10" s="1"/>
  <c r="U127" i="10"/>
  <c r="V126" i="10"/>
  <c r="V129" i="10" s="1"/>
  <c r="U126" i="10"/>
  <c r="W126" i="10" s="1"/>
  <c r="W129" i="10" s="1"/>
  <c r="AA125" i="10"/>
  <c r="Z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V124" i="10"/>
  <c r="X124" i="10" s="1"/>
  <c r="Y124" i="10" s="1"/>
  <c r="U124" i="10"/>
  <c r="W124" i="10" s="1"/>
  <c r="V123" i="10"/>
  <c r="X123" i="10" s="1"/>
  <c r="Y123" i="10" s="1"/>
  <c r="U123" i="10"/>
  <c r="W123" i="10" s="1"/>
  <c r="V122" i="10"/>
  <c r="V125" i="10" s="1"/>
  <c r="U122" i="10"/>
  <c r="U125" i="10" s="1"/>
  <c r="AA121" i="10"/>
  <c r="Z121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V120" i="10"/>
  <c r="X120" i="10" s="1"/>
  <c r="Y120" i="10" s="1"/>
  <c r="U120" i="10"/>
  <c r="W120" i="10" s="1"/>
  <c r="Y119" i="10"/>
  <c r="X119" i="10"/>
  <c r="W119" i="10"/>
  <c r="V119" i="10"/>
  <c r="U119" i="10"/>
  <c r="X118" i="10"/>
  <c r="Y118" i="10" s="1"/>
  <c r="V118" i="10"/>
  <c r="V121" i="10" s="1"/>
  <c r="U118" i="10"/>
  <c r="W118" i="10" s="1"/>
  <c r="V116" i="10"/>
  <c r="U116" i="10"/>
  <c r="T116" i="10"/>
  <c r="T152" i="10" s="1"/>
  <c r="S116" i="10"/>
  <c r="R116" i="10"/>
  <c r="R152" i="10" s="1"/>
  <c r="Q116" i="10"/>
  <c r="Q152" i="10" s="1"/>
  <c r="P116" i="10"/>
  <c r="P152" i="10" s="1"/>
  <c r="O116" i="10"/>
  <c r="O152" i="10" s="1"/>
  <c r="N116" i="10"/>
  <c r="N152" i="10" s="1"/>
  <c r="M116" i="10"/>
  <c r="M152" i="10" s="1"/>
  <c r="L116" i="10"/>
  <c r="L152" i="10" s="1"/>
  <c r="K116" i="10"/>
  <c r="V115" i="10"/>
  <c r="U115" i="10"/>
  <c r="T115" i="10"/>
  <c r="T151" i="10" s="1"/>
  <c r="S115" i="10"/>
  <c r="S151" i="10" s="1"/>
  <c r="R115" i="10"/>
  <c r="R151" i="10" s="1"/>
  <c r="Q115" i="10"/>
  <c r="Q151" i="10" s="1"/>
  <c r="P115" i="10"/>
  <c r="P151" i="10" s="1"/>
  <c r="O115" i="10"/>
  <c r="N115" i="10"/>
  <c r="N151" i="10" s="1"/>
  <c r="M115" i="10"/>
  <c r="L115" i="10"/>
  <c r="L151" i="10" s="1"/>
  <c r="K115" i="10"/>
  <c r="K151" i="10" s="1"/>
  <c r="V114" i="10"/>
  <c r="V117" i="10" s="1"/>
  <c r="U114" i="10"/>
  <c r="U117" i="10" s="1"/>
  <c r="T114" i="10"/>
  <c r="T150" i="10" s="1"/>
  <c r="T153" i="10" s="1"/>
  <c r="S114" i="10"/>
  <c r="S150" i="10" s="1"/>
  <c r="S153" i="10" s="1"/>
  <c r="R114" i="10"/>
  <c r="R150" i="10" s="1"/>
  <c r="R153" i="10" s="1"/>
  <c r="Q114" i="10"/>
  <c r="Q150" i="10" s="1"/>
  <c r="Q153" i="10" s="1"/>
  <c r="P114" i="10"/>
  <c r="P150" i="10" s="1"/>
  <c r="P153" i="10" s="1"/>
  <c r="O114" i="10"/>
  <c r="O150" i="10" s="1"/>
  <c r="O153" i="10" s="1"/>
  <c r="N114" i="10"/>
  <c r="N150" i="10" s="1"/>
  <c r="N153" i="10" s="1"/>
  <c r="M114" i="10"/>
  <c r="M150" i="10" s="1"/>
  <c r="M153" i="10" s="1"/>
  <c r="L114" i="10"/>
  <c r="L150" i="10" s="1"/>
  <c r="L153" i="10" s="1"/>
  <c r="K114" i="10"/>
  <c r="K150" i="10" s="1"/>
  <c r="K153" i="10" s="1"/>
  <c r="AA106" i="10"/>
  <c r="Z105" i="10"/>
  <c r="U105" i="10"/>
  <c r="Z104" i="10"/>
  <c r="O104" i="10"/>
  <c r="AA103" i="10"/>
  <c r="Z103" i="10"/>
  <c r="Z106" i="10" s="1"/>
  <c r="AA102" i="10"/>
  <c r="Z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V101" i="10"/>
  <c r="X101" i="10" s="1"/>
  <c r="U101" i="10"/>
  <c r="W101" i="10" s="1"/>
  <c r="X100" i="10"/>
  <c r="W100" i="10"/>
  <c r="V100" i="10"/>
  <c r="V104" i="10" s="1"/>
  <c r="U100" i="10"/>
  <c r="U104" i="10" s="1"/>
  <c r="V99" i="10"/>
  <c r="V102" i="10" s="1"/>
  <c r="U99" i="10"/>
  <c r="W99" i="10" s="1"/>
  <c r="AA98" i="10"/>
  <c r="Z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V97" i="10"/>
  <c r="X97" i="10" s="1"/>
  <c r="Y97" i="10" s="1"/>
  <c r="U97" i="10"/>
  <c r="W97" i="10" s="1"/>
  <c r="V96" i="10"/>
  <c r="X96" i="10" s="1"/>
  <c r="Y96" i="10" s="1"/>
  <c r="U96" i="10"/>
  <c r="W96" i="10" s="1"/>
  <c r="V95" i="10"/>
  <c r="V98" i="10" s="1"/>
  <c r="U95" i="10"/>
  <c r="U98" i="10" s="1"/>
  <c r="AA94" i="10"/>
  <c r="Z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V93" i="10"/>
  <c r="X93" i="10" s="1"/>
  <c r="Y93" i="10" s="1"/>
  <c r="U93" i="10"/>
  <c r="W93" i="10" s="1"/>
  <c r="Y92" i="10"/>
  <c r="X92" i="10"/>
  <c r="W92" i="10"/>
  <c r="V92" i="10"/>
  <c r="U92" i="10"/>
  <c r="X91" i="10"/>
  <c r="Y91" i="10" s="1"/>
  <c r="V91" i="10"/>
  <c r="V94" i="10" s="1"/>
  <c r="U91" i="10"/>
  <c r="U94" i="10" s="1"/>
  <c r="AA90" i="10"/>
  <c r="Z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X89" i="10"/>
  <c r="Y89" i="10" s="1"/>
  <c r="V89" i="10"/>
  <c r="U89" i="10"/>
  <c r="W89" i="10" s="1"/>
  <c r="V88" i="10"/>
  <c r="X88" i="10" s="1"/>
  <c r="Y88" i="10" s="1"/>
  <c r="U88" i="10"/>
  <c r="W88" i="10" s="1"/>
  <c r="W90" i="10" s="1"/>
  <c r="W87" i="10"/>
  <c r="V87" i="10"/>
  <c r="V90" i="10" s="1"/>
  <c r="U87" i="10"/>
  <c r="U90" i="10" s="1"/>
  <c r="AA86" i="10"/>
  <c r="Z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V85" i="10"/>
  <c r="X85" i="10" s="1"/>
  <c r="Y85" i="10" s="1"/>
  <c r="U85" i="10"/>
  <c r="W85" i="10" s="1"/>
  <c r="V84" i="10"/>
  <c r="X84" i="10" s="1"/>
  <c r="Y84" i="10" s="1"/>
  <c r="U84" i="10"/>
  <c r="W84" i="10" s="1"/>
  <c r="X83" i="10"/>
  <c r="V83" i="10"/>
  <c r="V86" i="10" s="1"/>
  <c r="U83" i="10"/>
  <c r="W83" i="10" s="1"/>
  <c r="AA82" i="10"/>
  <c r="Z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X81" i="10"/>
  <c r="Y81" i="10" s="1"/>
  <c r="V81" i="10"/>
  <c r="U81" i="10"/>
  <c r="W81" i="10" s="1"/>
  <c r="V80" i="10"/>
  <c r="X80" i="10" s="1"/>
  <c r="Y80" i="10" s="1"/>
  <c r="U80" i="10"/>
  <c r="W80" i="10" s="1"/>
  <c r="W79" i="10"/>
  <c r="V79" i="10"/>
  <c r="V82" i="10" s="1"/>
  <c r="U79" i="10"/>
  <c r="AA78" i="10"/>
  <c r="Z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W77" i="10"/>
  <c r="V77" i="10"/>
  <c r="X77" i="10" s="1"/>
  <c r="Y77" i="10" s="1"/>
  <c r="U77" i="10"/>
  <c r="X76" i="10"/>
  <c r="Y76" i="10" s="1"/>
  <c r="W76" i="10"/>
  <c r="V76" i="10"/>
  <c r="U76" i="10"/>
  <c r="V75" i="10"/>
  <c r="V78" i="10" s="1"/>
  <c r="U75" i="10"/>
  <c r="W75" i="10" s="1"/>
  <c r="W78" i="10" s="1"/>
  <c r="AA74" i="10"/>
  <c r="Z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V73" i="10"/>
  <c r="X73" i="10" s="1"/>
  <c r="Y73" i="10" s="1"/>
  <c r="U73" i="10"/>
  <c r="W73" i="10" s="1"/>
  <c r="V72" i="10"/>
  <c r="X72" i="10" s="1"/>
  <c r="Y72" i="10" s="1"/>
  <c r="U72" i="10"/>
  <c r="W72" i="10" s="1"/>
  <c r="V71" i="10"/>
  <c r="V74" i="10" s="1"/>
  <c r="U71" i="10"/>
  <c r="U74" i="10" s="1"/>
  <c r="V69" i="10"/>
  <c r="U69" i="10"/>
  <c r="T69" i="10"/>
  <c r="T105" i="10" s="1"/>
  <c r="S69" i="10"/>
  <c r="S105" i="10" s="1"/>
  <c r="R69" i="10"/>
  <c r="R105" i="10" s="1"/>
  <c r="Q69" i="10"/>
  <c r="Q105" i="10" s="1"/>
  <c r="P69" i="10"/>
  <c r="P105" i="10" s="1"/>
  <c r="O69" i="10"/>
  <c r="O105" i="10" s="1"/>
  <c r="N69" i="10"/>
  <c r="N105" i="10" s="1"/>
  <c r="M69" i="10"/>
  <c r="M105" i="10" s="1"/>
  <c r="L69" i="10"/>
  <c r="L105" i="10" s="1"/>
  <c r="K69" i="10"/>
  <c r="K105" i="10" s="1"/>
  <c r="V68" i="10"/>
  <c r="U68" i="10"/>
  <c r="T68" i="10"/>
  <c r="T104" i="10" s="1"/>
  <c r="S68" i="10"/>
  <c r="S104" i="10" s="1"/>
  <c r="R68" i="10"/>
  <c r="R104" i="10" s="1"/>
  <c r="Q68" i="10"/>
  <c r="Q104" i="10" s="1"/>
  <c r="P68" i="10"/>
  <c r="P104" i="10" s="1"/>
  <c r="O68" i="10"/>
  <c r="N68" i="10"/>
  <c r="N104" i="10" s="1"/>
  <c r="M68" i="10"/>
  <c r="M104" i="10" s="1"/>
  <c r="L68" i="10"/>
  <c r="L104" i="10" s="1"/>
  <c r="K68" i="10"/>
  <c r="K104" i="10" s="1"/>
  <c r="V67" i="10"/>
  <c r="V70" i="10" s="1"/>
  <c r="U67" i="10"/>
  <c r="U70" i="10" s="1"/>
  <c r="T67" i="10"/>
  <c r="T103" i="10" s="1"/>
  <c r="T106" i="10" s="1"/>
  <c r="S67" i="10"/>
  <c r="S103" i="10" s="1"/>
  <c r="S106" i="10" s="1"/>
  <c r="R67" i="10"/>
  <c r="R103" i="10" s="1"/>
  <c r="R106" i="10" s="1"/>
  <c r="Q67" i="10"/>
  <c r="Q103" i="10" s="1"/>
  <c r="Q106" i="10" s="1"/>
  <c r="P67" i="10"/>
  <c r="P103" i="10" s="1"/>
  <c r="P106" i="10" s="1"/>
  <c r="O67" i="10"/>
  <c r="O103" i="10" s="1"/>
  <c r="O106" i="10" s="1"/>
  <c r="N67" i="10"/>
  <c r="N103" i="10" s="1"/>
  <c r="N106" i="10" s="1"/>
  <c r="M67" i="10"/>
  <c r="M103" i="10" s="1"/>
  <c r="M106" i="10" s="1"/>
  <c r="L67" i="10"/>
  <c r="L103" i="10" s="1"/>
  <c r="L106" i="10" s="1"/>
  <c r="K67" i="10"/>
  <c r="K103" i="10" s="1"/>
  <c r="K106" i="10" s="1"/>
  <c r="J59" i="10"/>
  <c r="I59" i="10"/>
  <c r="J58" i="10"/>
  <c r="I58" i="10"/>
  <c r="AA57" i="10"/>
  <c r="J57" i="10"/>
  <c r="I57" i="10"/>
  <c r="I55" i="10"/>
  <c r="Z46" i="10"/>
  <c r="T46" i="10"/>
  <c r="S46" i="10"/>
  <c r="R46" i="10"/>
  <c r="Q46" i="10"/>
  <c r="P46" i="10"/>
  <c r="O46" i="10"/>
  <c r="N46" i="10"/>
  <c r="M46" i="10"/>
  <c r="L46" i="10"/>
  <c r="K46" i="10"/>
  <c r="J46" i="10"/>
  <c r="J55" i="10" s="1"/>
  <c r="I46" i="10"/>
  <c r="Z45" i="10"/>
  <c r="T45" i="10"/>
  <c r="T47" i="10" s="1"/>
  <c r="S45" i="10"/>
  <c r="R45" i="10"/>
  <c r="R47" i="10" s="1"/>
  <c r="Q45" i="10"/>
  <c r="P45" i="10"/>
  <c r="O45" i="10"/>
  <c r="N45" i="10"/>
  <c r="M45" i="10"/>
  <c r="L45" i="10"/>
  <c r="K45" i="10"/>
  <c r="J45" i="10"/>
  <c r="J47" i="10" s="1"/>
  <c r="J56" i="10" s="1"/>
  <c r="I45" i="10"/>
  <c r="I54" i="10" s="1"/>
  <c r="AA44" i="10"/>
  <c r="AA47" i="10" s="1"/>
  <c r="Z44" i="10"/>
  <c r="Z47" i="10" s="1"/>
  <c r="T44" i="10"/>
  <c r="S44" i="10"/>
  <c r="S47" i="10" s="1"/>
  <c r="R44" i="10"/>
  <c r="Q44" i="10"/>
  <c r="Q47" i="10" s="1"/>
  <c r="P44" i="10"/>
  <c r="P47" i="10" s="1"/>
  <c r="O44" i="10"/>
  <c r="O47" i="10" s="1"/>
  <c r="N44" i="10"/>
  <c r="N47" i="10" s="1"/>
  <c r="M44" i="10"/>
  <c r="M47" i="10" s="1"/>
  <c r="L44" i="10"/>
  <c r="L47" i="10" s="1"/>
  <c r="K44" i="10"/>
  <c r="K47" i="10" s="1"/>
  <c r="J44" i="10"/>
  <c r="I44" i="10"/>
  <c r="I47" i="10" s="1"/>
  <c r="I56" i="10" s="1"/>
  <c r="AA43" i="10"/>
  <c r="Z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V42" i="10"/>
  <c r="X42" i="10" s="1"/>
  <c r="U42" i="10"/>
  <c r="U46" i="10" s="1"/>
  <c r="V41" i="10"/>
  <c r="X41" i="10" s="1"/>
  <c r="U41" i="10"/>
  <c r="W41" i="10" s="1"/>
  <c r="Y40" i="10"/>
  <c r="X40" i="10"/>
  <c r="W40" i="10"/>
  <c r="V40" i="10"/>
  <c r="V44" i="10" s="1"/>
  <c r="U40" i="10"/>
  <c r="U44" i="10" s="1"/>
  <c r="AA39" i="10"/>
  <c r="Z39" i="10"/>
  <c r="V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Y38" i="10"/>
  <c r="X38" i="10"/>
  <c r="W38" i="10"/>
  <c r="V38" i="10"/>
  <c r="U38" i="10"/>
  <c r="X37" i="10"/>
  <c r="Y37" i="10" s="1"/>
  <c r="V37" i="10"/>
  <c r="U37" i="10"/>
  <c r="W37" i="10" s="1"/>
  <c r="V36" i="10"/>
  <c r="X36" i="10" s="1"/>
  <c r="U36" i="10"/>
  <c r="U39" i="10" s="1"/>
  <c r="AA35" i="10"/>
  <c r="Z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V34" i="10"/>
  <c r="X34" i="10" s="1"/>
  <c r="Y34" i="10" s="1"/>
  <c r="U34" i="10"/>
  <c r="W34" i="10" s="1"/>
  <c r="V33" i="10"/>
  <c r="X33" i="10" s="1"/>
  <c r="Y33" i="10" s="1"/>
  <c r="U33" i="10"/>
  <c r="W33" i="10" s="1"/>
  <c r="V32" i="10"/>
  <c r="V35" i="10" s="1"/>
  <c r="U32" i="10"/>
  <c r="U35" i="10" s="1"/>
  <c r="AA31" i="10"/>
  <c r="Z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V30" i="10"/>
  <c r="X30" i="10" s="1"/>
  <c r="Y30" i="10" s="1"/>
  <c r="U30" i="10"/>
  <c r="W30" i="10" s="1"/>
  <c r="X29" i="10"/>
  <c r="Y29" i="10" s="1"/>
  <c r="V29" i="10"/>
  <c r="U29" i="10"/>
  <c r="W29" i="10" s="1"/>
  <c r="V28" i="10"/>
  <c r="V31" i="10" s="1"/>
  <c r="U28" i="10"/>
  <c r="U31" i="10" s="1"/>
  <c r="AA27" i="10"/>
  <c r="Z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V26" i="10"/>
  <c r="X26" i="10" s="1"/>
  <c r="Y26" i="10" s="1"/>
  <c r="U26" i="10"/>
  <c r="W26" i="10" s="1"/>
  <c r="V25" i="10"/>
  <c r="X25" i="10" s="1"/>
  <c r="Y25" i="10" s="1"/>
  <c r="U25" i="10"/>
  <c r="W25" i="10" s="1"/>
  <c r="W24" i="10"/>
  <c r="W27" i="10" s="1"/>
  <c r="V24" i="10"/>
  <c r="X24" i="10" s="1"/>
  <c r="U24" i="10"/>
  <c r="U27" i="10" s="1"/>
  <c r="AA23" i="10"/>
  <c r="Z23" i="10"/>
  <c r="V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W22" i="10"/>
  <c r="V22" i="10"/>
  <c r="X22" i="10" s="1"/>
  <c r="Y22" i="10" s="1"/>
  <c r="U22" i="10"/>
  <c r="V21" i="10"/>
  <c r="X21" i="10" s="1"/>
  <c r="Y21" i="10" s="1"/>
  <c r="U21" i="10"/>
  <c r="W21" i="10" s="1"/>
  <c r="V20" i="10"/>
  <c r="X20" i="10" s="1"/>
  <c r="U20" i="10"/>
  <c r="U23" i="10" s="1"/>
  <c r="AA19" i="10"/>
  <c r="Z19" i="10"/>
  <c r="V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V18" i="10"/>
  <c r="X18" i="10" s="1"/>
  <c r="Y18" i="10" s="1"/>
  <c r="U18" i="10"/>
  <c r="W18" i="10" s="1"/>
  <c r="V17" i="10"/>
  <c r="X17" i="10" s="1"/>
  <c r="U17" i="10"/>
  <c r="W17" i="10" s="1"/>
  <c r="Y16" i="10"/>
  <c r="X16" i="10"/>
  <c r="W16" i="10"/>
  <c r="V16" i="10"/>
  <c r="U16" i="10"/>
  <c r="U19" i="10" s="1"/>
  <c r="AA15" i="10"/>
  <c r="Z15" i="10"/>
  <c r="V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Y14" i="10"/>
  <c r="X14" i="10"/>
  <c r="W14" i="10"/>
  <c r="V14" i="10"/>
  <c r="U14" i="10"/>
  <c r="V13" i="10"/>
  <c r="X13" i="10" s="1"/>
  <c r="Y13" i="10" s="1"/>
  <c r="U13" i="10"/>
  <c r="W13" i="10" s="1"/>
  <c r="V12" i="10"/>
  <c r="X12" i="10" s="1"/>
  <c r="U12" i="10"/>
  <c r="U15" i="10" s="1"/>
  <c r="V10" i="10"/>
  <c r="U10" i="10"/>
  <c r="V9" i="10"/>
  <c r="U9" i="10"/>
  <c r="V8" i="10"/>
  <c r="U8" i="10"/>
  <c r="C632" i="9"/>
  <c r="B632" i="9"/>
  <c r="A629" i="9"/>
  <c r="C623" i="9"/>
  <c r="B623" i="9"/>
  <c r="E597" i="9"/>
  <c r="F596" i="9"/>
  <c r="E593" i="9"/>
  <c r="F592" i="9"/>
  <c r="A591" i="9"/>
  <c r="E583" i="9"/>
  <c r="F582" i="9"/>
  <c r="E580" i="9"/>
  <c r="F579" i="9"/>
  <c r="F577" i="9"/>
  <c r="A574" i="9"/>
  <c r="A612" i="9" s="1"/>
  <c r="E559" i="9"/>
  <c r="F558" i="9"/>
  <c r="E557" i="9"/>
  <c r="D557" i="9"/>
  <c r="C557" i="9"/>
  <c r="B557" i="9"/>
  <c r="F556" i="9"/>
  <c r="C556" i="9"/>
  <c r="B556" i="9"/>
  <c r="E555" i="9"/>
  <c r="F554" i="9"/>
  <c r="A553" i="9"/>
  <c r="E548" i="9"/>
  <c r="D548" i="9"/>
  <c r="C548" i="9"/>
  <c r="B548" i="9"/>
  <c r="F547" i="9"/>
  <c r="C547" i="9"/>
  <c r="B547" i="9"/>
  <c r="E545" i="9"/>
  <c r="C545" i="9"/>
  <c r="B545" i="9"/>
  <c r="F544" i="9"/>
  <c r="E542" i="9"/>
  <c r="F541" i="9"/>
  <c r="F539" i="9"/>
  <c r="E521" i="9"/>
  <c r="F520" i="9"/>
  <c r="E519" i="9"/>
  <c r="D519" i="9"/>
  <c r="C519" i="9"/>
  <c r="B519" i="9"/>
  <c r="F518" i="9"/>
  <c r="C518" i="9"/>
  <c r="B518" i="9"/>
  <c r="E517" i="9"/>
  <c r="F516" i="9"/>
  <c r="A515" i="9"/>
  <c r="E510" i="9"/>
  <c r="D510" i="9"/>
  <c r="C510" i="9"/>
  <c r="B510" i="9"/>
  <c r="F509" i="9"/>
  <c r="C509" i="9"/>
  <c r="B509" i="9"/>
  <c r="E507" i="9"/>
  <c r="C507" i="9"/>
  <c r="B507" i="9"/>
  <c r="F506" i="9"/>
  <c r="E504" i="9"/>
  <c r="F503" i="9"/>
  <c r="F501" i="9"/>
  <c r="E483" i="9"/>
  <c r="F482" i="9"/>
  <c r="E481" i="9"/>
  <c r="D481" i="9"/>
  <c r="C481" i="9"/>
  <c r="B481" i="9"/>
  <c r="F480" i="9"/>
  <c r="C480" i="9"/>
  <c r="B480" i="9"/>
  <c r="E479" i="9"/>
  <c r="F478" i="9"/>
  <c r="A477" i="9"/>
  <c r="E472" i="9"/>
  <c r="D472" i="9"/>
  <c r="C472" i="9"/>
  <c r="B472" i="9"/>
  <c r="F471" i="9"/>
  <c r="C471" i="9"/>
  <c r="B471" i="9"/>
  <c r="E469" i="9"/>
  <c r="C469" i="9"/>
  <c r="B469" i="9"/>
  <c r="F468" i="9"/>
  <c r="E466" i="9"/>
  <c r="F465" i="9"/>
  <c r="F463" i="9"/>
  <c r="E445" i="9"/>
  <c r="F444" i="9"/>
  <c r="E443" i="9"/>
  <c r="C443" i="9"/>
  <c r="B443" i="9"/>
  <c r="F442" i="9"/>
  <c r="C442" i="9"/>
  <c r="B442" i="9"/>
  <c r="E441" i="9"/>
  <c r="F440" i="9"/>
  <c r="A439" i="9"/>
  <c r="E434" i="9"/>
  <c r="C434" i="9"/>
  <c r="B434" i="9"/>
  <c r="F433" i="9"/>
  <c r="C433" i="9"/>
  <c r="B433" i="9"/>
  <c r="E431" i="9"/>
  <c r="F430" i="9"/>
  <c r="E428" i="9"/>
  <c r="F427" i="9"/>
  <c r="F425" i="9"/>
  <c r="A422" i="9"/>
  <c r="E407" i="9"/>
  <c r="F406" i="9"/>
  <c r="E405" i="9"/>
  <c r="D405" i="9"/>
  <c r="C405" i="9"/>
  <c r="B405" i="9"/>
  <c r="F404" i="9"/>
  <c r="C404" i="9"/>
  <c r="B404" i="9"/>
  <c r="E403" i="9"/>
  <c r="F402" i="9"/>
  <c r="A401" i="9"/>
  <c r="E396" i="9"/>
  <c r="D396" i="9"/>
  <c r="C396" i="9"/>
  <c r="B396" i="9"/>
  <c r="F395" i="9"/>
  <c r="C395" i="9"/>
  <c r="B395" i="9"/>
  <c r="E393" i="9"/>
  <c r="C393" i="9"/>
  <c r="B393" i="9"/>
  <c r="F392" i="9"/>
  <c r="E390" i="9"/>
  <c r="F389" i="9"/>
  <c r="F387" i="9"/>
  <c r="E369" i="9"/>
  <c r="F368" i="9"/>
  <c r="E367" i="9"/>
  <c r="C367" i="9"/>
  <c r="B367" i="9"/>
  <c r="F366" i="9"/>
  <c r="C366" i="9"/>
  <c r="B366" i="9"/>
  <c r="E365" i="9"/>
  <c r="F364" i="9"/>
  <c r="A363" i="9"/>
  <c r="E358" i="9"/>
  <c r="D358" i="9"/>
  <c r="C358" i="9"/>
  <c r="B358" i="9"/>
  <c r="F357" i="9"/>
  <c r="C357" i="9"/>
  <c r="B357" i="9"/>
  <c r="E355" i="9"/>
  <c r="C355" i="9"/>
  <c r="B355" i="9"/>
  <c r="F354" i="9"/>
  <c r="E352" i="9"/>
  <c r="F351" i="9"/>
  <c r="F349" i="9"/>
  <c r="E331" i="9"/>
  <c r="F330" i="9"/>
  <c r="E329" i="9"/>
  <c r="D329" i="9"/>
  <c r="C329" i="9"/>
  <c r="B329" i="9"/>
  <c r="F328" i="9"/>
  <c r="C328" i="9"/>
  <c r="B328" i="9"/>
  <c r="E327" i="9"/>
  <c r="F326" i="9"/>
  <c r="A325" i="9"/>
  <c r="E320" i="9"/>
  <c r="D320" i="9"/>
  <c r="C320" i="9"/>
  <c r="B320" i="9"/>
  <c r="F319" i="9"/>
  <c r="C319" i="9"/>
  <c r="B319" i="9"/>
  <c r="E317" i="9"/>
  <c r="C317" i="9"/>
  <c r="B317" i="9"/>
  <c r="F316" i="9"/>
  <c r="E314" i="9"/>
  <c r="F313" i="9"/>
  <c r="F311" i="9"/>
  <c r="E293" i="9"/>
  <c r="F292" i="9"/>
  <c r="E291" i="9"/>
  <c r="C291" i="9"/>
  <c r="B291" i="9"/>
  <c r="C290" i="9"/>
  <c r="B290" i="9"/>
  <c r="E289" i="9"/>
  <c r="F288" i="9"/>
  <c r="A287" i="9"/>
  <c r="E282" i="9"/>
  <c r="C282" i="9"/>
  <c r="B282" i="9"/>
  <c r="C281" i="9"/>
  <c r="B281" i="9"/>
  <c r="E279" i="9"/>
  <c r="F278" i="9"/>
  <c r="E276" i="9"/>
  <c r="F275" i="9"/>
  <c r="F273" i="9"/>
  <c r="A270" i="9"/>
  <c r="E255" i="9"/>
  <c r="F254" i="9"/>
  <c r="E253" i="9"/>
  <c r="C253" i="9"/>
  <c r="B253" i="9"/>
  <c r="F252" i="9"/>
  <c r="C252" i="9"/>
  <c r="B252" i="9"/>
  <c r="E251" i="9"/>
  <c r="F250" i="9"/>
  <c r="A249" i="9"/>
  <c r="E244" i="9"/>
  <c r="D244" i="9"/>
  <c r="C244" i="9"/>
  <c r="B244" i="9"/>
  <c r="C243" i="9"/>
  <c r="B243" i="9"/>
  <c r="E241" i="9"/>
  <c r="C241" i="9"/>
  <c r="B241" i="9"/>
  <c r="F240" i="9"/>
  <c r="E238" i="9"/>
  <c r="F237" i="9"/>
  <c r="F235" i="9"/>
  <c r="E217" i="9"/>
  <c r="F216" i="9"/>
  <c r="E215" i="9"/>
  <c r="D215" i="9"/>
  <c r="C215" i="9"/>
  <c r="B215" i="9"/>
  <c r="F214" i="9"/>
  <c r="C214" i="9"/>
  <c r="B214" i="9"/>
  <c r="E213" i="9"/>
  <c r="F212" i="9"/>
  <c r="A211" i="9"/>
  <c r="E206" i="9"/>
  <c r="D206" i="9"/>
  <c r="C206" i="9"/>
  <c r="B206" i="9"/>
  <c r="F205" i="9"/>
  <c r="C205" i="9"/>
  <c r="B205" i="9"/>
  <c r="E203" i="9"/>
  <c r="C203" i="9"/>
  <c r="B203" i="9"/>
  <c r="F202" i="9"/>
  <c r="E200" i="9"/>
  <c r="F199" i="9"/>
  <c r="F197" i="9"/>
  <c r="A192" i="9"/>
  <c r="A230" i="9" s="1"/>
  <c r="A268" i="9" s="1"/>
  <c r="A306" i="9" s="1"/>
  <c r="A344" i="9" s="1"/>
  <c r="A382" i="9" s="1"/>
  <c r="A420" i="9" s="1"/>
  <c r="A458" i="9" s="1"/>
  <c r="A496" i="9" s="1"/>
  <c r="A534" i="9" s="1"/>
  <c r="A572" i="9" s="1"/>
  <c r="A610" i="9" s="1"/>
  <c r="E179" i="9"/>
  <c r="F178" i="9"/>
  <c r="E177" i="9"/>
  <c r="D177" i="9"/>
  <c r="C177" i="9"/>
  <c r="B177" i="9"/>
  <c r="C176" i="9"/>
  <c r="B176" i="9"/>
  <c r="E175" i="9"/>
  <c r="F174" i="9"/>
  <c r="A173" i="9"/>
  <c r="E168" i="9"/>
  <c r="D168" i="9"/>
  <c r="C168" i="9"/>
  <c r="B168" i="9"/>
  <c r="C167" i="9"/>
  <c r="B167" i="9"/>
  <c r="E165" i="9"/>
  <c r="C165" i="9"/>
  <c r="B165" i="9"/>
  <c r="E162" i="9"/>
  <c r="F161" i="9"/>
  <c r="F159" i="9"/>
  <c r="F141" i="9"/>
  <c r="D141" i="9"/>
  <c r="C141" i="9"/>
  <c r="B141" i="9"/>
  <c r="F139" i="9"/>
  <c r="E139" i="9"/>
  <c r="D139" i="9"/>
  <c r="C139" i="9"/>
  <c r="B139" i="9"/>
  <c r="E138" i="9"/>
  <c r="E148" i="9" s="1"/>
  <c r="C138" i="9"/>
  <c r="B138" i="9"/>
  <c r="F137" i="9"/>
  <c r="D137" i="9"/>
  <c r="C137" i="9"/>
  <c r="B137" i="9"/>
  <c r="A135" i="9"/>
  <c r="F130" i="9"/>
  <c r="E130" i="9"/>
  <c r="D130" i="9"/>
  <c r="C130" i="9"/>
  <c r="B130" i="9"/>
  <c r="E129" i="9"/>
  <c r="D127" i="9"/>
  <c r="C127" i="9"/>
  <c r="B127" i="9"/>
  <c r="D124" i="9"/>
  <c r="C124" i="9"/>
  <c r="B124" i="9"/>
  <c r="F121" i="9"/>
  <c r="E103" i="9"/>
  <c r="F102" i="9"/>
  <c r="E101" i="9"/>
  <c r="D101" i="9"/>
  <c r="C101" i="9"/>
  <c r="B101" i="9"/>
  <c r="F100" i="9"/>
  <c r="E100" i="9"/>
  <c r="D100" i="9"/>
  <c r="C100" i="9"/>
  <c r="B100" i="9"/>
  <c r="E99" i="9"/>
  <c r="F98" i="9"/>
  <c r="A97" i="9"/>
  <c r="E92" i="9"/>
  <c r="D92" i="9"/>
  <c r="C92" i="9"/>
  <c r="B92" i="9"/>
  <c r="F91" i="9"/>
  <c r="E91" i="9"/>
  <c r="D91" i="9"/>
  <c r="C91" i="9"/>
  <c r="B91" i="9"/>
  <c r="E89" i="9"/>
  <c r="C89" i="9"/>
  <c r="B89" i="9"/>
  <c r="F88" i="9"/>
  <c r="E86" i="9"/>
  <c r="F85" i="9"/>
  <c r="F83" i="9"/>
  <c r="E65" i="9"/>
  <c r="F63" i="9"/>
  <c r="E63" i="9"/>
  <c r="D63" i="9"/>
  <c r="C63" i="9"/>
  <c r="B63" i="9"/>
  <c r="F62" i="9"/>
  <c r="E62" i="9"/>
  <c r="D62" i="9"/>
  <c r="C62" i="9"/>
  <c r="B62" i="9"/>
  <c r="E61" i="9"/>
  <c r="F60" i="9"/>
  <c r="A59" i="9"/>
  <c r="F54" i="9"/>
  <c r="E54" i="9"/>
  <c r="D54" i="9"/>
  <c r="C54" i="9"/>
  <c r="B54" i="9"/>
  <c r="F53" i="9"/>
  <c r="D53" i="9"/>
  <c r="C53" i="9"/>
  <c r="B53" i="9"/>
  <c r="E51" i="9"/>
  <c r="C51" i="9"/>
  <c r="B51" i="9"/>
  <c r="F50" i="9"/>
  <c r="E48" i="9"/>
  <c r="F47" i="9"/>
  <c r="F45" i="9"/>
  <c r="E26" i="9"/>
  <c r="E24" i="9"/>
  <c r="E22" i="9"/>
  <c r="E34" i="9" s="1"/>
  <c r="A21" i="9"/>
  <c r="E15" i="9"/>
  <c r="E12" i="9"/>
  <c r="C12" i="9"/>
  <c r="B12" i="9"/>
  <c r="E9" i="9"/>
  <c r="F7" i="9"/>
  <c r="E642" i="8"/>
  <c r="A629" i="8"/>
  <c r="F622" i="8"/>
  <c r="D595" i="8"/>
  <c r="F595" i="8" s="1"/>
  <c r="C595" i="8"/>
  <c r="B595" i="8"/>
  <c r="C594" i="8"/>
  <c r="C632" i="8" s="1"/>
  <c r="B594" i="8"/>
  <c r="B632" i="8" s="1"/>
  <c r="A591" i="8"/>
  <c r="D586" i="8"/>
  <c r="F586" i="8" s="1"/>
  <c r="C586" i="8"/>
  <c r="B586" i="8"/>
  <c r="C585" i="8"/>
  <c r="C623" i="8" s="1"/>
  <c r="B585" i="8"/>
  <c r="C583" i="8"/>
  <c r="B583" i="8"/>
  <c r="A574" i="8"/>
  <c r="A612" i="8" s="1"/>
  <c r="F557" i="8"/>
  <c r="A553" i="8"/>
  <c r="F548" i="8"/>
  <c r="F519" i="8"/>
  <c r="A515" i="8"/>
  <c r="F510" i="8"/>
  <c r="F481" i="8"/>
  <c r="A477" i="8"/>
  <c r="F472" i="8"/>
  <c r="A439" i="8"/>
  <c r="D434" i="8"/>
  <c r="F434" i="8" s="1"/>
  <c r="C431" i="8"/>
  <c r="B431" i="8"/>
  <c r="A422" i="8"/>
  <c r="F405" i="8"/>
  <c r="A401" i="8"/>
  <c r="F396" i="8"/>
  <c r="D367" i="8"/>
  <c r="F358" i="8"/>
  <c r="F329" i="8"/>
  <c r="A325" i="8"/>
  <c r="F320" i="8"/>
  <c r="A287" i="8"/>
  <c r="F282" i="8"/>
  <c r="D282" i="8"/>
  <c r="C279" i="8"/>
  <c r="B279" i="8"/>
  <c r="A270" i="8"/>
  <c r="D253" i="8"/>
  <c r="F253" i="8" s="1"/>
  <c r="A249" i="8"/>
  <c r="F244" i="8"/>
  <c r="A230" i="8"/>
  <c r="A268" i="8" s="1"/>
  <c r="A306" i="8" s="1"/>
  <c r="A344" i="8" s="1"/>
  <c r="A382" i="8" s="1"/>
  <c r="A420" i="8" s="1"/>
  <c r="A458" i="8" s="1"/>
  <c r="A496" i="8" s="1"/>
  <c r="A534" i="8" s="1"/>
  <c r="A572" i="8" s="1"/>
  <c r="A610" i="8" s="1"/>
  <c r="F215" i="8"/>
  <c r="A211" i="8"/>
  <c r="F206" i="8"/>
  <c r="A192" i="8"/>
  <c r="F177" i="8"/>
  <c r="A173" i="8"/>
  <c r="F168" i="8"/>
  <c r="D167" i="8"/>
  <c r="E148" i="8"/>
  <c r="D138" i="8"/>
  <c r="A135" i="8"/>
  <c r="F129" i="8"/>
  <c r="D129" i="8"/>
  <c r="D281" i="8" s="1"/>
  <c r="F128" i="8"/>
  <c r="F127" i="8"/>
  <c r="F125" i="8"/>
  <c r="F124" i="8"/>
  <c r="F101" i="8"/>
  <c r="A97" i="8"/>
  <c r="F92" i="8"/>
  <c r="A59" i="8"/>
  <c r="E53" i="8"/>
  <c r="C50" i="8"/>
  <c r="C88" i="8" s="1"/>
  <c r="C126" i="8" s="1"/>
  <c r="B50" i="8"/>
  <c r="B88" i="8" s="1"/>
  <c r="B126" i="8" s="1"/>
  <c r="E34" i="8"/>
  <c r="F24" i="8"/>
  <c r="A21" i="8"/>
  <c r="F15" i="8"/>
  <c r="E642" i="7"/>
  <c r="A629" i="7"/>
  <c r="F622" i="7"/>
  <c r="D595" i="7"/>
  <c r="F595" i="7" s="1"/>
  <c r="C595" i="7"/>
  <c r="B595" i="7"/>
  <c r="C594" i="7"/>
  <c r="C632" i="7" s="1"/>
  <c r="B594" i="7"/>
  <c r="B632" i="7" s="1"/>
  <c r="A591" i="7"/>
  <c r="F586" i="7"/>
  <c r="D586" i="7"/>
  <c r="C586" i="7"/>
  <c r="C623" i="7" s="1"/>
  <c r="B586" i="7"/>
  <c r="C585" i="7"/>
  <c r="B585" i="7"/>
  <c r="B623" i="7" s="1"/>
  <c r="C583" i="7"/>
  <c r="B583" i="7"/>
  <c r="A574" i="7"/>
  <c r="A612" i="7" s="1"/>
  <c r="F557" i="7"/>
  <c r="A553" i="7"/>
  <c r="F548" i="7"/>
  <c r="F519" i="7"/>
  <c r="A515" i="7"/>
  <c r="F510" i="7"/>
  <c r="F481" i="7"/>
  <c r="A477" i="7"/>
  <c r="F472" i="7"/>
  <c r="A439" i="7"/>
  <c r="D434" i="7"/>
  <c r="F434" i="7" s="1"/>
  <c r="C431" i="7"/>
  <c r="B431" i="7"/>
  <c r="A422" i="7"/>
  <c r="F405" i="7"/>
  <c r="A401" i="7"/>
  <c r="F396" i="7"/>
  <c r="D367" i="7"/>
  <c r="F367" i="7" s="1"/>
  <c r="A363" i="7"/>
  <c r="F358" i="7"/>
  <c r="F329" i="7"/>
  <c r="A325" i="7"/>
  <c r="F320" i="7"/>
  <c r="F291" i="7"/>
  <c r="D291" i="7"/>
  <c r="A287" i="7"/>
  <c r="D282" i="7"/>
  <c r="F282" i="7" s="1"/>
  <c r="C279" i="7"/>
  <c r="B279" i="7"/>
  <c r="A270" i="7"/>
  <c r="D253" i="7"/>
  <c r="F253" i="7" s="1"/>
  <c r="A249" i="7"/>
  <c r="F244" i="7"/>
  <c r="F215" i="7"/>
  <c r="A211" i="7"/>
  <c r="F206" i="7"/>
  <c r="A192" i="7"/>
  <c r="A230" i="7" s="1"/>
  <c r="A268" i="7" s="1"/>
  <c r="A306" i="7" s="1"/>
  <c r="A344" i="7" s="1"/>
  <c r="A382" i="7" s="1"/>
  <c r="A420" i="7" s="1"/>
  <c r="A458" i="7" s="1"/>
  <c r="A496" i="7" s="1"/>
  <c r="A534" i="7" s="1"/>
  <c r="A572" i="7" s="1"/>
  <c r="A610" i="7" s="1"/>
  <c r="F177" i="7"/>
  <c r="D176" i="7"/>
  <c r="A173" i="7"/>
  <c r="F168" i="7"/>
  <c r="E148" i="7"/>
  <c r="D138" i="7"/>
  <c r="D290" i="7" s="1"/>
  <c r="A135" i="7"/>
  <c r="F129" i="7"/>
  <c r="D129" i="7"/>
  <c r="F128" i="7"/>
  <c r="F127" i="7"/>
  <c r="F125" i="7"/>
  <c r="F124" i="7"/>
  <c r="F101" i="7"/>
  <c r="A97" i="7"/>
  <c r="F92" i="7"/>
  <c r="A59" i="7"/>
  <c r="E53" i="7"/>
  <c r="C50" i="7"/>
  <c r="C88" i="7" s="1"/>
  <c r="C126" i="7" s="1"/>
  <c r="C164" i="7" s="1"/>
  <c r="C202" i="7" s="1"/>
  <c r="C240" i="7" s="1"/>
  <c r="B50" i="7"/>
  <c r="B88" i="7" s="1"/>
  <c r="B126" i="7" s="1"/>
  <c r="B278" i="7" s="1"/>
  <c r="E34" i="7"/>
  <c r="F24" i="7"/>
  <c r="A21" i="7"/>
  <c r="F15" i="7"/>
  <c r="E642" i="6"/>
  <c r="A629" i="6"/>
  <c r="B623" i="6"/>
  <c r="F595" i="6"/>
  <c r="D595" i="6"/>
  <c r="C595" i="6"/>
  <c r="B595" i="6"/>
  <c r="C594" i="6"/>
  <c r="C632" i="6" s="1"/>
  <c r="B594" i="6"/>
  <c r="B632" i="6" s="1"/>
  <c r="A591" i="6"/>
  <c r="F586" i="6"/>
  <c r="D586" i="6"/>
  <c r="C586" i="6"/>
  <c r="B586" i="6"/>
  <c r="C585" i="6"/>
  <c r="C623" i="6" s="1"/>
  <c r="B585" i="6"/>
  <c r="C583" i="6"/>
  <c r="C583" i="9" s="1"/>
  <c r="B583" i="6"/>
  <c r="B583" i="9" s="1"/>
  <c r="A574" i="6"/>
  <c r="A612" i="6" s="1"/>
  <c r="F557" i="6"/>
  <c r="F557" i="9" s="1"/>
  <c r="A553" i="6"/>
  <c r="F548" i="6"/>
  <c r="F548" i="9" s="1"/>
  <c r="F519" i="6"/>
  <c r="F519" i="9" s="1"/>
  <c r="A515" i="6"/>
  <c r="F510" i="6"/>
  <c r="F510" i="9" s="1"/>
  <c r="F481" i="6"/>
  <c r="F481" i="9" s="1"/>
  <c r="A477" i="6"/>
  <c r="F472" i="6"/>
  <c r="F472" i="9" s="1"/>
  <c r="A439" i="6"/>
  <c r="F434" i="6"/>
  <c r="F434" i="9" s="1"/>
  <c r="D434" i="6"/>
  <c r="D434" i="9" s="1"/>
  <c r="C431" i="6"/>
  <c r="B431" i="6"/>
  <c r="B431" i="9" s="1"/>
  <c r="A422" i="6"/>
  <c r="F405" i="6"/>
  <c r="F405" i="9" s="1"/>
  <c r="A401" i="6"/>
  <c r="F396" i="6"/>
  <c r="F396" i="9" s="1"/>
  <c r="D367" i="6"/>
  <c r="A363" i="6"/>
  <c r="F358" i="6"/>
  <c r="F358" i="9" s="1"/>
  <c r="F329" i="6"/>
  <c r="F329" i="9" s="1"/>
  <c r="A325" i="6"/>
  <c r="F320" i="6"/>
  <c r="F320" i="9" s="1"/>
  <c r="D291" i="6"/>
  <c r="A287" i="6"/>
  <c r="D282" i="6"/>
  <c r="D282" i="9" s="1"/>
  <c r="C279" i="6"/>
  <c r="C279" i="9" s="1"/>
  <c r="B279" i="6"/>
  <c r="B279" i="9" s="1"/>
  <c r="A270" i="6"/>
  <c r="F253" i="6"/>
  <c r="F253" i="9" s="1"/>
  <c r="D253" i="6"/>
  <c r="D253" i="9" s="1"/>
  <c r="A249" i="6"/>
  <c r="F244" i="6"/>
  <c r="F244" i="9" s="1"/>
  <c r="F215" i="6"/>
  <c r="F215" i="9" s="1"/>
  <c r="A211" i="6"/>
  <c r="F206" i="6"/>
  <c r="F206" i="9" s="1"/>
  <c r="D205" i="6"/>
  <c r="A192" i="6"/>
  <c r="A230" i="6" s="1"/>
  <c r="A268" i="6" s="1"/>
  <c r="A306" i="6" s="1"/>
  <c r="A344" i="6" s="1"/>
  <c r="A382" i="6" s="1"/>
  <c r="A420" i="6" s="1"/>
  <c r="A458" i="6" s="1"/>
  <c r="A496" i="6" s="1"/>
  <c r="A534" i="6" s="1"/>
  <c r="A572" i="6" s="1"/>
  <c r="A610" i="6" s="1"/>
  <c r="F177" i="6"/>
  <c r="F177" i="9" s="1"/>
  <c r="A173" i="6"/>
  <c r="F168" i="6"/>
  <c r="F168" i="9" s="1"/>
  <c r="D167" i="6"/>
  <c r="E148" i="6"/>
  <c r="D138" i="6"/>
  <c r="D176" i="6" s="1"/>
  <c r="A135" i="6"/>
  <c r="F129" i="6"/>
  <c r="F129" i="9" s="1"/>
  <c r="D129" i="6"/>
  <c r="C129" i="6"/>
  <c r="C129" i="9" s="1"/>
  <c r="B129" i="6"/>
  <c r="B129" i="9" s="1"/>
  <c r="F128" i="6"/>
  <c r="F127" i="6"/>
  <c r="F127" i="9" s="1"/>
  <c r="F125" i="6"/>
  <c r="F124" i="6"/>
  <c r="F124" i="9" s="1"/>
  <c r="F101" i="6"/>
  <c r="F101" i="9" s="1"/>
  <c r="A97" i="6"/>
  <c r="F92" i="6"/>
  <c r="A59" i="6"/>
  <c r="E53" i="6"/>
  <c r="E53" i="9" s="1"/>
  <c r="C50" i="6"/>
  <c r="C50" i="9" s="1"/>
  <c r="B50" i="6"/>
  <c r="B50" i="9" s="1"/>
  <c r="E34" i="6"/>
  <c r="F24" i="6"/>
  <c r="F24" i="9" s="1"/>
  <c r="A21" i="6"/>
  <c r="F15" i="6"/>
  <c r="F15" i="9" s="1"/>
  <c r="R268" i="5"/>
  <c r="Q268" i="5"/>
  <c r="P268" i="5"/>
  <c r="N268" i="5"/>
  <c r="M268" i="5"/>
  <c r="L268" i="5"/>
  <c r="J268" i="5"/>
  <c r="I268" i="5"/>
  <c r="H268" i="5"/>
  <c r="F268" i="5"/>
  <c r="E268" i="5"/>
  <c r="D268" i="5"/>
  <c r="S267" i="5"/>
  <c r="O267" i="5"/>
  <c r="K267" i="5"/>
  <c r="G267" i="5"/>
  <c r="S266" i="5"/>
  <c r="O266" i="5"/>
  <c r="K266" i="5"/>
  <c r="G266" i="5"/>
  <c r="T266" i="5" s="1"/>
  <c r="S265" i="5"/>
  <c r="O265" i="5"/>
  <c r="K265" i="5"/>
  <c r="G265" i="5"/>
  <c r="S264" i="5"/>
  <c r="O264" i="5"/>
  <c r="K264" i="5"/>
  <c r="G264" i="5"/>
  <c r="S263" i="5"/>
  <c r="O263" i="5"/>
  <c r="K263" i="5"/>
  <c r="G263" i="5"/>
  <c r="T263" i="5" s="1"/>
  <c r="S262" i="5"/>
  <c r="O262" i="5"/>
  <c r="K262" i="5"/>
  <c r="T262" i="5" s="1"/>
  <c r="G262" i="5"/>
  <c r="S261" i="5"/>
  <c r="O261" i="5"/>
  <c r="K261" i="5"/>
  <c r="G261" i="5"/>
  <c r="T261" i="5" s="1"/>
  <c r="S260" i="5"/>
  <c r="O260" i="5"/>
  <c r="K260" i="5"/>
  <c r="G260" i="5"/>
  <c r="T259" i="5"/>
  <c r="S259" i="5"/>
  <c r="O259" i="5"/>
  <c r="K259" i="5"/>
  <c r="G259" i="5"/>
  <c r="S258" i="5"/>
  <c r="O258" i="5"/>
  <c r="K258" i="5"/>
  <c r="G258" i="5"/>
  <c r="T257" i="5"/>
  <c r="S257" i="5"/>
  <c r="O257" i="5"/>
  <c r="K257" i="5"/>
  <c r="G257" i="5"/>
  <c r="S256" i="5"/>
  <c r="O256" i="5"/>
  <c r="K256" i="5"/>
  <c r="G256" i="5"/>
  <c r="T256" i="5" s="1"/>
  <c r="S255" i="5"/>
  <c r="O255" i="5"/>
  <c r="K255" i="5"/>
  <c r="G255" i="5"/>
  <c r="S254" i="5"/>
  <c r="O254" i="5"/>
  <c r="K254" i="5"/>
  <c r="G254" i="5"/>
  <c r="T254" i="5" s="1"/>
  <c r="S253" i="5"/>
  <c r="O253" i="5"/>
  <c r="K253" i="5"/>
  <c r="G253" i="5"/>
  <c r="T253" i="5" s="1"/>
  <c r="S252" i="5"/>
  <c r="O252" i="5"/>
  <c r="K252" i="5"/>
  <c r="G252" i="5"/>
  <c r="S251" i="5"/>
  <c r="O251" i="5"/>
  <c r="K251" i="5"/>
  <c r="G251" i="5"/>
  <c r="S250" i="5"/>
  <c r="O250" i="5"/>
  <c r="K250" i="5"/>
  <c r="G250" i="5"/>
  <c r="S249" i="5"/>
  <c r="O249" i="5"/>
  <c r="K249" i="5"/>
  <c r="G249" i="5"/>
  <c r="S248" i="5"/>
  <c r="O248" i="5"/>
  <c r="K248" i="5"/>
  <c r="G248" i="5"/>
  <c r="S247" i="5"/>
  <c r="O247" i="5"/>
  <c r="K247" i="5"/>
  <c r="G247" i="5"/>
  <c r="T247" i="5" s="1"/>
  <c r="S246" i="5"/>
  <c r="O246" i="5"/>
  <c r="K246" i="5"/>
  <c r="G246" i="5"/>
  <c r="T245" i="5"/>
  <c r="S245" i="5"/>
  <c r="O245" i="5"/>
  <c r="K245" i="5"/>
  <c r="G245" i="5"/>
  <c r="S244" i="5"/>
  <c r="O244" i="5"/>
  <c r="K244" i="5"/>
  <c r="G244" i="5"/>
  <c r="S243" i="5"/>
  <c r="O243" i="5"/>
  <c r="K243" i="5"/>
  <c r="G243" i="5"/>
  <c r="S242" i="5"/>
  <c r="O242" i="5"/>
  <c r="K242" i="5"/>
  <c r="G242" i="5"/>
  <c r="T241" i="5"/>
  <c r="S241" i="5"/>
  <c r="O241" i="5"/>
  <c r="K241" i="5"/>
  <c r="G241" i="5"/>
  <c r="S240" i="5"/>
  <c r="O240" i="5"/>
  <c r="K240" i="5"/>
  <c r="G240" i="5"/>
  <c r="S239" i="5"/>
  <c r="O239" i="5"/>
  <c r="K239" i="5"/>
  <c r="G239" i="5"/>
  <c r="T239" i="5" s="1"/>
  <c r="S238" i="5"/>
  <c r="O238" i="5"/>
  <c r="T238" i="5" s="1"/>
  <c r="K238" i="5"/>
  <c r="G238" i="5"/>
  <c r="S237" i="5"/>
  <c r="O237" i="5"/>
  <c r="K237" i="5"/>
  <c r="G237" i="5"/>
  <c r="T237" i="5" s="1"/>
  <c r="S236" i="5"/>
  <c r="O236" i="5"/>
  <c r="K236" i="5"/>
  <c r="G236" i="5"/>
  <c r="S235" i="5"/>
  <c r="O235" i="5"/>
  <c r="K235" i="5"/>
  <c r="G235" i="5"/>
  <c r="T235" i="5" s="1"/>
  <c r="S234" i="5"/>
  <c r="O234" i="5"/>
  <c r="K234" i="5"/>
  <c r="G234" i="5"/>
  <c r="S233" i="5"/>
  <c r="T233" i="5" s="1"/>
  <c r="O233" i="5"/>
  <c r="K233" i="5"/>
  <c r="G233" i="5"/>
  <c r="S232" i="5"/>
  <c r="O232" i="5"/>
  <c r="K232" i="5"/>
  <c r="G232" i="5"/>
  <c r="T232" i="5" s="1"/>
  <c r="S231" i="5"/>
  <c r="O231" i="5"/>
  <c r="K231" i="5"/>
  <c r="G231" i="5"/>
  <c r="S230" i="5"/>
  <c r="O230" i="5"/>
  <c r="K230" i="5"/>
  <c r="G230" i="5"/>
  <c r="T230" i="5" s="1"/>
  <c r="S229" i="5"/>
  <c r="O229" i="5"/>
  <c r="K229" i="5"/>
  <c r="G229" i="5"/>
  <c r="T228" i="5"/>
  <c r="S228" i="5"/>
  <c r="O228" i="5"/>
  <c r="K228" i="5"/>
  <c r="G228" i="5"/>
  <c r="S227" i="5"/>
  <c r="O227" i="5"/>
  <c r="K227" i="5"/>
  <c r="G227" i="5"/>
  <c r="T226" i="5"/>
  <c r="S226" i="5"/>
  <c r="O226" i="5"/>
  <c r="K226" i="5"/>
  <c r="G226" i="5"/>
  <c r="S225" i="5"/>
  <c r="O225" i="5"/>
  <c r="K225" i="5"/>
  <c r="G225" i="5"/>
  <c r="T225" i="5" s="1"/>
  <c r="S224" i="5"/>
  <c r="O224" i="5"/>
  <c r="K224" i="5"/>
  <c r="G224" i="5"/>
  <c r="S223" i="5"/>
  <c r="O223" i="5"/>
  <c r="K223" i="5"/>
  <c r="G223" i="5"/>
  <c r="T223" i="5" s="1"/>
  <c r="S222" i="5"/>
  <c r="O222" i="5"/>
  <c r="K222" i="5"/>
  <c r="G222" i="5"/>
  <c r="T221" i="5"/>
  <c r="S221" i="5"/>
  <c r="O221" i="5"/>
  <c r="K221" i="5"/>
  <c r="G221" i="5"/>
  <c r="S220" i="5"/>
  <c r="O220" i="5"/>
  <c r="K220" i="5"/>
  <c r="G220" i="5"/>
  <c r="T220" i="5" s="1"/>
  <c r="S219" i="5"/>
  <c r="O219" i="5"/>
  <c r="K219" i="5"/>
  <c r="G219" i="5"/>
  <c r="S218" i="5"/>
  <c r="O218" i="5"/>
  <c r="K218" i="5"/>
  <c r="G218" i="5"/>
  <c r="T218" i="5" s="1"/>
  <c r="S217" i="5"/>
  <c r="O217" i="5"/>
  <c r="K217" i="5"/>
  <c r="G217" i="5"/>
  <c r="T216" i="5"/>
  <c r="S216" i="5"/>
  <c r="O216" i="5"/>
  <c r="K216" i="5"/>
  <c r="G216" i="5"/>
  <c r="S215" i="5"/>
  <c r="O215" i="5"/>
  <c r="K215" i="5"/>
  <c r="G215" i="5"/>
  <c r="T215" i="5" s="1"/>
  <c r="T214" i="5"/>
  <c r="S214" i="5"/>
  <c r="O214" i="5"/>
  <c r="K214" i="5"/>
  <c r="G214" i="5"/>
  <c r="S213" i="5"/>
  <c r="O213" i="5"/>
  <c r="K213" i="5"/>
  <c r="G213" i="5"/>
  <c r="T213" i="5" s="1"/>
  <c r="S212" i="5"/>
  <c r="O212" i="5"/>
  <c r="K212" i="5"/>
  <c r="G212" i="5"/>
  <c r="S211" i="5"/>
  <c r="O211" i="5"/>
  <c r="K211" i="5"/>
  <c r="G211" i="5"/>
  <c r="T211" i="5" s="1"/>
  <c r="S210" i="5"/>
  <c r="O210" i="5"/>
  <c r="K210" i="5"/>
  <c r="G210" i="5"/>
  <c r="S209" i="5"/>
  <c r="O209" i="5"/>
  <c r="K209" i="5"/>
  <c r="G209" i="5"/>
  <c r="S208" i="5"/>
  <c r="O208" i="5"/>
  <c r="K208" i="5"/>
  <c r="G208" i="5"/>
  <c r="T208" i="5" s="1"/>
  <c r="S207" i="5"/>
  <c r="O207" i="5"/>
  <c r="K207" i="5"/>
  <c r="G207" i="5"/>
  <c r="S206" i="5"/>
  <c r="O206" i="5"/>
  <c r="K206" i="5"/>
  <c r="G206" i="5"/>
  <c r="T206" i="5" s="1"/>
  <c r="S205" i="5"/>
  <c r="O205" i="5"/>
  <c r="K205" i="5"/>
  <c r="G205" i="5"/>
  <c r="S204" i="5"/>
  <c r="O204" i="5"/>
  <c r="K204" i="5"/>
  <c r="G204" i="5"/>
  <c r="S203" i="5"/>
  <c r="T203" i="5" s="1"/>
  <c r="O203" i="5"/>
  <c r="K203" i="5"/>
  <c r="G203" i="5"/>
  <c r="S202" i="5"/>
  <c r="O202" i="5"/>
  <c r="K202" i="5"/>
  <c r="G202" i="5"/>
  <c r="S201" i="5"/>
  <c r="O201" i="5"/>
  <c r="K201" i="5"/>
  <c r="G201" i="5"/>
  <c r="T201" i="5" s="1"/>
  <c r="S200" i="5"/>
  <c r="O200" i="5"/>
  <c r="K200" i="5"/>
  <c r="G200" i="5"/>
  <c r="T199" i="5"/>
  <c r="S199" i="5"/>
  <c r="O199" i="5"/>
  <c r="K199" i="5"/>
  <c r="G199" i="5"/>
  <c r="T198" i="5"/>
  <c r="S198" i="5"/>
  <c r="O198" i="5"/>
  <c r="K198" i="5"/>
  <c r="G198" i="5"/>
  <c r="S197" i="5"/>
  <c r="O197" i="5"/>
  <c r="K197" i="5"/>
  <c r="G197" i="5"/>
  <c r="S196" i="5"/>
  <c r="O196" i="5"/>
  <c r="K196" i="5"/>
  <c r="T196" i="5" s="1"/>
  <c r="G196" i="5"/>
  <c r="S195" i="5"/>
  <c r="O195" i="5"/>
  <c r="K195" i="5"/>
  <c r="G195" i="5"/>
  <c r="S194" i="5"/>
  <c r="O194" i="5"/>
  <c r="K194" i="5"/>
  <c r="G194" i="5"/>
  <c r="T194" i="5" s="1"/>
  <c r="S193" i="5"/>
  <c r="O193" i="5"/>
  <c r="K193" i="5"/>
  <c r="G193" i="5"/>
  <c r="T193" i="5" s="1"/>
  <c r="S192" i="5"/>
  <c r="T192" i="5" s="1"/>
  <c r="O192" i="5"/>
  <c r="K192" i="5"/>
  <c r="G192" i="5"/>
  <c r="S191" i="5"/>
  <c r="O191" i="5"/>
  <c r="K191" i="5"/>
  <c r="G191" i="5"/>
  <c r="T191" i="5" s="1"/>
  <c r="S190" i="5"/>
  <c r="O190" i="5"/>
  <c r="K190" i="5"/>
  <c r="G190" i="5"/>
  <c r="S189" i="5"/>
  <c r="O189" i="5"/>
  <c r="K189" i="5"/>
  <c r="G189" i="5"/>
  <c r="T189" i="5" s="1"/>
  <c r="S188" i="5"/>
  <c r="O188" i="5"/>
  <c r="K188" i="5"/>
  <c r="G188" i="5"/>
  <c r="T187" i="5"/>
  <c r="S187" i="5"/>
  <c r="O187" i="5"/>
  <c r="K187" i="5"/>
  <c r="G187" i="5"/>
  <c r="S186" i="5"/>
  <c r="O186" i="5"/>
  <c r="K186" i="5"/>
  <c r="G186" i="5"/>
  <c r="T186" i="5" s="1"/>
  <c r="S185" i="5"/>
  <c r="O185" i="5"/>
  <c r="K185" i="5"/>
  <c r="G185" i="5"/>
  <c r="S184" i="5"/>
  <c r="O184" i="5"/>
  <c r="K184" i="5"/>
  <c r="G184" i="5"/>
  <c r="T184" i="5" s="1"/>
  <c r="S183" i="5"/>
  <c r="O183" i="5"/>
  <c r="K183" i="5"/>
  <c r="G183" i="5"/>
  <c r="T182" i="5"/>
  <c r="S182" i="5"/>
  <c r="O182" i="5"/>
  <c r="K182" i="5"/>
  <c r="G182" i="5"/>
  <c r="S181" i="5"/>
  <c r="O181" i="5"/>
  <c r="K181" i="5"/>
  <c r="G181" i="5"/>
  <c r="T181" i="5" s="1"/>
  <c r="S180" i="5"/>
  <c r="O180" i="5"/>
  <c r="K180" i="5"/>
  <c r="G180" i="5"/>
  <c r="S179" i="5"/>
  <c r="O179" i="5"/>
  <c r="K179" i="5"/>
  <c r="T179" i="5" s="1"/>
  <c r="G179" i="5"/>
  <c r="S178" i="5"/>
  <c r="O178" i="5"/>
  <c r="K178" i="5"/>
  <c r="G178" i="5"/>
  <c r="S177" i="5"/>
  <c r="O177" i="5"/>
  <c r="K177" i="5"/>
  <c r="G177" i="5"/>
  <c r="T177" i="5" s="1"/>
  <c r="S176" i="5"/>
  <c r="O176" i="5"/>
  <c r="K176" i="5"/>
  <c r="G176" i="5"/>
  <c r="T176" i="5" s="1"/>
  <c r="T175" i="5"/>
  <c r="S175" i="5"/>
  <c r="O175" i="5"/>
  <c r="K175" i="5"/>
  <c r="G175" i="5"/>
  <c r="T174" i="5"/>
  <c r="S174" i="5"/>
  <c r="O174" i="5"/>
  <c r="K174" i="5"/>
  <c r="G174" i="5"/>
  <c r="S173" i="5"/>
  <c r="O173" i="5"/>
  <c r="K173" i="5"/>
  <c r="G173" i="5"/>
  <c r="S172" i="5"/>
  <c r="O172" i="5"/>
  <c r="K172" i="5"/>
  <c r="G172" i="5"/>
  <c r="T172" i="5" s="1"/>
  <c r="S171" i="5"/>
  <c r="O171" i="5"/>
  <c r="K171" i="5"/>
  <c r="G171" i="5"/>
  <c r="T170" i="5"/>
  <c r="S170" i="5"/>
  <c r="O170" i="5"/>
  <c r="K170" i="5"/>
  <c r="G170" i="5"/>
  <c r="S169" i="5"/>
  <c r="O169" i="5"/>
  <c r="K169" i="5"/>
  <c r="G169" i="5"/>
  <c r="T169" i="5" s="1"/>
  <c r="S168" i="5"/>
  <c r="O168" i="5"/>
  <c r="K168" i="5"/>
  <c r="G168" i="5"/>
  <c r="S167" i="5"/>
  <c r="O167" i="5"/>
  <c r="K167" i="5"/>
  <c r="T167" i="5" s="1"/>
  <c r="G167" i="5"/>
  <c r="S166" i="5"/>
  <c r="O166" i="5"/>
  <c r="K166" i="5"/>
  <c r="G166" i="5"/>
  <c r="S165" i="5"/>
  <c r="O165" i="5"/>
  <c r="K165" i="5"/>
  <c r="G165" i="5"/>
  <c r="T165" i="5" s="1"/>
  <c r="T164" i="5"/>
  <c r="S164" i="5"/>
  <c r="O164" i="5"/>
  <c r="K164" i="5"/>
  <c r="G164" i="5"/>
  <c r="S163" i="5"/>
  <c r="O163" i="5"/>
  <c r="K163" i="5"/>
  <c r="T163" i="5" s="1"/>
  <c r="G163" i="5"/>
  <c r="S162" i="5"/>
  <c r="O162" i="5"/>
  <c r="K162" i="5"/>
  <c r="G162" i="5"/>
  <c r="S161" i="5"/>
  <c r="O161" i="5"/>
  <c r="K161" i="5"/>
  <c r="G161" i="5"/>
  <c r="T161" i="5" s="1"/>
  <c r="S160" i="5"/>
  <c r="O160" i="5"/>
  <c r="K160" i="5"/>
  <c r="G160" i="5"/>
  <c r="T160" i="5" s="1"/>
  <c r="S159" i="5"/>
  <c r="O159" i="5"/>
  <c r="K159" i="5"/>
  <c r="G159" i="5"/>
  <c r="T158" i="5"/>
  <c r="S158" i="5"/>
  <c r="O158" i="5"/>
  <c r="K158" i="5"/>
  <c r="G158" i="5"/>
  <c r="S157" i="5"/>
  <c r="O157" i="5"/>
  <c r="K157" i="5"/>
  <c r="G157" i="5"/>
  <c r="S156" i="5"/>
  <c r="O156" i="5"/>
  <c r="K156" i="5"/>
  <c r="G156" i="5"/>
  <c r="S155" i="5"/>
  <c r="O155" i="5"/>
  <c r="K155" i="5"/>
  <c r="G155" i="5"/>
  <c r="T155" i="5" s="1"/>
  <c r="S154" i="5"/>
  <c r="O154" i="5"/>
  <c r="K154" i="5"/>
  <c r="G154" i="5"/>
  <c r="S153" i="5"/>
  <c r="O153" i="5"/>
  <c r="K153" i="5"/>
  <c r="G153" i="5"/>
  <c r="T153" i="5" s="1"/>
  <c r="S152" i="5"/>
  <c r="O152" i="5"/>
  <c r="K152" i="5"/>
  <c r="G152" i="5"/>
  <c r="T152" i="5" s="1"/>
  <c r="S151" i="5"/>
  <c r="T151" i="5" s="1"/>
  <c r="O151" i="5"/>
  <c r="K151" i="5"/>
  <c r="G151" i="5"/>
  <c r="S150" i="5"/>
  <c r="O150" i="5"/>
  <c r="K150" i="5"/>
  <c r="G150" i="5"/>
  <c r="T150" i="5" s="1"/>
  <c r="S149" i="5"/>
  <c r="O149" i="5"/>
  <c r="K149" i="5"/>
  <c r="G149" i="5"/>
  <c r="S148" i="5"/>
  <c r="O148" i="5"/>
  <c r="K148" i="5"/>
  <c r="G148" i="5"/>
  <c r="T148" i="5" s="1"/>
  <c r="S147" i="5"/>
  <c r="O147" i="5"/>
  <c r="K147" i="5"/>
  <c r="G147" i="5"/>
  <c r="T146" i="5"/>
  <c r="S146" i="5"/>
  <c r="O146" i="5"/>
  <c r="K146" i="5"/>
  <c r="G146" i="5"/>
  <c r="S145" i="5"/>
  <c r="O145" i="5"/>
  <c r="K145" i="5"/>
  <c r="G145" i="5"/>
  <c r="S144" i="5"/>
  <c r="O144" i="5"/>
  <c r="K144" i="5"/>
  <c r="G144" i="5"/>
  <c r="S143" i="5"/>
  <c r="O143" i="5"/>
  <c r="K143" i="5"/>
  <c r="G143" i="5"/>
  <c r="S142" i="5"/>
  <c r="O142" i="5"/>
  <c r="K142" i="5"/>
  <c r="G142" i="5"/>
  <c r="T141" i="5"/>
  <c r="S141" i="5"/>
  <c r="O141" i="5"/>
  <c r="K141" i="5"/>
  <c r="G141" i="5"/>
  <c r="S140" i="5"/>
  <c r="O140" i="5"/>
  <c r="K140" i="5"/>
  <c r="G140" i="5"/>
  <c r="T140" i="5" s="1"/>
  <c r="S139" i="5"/>
  <c r="O139" i="5"/>
  <c r="K139" i="5"/>
  <c r="G139" i="5"/>
  <c r="S138" i="5"/>
  <c r="O138" i="5"/>
  <c r="K138" i="5"/>
  <c r="G138" i="5"/>
  <c r="T138" i="5" s="1"/>
  <c r="S137" i="5"/>
  <c r="O137" i="5"/>
  <c r="K137" i="5"/>
  <c r="G137" i="5"/>
  <c r="T136" i="5"/>
  <c r="S136" i="5"/>
  <c r="O136" i="5"/>
  <c r="K136" i="5"/>
  <c r="G136" i="5"/>
  <c r="S135" i="5"/>
  <c r="O135" i="5"/>
  <c r="K135" i="5"/>
  <c r="G135" i="5"/>
  <c r="S134" i="5"/>
  <c r="O134" i="5"/>
  <c r="K134" i="5"/>
  <c r="G134" i="5"/>
  <c r="S133" i="5"/>
  <c r="O133" i="5"/>
  <c r="K133" i="5"/>
  <c r="T133" i="5" s="1"/>
  <c r="G133" i="5"/>
  <c r="S132" i="5"/>
  <c r="O132" i="5"/>
  <c r="K132" i="5"/>
  <c r="G132" i="5"/>
  <c r="S131" i="5"/>
  <c r="O131" i="5"/>
  <c r="K131" i="5"/>
  <c r="G131" i="5"/>
  <c r="T131" i="5" s="1"/>
  <c r="S130" i="5"/>
  <c r="O130" i="5"/>
  <c r="K130" i="5"/>
  <c r="G130" i="5"/>
  <c r="T130" i="5" s="1"/>
  <c r="T129" i="5"/>
  <c r="S129" i="5"/>
  <c r="O129" i="5"/>
  <c r="K129" i="5"/>
  <c r="G129" i="5"/>
  <c r="S128" i="5"/>
  <c r="O128" i="5"/>
  <c r="K128" i="5"/>
  <c r="G128" i="5"/>
  <c r="T128" i="5" s="1"/>
  <c r="S127" i="5"/>
  <c r="O127" i="5"/>
  <c r="K127" i="5"/>
  <c r="G127" i="5"/>
  <c r="S126" i="5"/>
  <c r="O126" i="5"/>
  <c r="K126" i="5"/>
  <c r="G126" i="5"/>
  <c r="T126" i="5" s="1"/>
  <c r="S125" i="5"/>
  <c r="O125" i="5"/>
  <c r="K125" i="5"/>
  <c r="G125" i="5"/>
  <c r="T124" i="5"/>
  <c r="S124" i="5"/>
  <c r="O124" i="5"/>
  <c r="K124" i="5"/>
  <c r="G124" i="5"/>
  <c r="S123" i="5"/>
  <c r="O123" i="5"/>
  <c r="K123" i="5"/>
  <c r="G123" i="5"/>
  <c r="T123" i="5" s="1"/>
  <c r="S122" i="5"/>
  <c r="O122" i="5"/>
  <c r="K122" i="5"/>
  <c r="G122" i="5"/>
  <c r="T122" i="5" s="1"/>
  <c r="S121" i="5"/>
  <c r="O121" i="5"/>
  <c r="K121" i="5"/>
  <c r="G121" i="5"/>
  <c r="T121" i="5" s="1"/>
  <c r="S120" i="5"/>
  <c r="O120" i="5"/>
  <c r="K120" i="5"/>
  <c r="G120" i="5"/>
  <c r="S119" i="5"/>
  <c r="T119" i="5" s="1"/>
  <c r="O119" i="5"/>
  <c r="K119" i="5"/>
  <c r="G119" i="5"/>
  <c r="S118" i="5"/>
  <c r="O118" i="5"/>
  <c r="T118" i="5" s="1"/>
  <c r="K118" i="5"/>
  <c r="G118" i="5"/>
  <c r="S117" i="5"/>
  <c r="O117" i="5"/>
  <c r="K117" i="5"/>
  <c r="G117" i="5"/>
  <c r="S116" i="5"/>
  <c r="O116" i="5"/>
  <c r="K116" i="5"/>
  <c r="G116" i="5"/>
  <c r="T116" i="5" s="1"/>
  <c r="S115" i="5"/>
  <c r="O115" i="5"/>
  <c r="K115" i="5"/>
  <c r="G115" i="5"/>
  <c r="T114" i="5"/>
  <c r="S114" i="5"/>
  <c r="O114" i="5"/>
  <c r="K114" i="5"/>
  <c r="G114" i="5"/>
  <c r="S113" i="5"/>
  <c r="T113" i="5" s="1"/>
  <c r="O113" i="5"/>
  <c r="K113" i="5"/>
  <c r="G113" i="5"/>
  <c r="S112" i="5"/>
  <c r="O112" i="5"/>
  <c r="K112" i="5"/>
  <c r="G112" i="5"/>
  <c r="S111" i="5"/>
  <c r="O111" i="5"/>
  <c r="K111" i="5"/>
  <c r="T111" i="5" s="1"/>
  <c r="G111" i="5"/>
  <c r="S110" i="5"/>
  <c r="O110" i="5"/>
  <c r="K110" i="5"/>
  <c r="G110" i="5"/>
  <c r="S109" i="5"/>
  <c r="O109" i="5"/>
  <c r="K109" i="5"/>
  <c r="G109" i="5"/>
  <c r="T109" i="5" s="1"/>
  <c r="S108" i="5"/>
  <c r="O108" i="5"/>
  <c r="K108" i="5"/>
  <c r="G108" i="5"/>
  <c r="T108" i="5" s="1"/>
  <c r="T107" i="5"/>
  <c r="S107" i="5"/>
  <c r="O107" i="5"/>
  <c r="K107" i="5"/>
  <c r="G107" i="5"/>
  <c r="S106" i="5"/>
  <c r="O106" i="5"/>
  <c r="K106" i="5"/>
  <c r="G106" i="5"/>
  <c r="T106" i="5" s="1"/>
  <c r="S105" i="5"/>
  <c r="O105" i="5"/>
  <c r="K105" i="5"/>
  <c r="G105" i="5"/>
  <c r="T105" i="5" s="1"/>
  <c r="S104" i="5"/>
  <c r="O104" i="5"/>
  <c r="K104" i="5"/>
  <c r="G104" i="5"/>
  <c r="T104" i="5" s="1"/>
  <c r="S103" i="5"/>
  <c r="O103" i="5"/>
  <c r="K103" i="5"/>
  <c r="G103" i="5"/>
  <c r="T102" i="5"/>
  <c r="S102" i="5"/>
  <c r="O102" i="5"/>
  <c r="K102" i="5"/>
  <c r="G102" i="5"/>
  <c r="S101" i="5"/>
  <c r="O101" i="5"/>
  <c r="K101" i="5"/>
  <c r="G101" i="5"/>
  <c r="S100" i="5"/>
  <c r="O100" i="5"/>
  <c r="K100" i="5"/>
  <c r="G100" i="5"/>
  <c r="S99" i="5"/>
  <c r="O99" i="5"/>
  <c r="K99" i="5"/>
  <c r="G99" i="5"/>
  <c r="T99" i="5" s="1"/>
  <c r="S98" i="5"/>
  <c r="O98" i="5"/>
  <c r="K98" i="5"/>
  <c r="G98" i="5"/>
  <c r="S97" i="5"/>
  <c r="O97" i="5"/>
  <c r="K97" i="5"/>
  <c r="G97" i="5"/>
  <c r="S96" i="5"/>
  <c r="O96" i="5"/>
  <c r="K96" i="5"/>
  <c r="G96" i="5"/>
  <c r="T96" i="5" s="1"/>
  <c r="S95" i="5"/>
  <c r="O95" i="5"/>
  <c r="K95" i="5"/>
  <c r="G95" i="5"/>
  <c r="T95" i="5" s="1"/>
  <c r="S94" i="5"/>
  <c r="O94" i="5"/>
  <c r="K94" i="5"/>
  <c r="G94" i="5"/>
  <c r="T93" i="5"/>
  <c r="S93" i="5"/>
  <c r="O93" i="5"/>
  <c r="K93" i="5"/>
  <c r="G93" i="5"/>
  <c r="S92" i="5"/>
  <c r="O92" i="5"/>
  <c r="K92" i="5"/>
  <c r="G92" i="5"/>
  <c r="S91" i="5"/>
  <c r="O91" i="5"/>
  <c r="K91" i="5"/>
  <c r="G91" i="5"/>
  <c r="S90" i="5"/>
  <c r="O90" i="5"/>
  <c r="K90" i="5"/>
  <c r="G90" i="5"/>
  <c r="T90" i="5" s="1"/>
  <c r="S89" i="5"/>
  <c r="O89" i="5"/>
  <c r="K89" i="5"/>
  <c r="G89" i="5"/>
  <c r="S88" i="5"/>
  <c r="O88" i="5"/>
  <c r="K88" i="5"/>
  <c r="G88" i="5"/>
  <c r="T88" i="5" s="1"/>
  <c r="S87" i="5"/>
  <c r="O87" i="5"/>
  <c r="K87" i="5"/>
  <c r="G87" i="5"/>
  <c r="T87" i="5" s="1"/>
  <c r="T86" i="5"/>
  <c r="S86" i="5"/>
  <c r="O86" i="5"/>
  <c r="K86" i="5"/>
  <c r="G86" i="5"/>
  <c r="S85" i="5"/>
  <c r="O85" i="5"/>
  <c r="K85" i="5"/>
  <c r="G85" i="5"/>
  <c r="T85" i="5" s="1"/>
  <c r="S84" i="5"/>
  <c r="O84" i="5"/>
  <c r="K84" i="5"/>
  <c r="G84" i="5"/>
  <c r="S83" i="5"/>
  <c r="O83" i="5"/>
  <c r="K83" i="5"/>
  <c r="G83" i="5"/>
  <c r="T83" i="5" s="1"/>
  <c r="S82" i="5"/>
  <c r="O82" i="5"/>
  <c r="K82" i="5"/>
  <c r="G82" i="5"/>
  <c r="T81" i="5"/>
  <c r="S81" i="5"/>
  <c r="O81" i="5"/>
  <c r="K81" i="5"/>
  <c r="G81" i="5"/>
  <c r="S80" i="5"/>
  <c r="O80" i="5"/>
  <c r="K80" i="5"/>
  <c r="G80" i="5"/>
  <c r="T80" i="5" s="1"/>
  <c r="S79" i="5"/>
  <c r="O79" i="5"/>
  <c r="K79" i="5"/>
  <c r="G79" i="5"/>
  <c r="S78" i="5"/>
  <c r="O78" i="5"/>
  <c r="K78" i="5"/>
  <c r="G78" i="5"/>
  <c r="T77" i="5"/>
  <c r="S77" i="5"/>
  <c r="O77" i="5"/>
  <c r="K77" i="5"/>
  <c r="G77" i="5"/>
  <c r="S76" i="5"/>
  <c r="O76" i="5"/>
  <c r="K76" i="5"/>
  <c r="G76" i="5"/>
  <c r="T76" i="5" s="1"/>
  <c r="T75" i="5"/>
  <c r="S75" i="5"/>
  <c r="O75" i="5"/>
  <c r="K75" i="5"/>
  <c r="G75" i="5"/>
  <c r="S74" i="5"/>
  <c r="O74" i="5"/>
  <c r="K74" i="5"/>
  <c r="G74" i="5"/>
  <c r="T74" i="5" s="1"/>
  <c r="S73" i="5"/>
  <c r="O73" i="5"/>
  <c r="K73" i="5"/>
  <c r="G73" i="5"/>
  <c r="S72" i="5"/>
  <c r="O72" i="5"/>
  <c r="K72" i="5"/>
  <c r="G72" i="5"/>
  <c r="T72" i="5" s="1"/>
  <c r="S71" i="5"/>
  <c r="O71" i="5"/>
  <c r="K71" i="5"/>
  <c r="G71" i="5"/>
  <c r="T70" i="5"/>
  <c r="S70" i="5"/>
  <c r="O70" i="5"/>
  <c r="K70" i="5"/>
  <c r="G70" i="5"/>
  <c r="S69" i="5"/>
  <c r="O69" i="5"/>
  <c r="K69" i="5"/>
  <c r="G69" i="5"/>
  <c r="S68" i="5"/>
  <c r="O68" i="5"/>
  <c r="K68" i="5"/>
  <c r="G68" i="5"/>
  <c r="S67" i="5"/>
  <c r="O67" i="5"/>
  <c r="K67" i="5"/>
  <c r="G67" i="5"/>
  <c r="T67" i="5" s="1"/>
  <c r="S66" i="5"/>
  <c r="O66" i="5"/>
  <c r="K66" i="5"/>
  <c r="G66" i="5"/>
  <c r="S65" i="5"/>
  <c r="O65" i="5"/>
  <c r="K65" i="5"/>
  <c r="G65" i="5"/>
  <c r="T65" i="5" s="1"/>
  <c r="S64" i="5"/>
  <c r="T64" i="5" s="1"/>
  <c r="O64" i="5"/>
  <c r="K64" i="5"/>
  <c r="G64" i="5"/>
  <c r="S63" i="5"/>
  <c r="T63" i="5" s="1"/>
  <c r="O63" i="5"/>
  <c r="K63" i="5"/>
  <c r="G63" i="5"/>
  <c r="S62" i="5"/>
  <c r="O62" i="5"/>
  <c r="K62" i="5"/>
  <c r="G62" i="5"/>
  <c r="S61" i="5"/>
  <c r="O61" i="5"/>
  <c r="K61" i="5"/>
  <c r="G61" i="5"/>
  <c r="T61" i="5" s="1"/>
  <c r="S60" i="5"/>
  <c r="O60" i="5"/>
  <c r="K60" i="5"/>
  <c r="G60" i="5"/>
  <c r="T60" i="5" s="1"/>
  <c r="S59" i="5"/>
  <c r="O59" i="5"/>
  <c r="K59" i="5"/>
  <c r="G59" i="5"/>
  <c r="T58" i="5"/>
  <c r="S58" i="5"/>
  <c r="O58" i="5"/>
  <c r="K58" i="5"/>
  <c r="G58" i="5"/>
  <c r="S57" i="5"/>
  <c r="O57" i="5"/>
  <c r="K57" i="5"/>
  <c r="G57" i="5"/>
  <c r="S56" i="5"/>
  <c r="O56" i="5"/>
  <c r="K56" i="5"/>
  <c r="G56" i="5"/>
  <c r="S55" i="5"/>
  <c r="O55" i="5"/>
  <c r="K55" i="5"/>
  <c r="G55" i="5"/>
  <c r="T54" i="5"/>
  <c r="S54" i="5"/>
  <c r="O54" i="5"/>
  <c r="K54" i="5"/>
  <c r="G54" i="5"/>
  <c r="T53" i="5"/>
  <c r="S53" i="5"/>
  <c r="O53" i="5"/>
  <c r="K53" i="5"/>
  <c r="G53" i="5"/>
  <c r="S52" i="5"/>
  <c r="O52" i="5"/>
  <c r="K52" i="5"/>
  <c r="G52" i="5"/>
  <c r="S51" i="5"/>
  <c r="O51" i="5"/>
  <c r="K51" i="5"/>
  <c r="G51" i="5"/>
  <c r="S50" i="5"/>
  <c r="O50" i="5"/>
  <c r="K50" i="5"/>
  <c r="G50" i="5"/>
  <c r="T50" i="5" s="1"/>
  <c r="S49" i="5"/>
  <c r="O49" i="5"/>
  <c r="K49" i="5"/>
  <c r="G49" i="5"/>
  <c r="T48" i="5"/>
  <c r="S48" i="5"/>
  <c r="O48" i="5"/>
  <c r="K48" i="5"/>
  <c r="G48" i="5"/>
  <c r="S47" i="5"/>
  <c r="O47" i="5"/>
  <c r="K47" i="5"/>
  <c r="G47" i="5"/>
  <c r="S46" i="5"/>
  <c r="O46" i="5"/>
  <c r="K46" i="5"/>
  <c r="G46" i="5"/>
  <c r="S45" i="5"/>
  <c r="O45" i="5"/>
  <c r="K45" i="5"/>
  <c r="G45" i="5"/>
  <c r="T45" i="5" s="1"/>
  <c r="S44" i="5"/>
  <c r="O44" i="5"/>
  <c r="K44" i="5"/>
  <c r="G44" i="5"/>
  <c r="S43" i="5"/>
  <c r="O43" i="5"/>
  <c r="K43" i="5"/>
  <c r="G43" i="5"/>
  <c r="T43" i="5" s="1"/>
  <c r="S42" i="5"/>
  <c r="O42" i="5"/>
  <c r="K42" i="5"/>
  <c r="G42" i="5"/>
  <c r="T42" i="5" s="1"/>
  <c r="T41" i="5"/>
  <c r="S41" i="5"/>
  <c r="O41" i="5"/>
  <c r="K41" i="5"/>
  <c r="G41" i="5"/>
  <c r="S40" i="5"/>
  <c r="O40" i="5"/>
  <c r="K40" i="5"/>
  <c r="G40" i="5"/>
  <c r="T40" i="5" s="1"/>
  <c r="S39" i="5"/>
  <c r="O39" i="5"/>
  <c r="K39" i="5"/>
  <c r="G39" i="5"/>
  <c r="S38" i="5"/>
  <c r="O38" i="5"/>
  <c r="K38" i="5"/>
  <c r="G38" i="5"/>
  <c r="T38" i="5" s="1"/>
  <c r="S37" i="5"/>
  <c r="O37" i="5"/>
  <c r="K37" i="5"/>
  <c r="G37" i="5"/>
  <c r="T36" i="5"/>
  <c r="S36" i="5"/>
  <c r="O36" i="5"/>
  <c r="K36" i="5"/>
  <c r="G36" i="5"/>
  <c r="S35" i="5"/>
  <c r="O35" i="5"/>
  <c r="K35" i="5"/>
  <c r="G35" i="5"/>
  <c r="T35" i="5" s="1"/>
  <c r="T34" i="5"/>
  <c r="S34" i="5"/>
  <c r="O34" i="5"/>
  <c r="K34" i="5"/>
  <c r="G34" i="5"/>
  <c r="S33" i="5"/>
  <c r="O33" i="5"/>
  <c r="K33" i="5"/>
  <c r="G33" i="5"/>
  <c r="T33" i="5" s="1"/>
  <c r="S32" i="5"/>
  <c r="O32" i="5"/>
  <c r="K32" i="5"/>
  <c r="G32" i="5"/>
  <c r="S31" i="5"/>
  <c r="T31" i="5" s="1"/>
  <c r="O31" i="5"/>
  <c r="K31" i="5"/>
  <c r="G31" i="5"/>
  <c r="S30" i="5"/>
  <c r="O30" i="5"/>
  <c r="K30" i="5"/>
  <c r="G30" i="5"/>
  <c r="S29" i="5"/>
  <c r="O29" i="5"/>
  <c r="K29" i="5"/>
  <c r="G29" i="5"/>
  <c r="T29" i="5" s="1"/>
  <c r="S28" i="5"/>
  <c r="O28" i="5"/>
  <c r="K28" i="5"/>
  <c r="G28" i="5"/>
  <c r="T27" i="5"/>
  <c r="S27" i="5"/>
  <c r="O27" i="5"/>
  <c r="K27" i="5"/>
  <c r="G27" i="5"/>
  <c r="S26" i="5"/>
  <c r="T26" i="5" s="1"/>
  <c r="O26" i="5"/>
  <c r="K26" i="5"/>
  <c r="G26" i="5"/>
  <c r="S25" i="5"/>
  <c r="O25" i="5"/>
  <c r="K25" i="5"/>
  <c r="G25" i="5"/>
  <c r="S24" i="5"/>
  <c r="O24" i="5"/>
  <c r="K24" i="5"/>
  <c r="T24" i="5" s="1"/>
  <c r="G24" i="5"/>
  <c r="S23" i="5"/>
  <c r="O23" i="5"/>
  <c r="K23" i="5"/>
  <c r="G23" i="5"/>
  <c r="S22" i="5"/>
  <c r="O22" i="5"/>
  <c r="K22" i="5"/>
  <c r="G22" i="5"/>
  <c r="T22" i="5" s="1"/>
  <c r="S21" i="5"/>
  <c r="O21" i="5"/>
  <c r="K21" i="5"/>
  <c r="G21" i="5"/>
  <c r="T21" i="5" s="1"/>
  <c r="S20" i="5"/>
  <c r="T20" i="5" s="1"/>
  <c r="O20" i="5"/>
  <c r="K20" i="5"/>
  <c r="G20" i="5"/>
  <c r="T19" i="5"/>
  <c r="S19" i="5"/>
  <c r="O19" i="5"/>
  <c r="K19" i="5"/>
  <c r="G19" i="5"/>
  <c r="S18" i="5"/>
  <c r="O18" i="5"/>
  <c r="K18" i="5"/>
  <c r="G18" i="5"/>
  <c r="S17" i="5"/>
  <c r="O17" i="5"/>
  <c r="K17" i="5"/>
  <c r="G17" i="5"/>
  <c r="T17" i="5" s="1"/>
  <c r="S16" i="5"/>
  <c r="O16" i="5"/>
  <c r="K16" i="5"/>
  <c r="G16" i="5"/>
  <c r="T15" i="5"/>
  <c r="S15" i="5"/>
  <c r="O15" i="5"/>
  <c r="K15" i="5"/>
  <c r="G15" i="5"/>
  <c r="S14" i="5"/>
  <c r="O14" i="5"/>
  <c r="T14" i="5" s="1"/>
  <c r="K14" i="5"/>
  <c r="G14" i="5"/>
  <c r="S13" i="5"/>
  <c r="O13" i="5"/>
  <c r="K13" i="5"/>
  <c r="G13" i="5"/>
  <c r="S12" i="5"/>
  <c r="O12" i="5"/>
  <c r="K12" i="5"/>
  <c r="G12" i="5"/>
  <c r="T12" i="5" s="1"/>
  <c r="S11" i="5"/>
  <c r="O11" i="5"/>
  <c r="K11" i="5"/>
  <c r="G11" i="5"/>
  <c r="S10" i="5"/>
  <c r="O10" i="5"/>
  <c r="K10" i="5"/>
  <c r="G10" i="5"/>
  <c r="T10" i="5" s="1"/>
  <c r="S9" i="5"/>
  <c r="O9" i="5"/>
  <c r="K9" i="5"/>
  <c r="G9" i="5"/>
  <c r="T9" i="5" s="1"/>
  <c r="T8" i="5"/>
  <c r="S8" i="5"/>
  <c r="O8" i="5"/>
  <c r="K8" i="5"/>
  <c r="G8" i="5"/>
  <c r="S7" i="5"/>
  <c r="O7" i="5"/>
  <c r="K7" i="5"/>
  <c r="G7" i="5"/>
  <c r="S6" i="5"/>
  <c r="O6" i="5"/>
  <c r="K6" i="5"/>
  <c r="G6" i="5"/>
  <c r="CY4" i="5"/>
  <c r="D199" i="4"/>
  <c r="D189" i="4"/>
  <c r="M188" i="4"/>
  <c r="L188" i="4"/>
  <c r="P186" i="4"/>
  <c r="O186" i="4"/>
  <c r="C186" i="4"/>
  <c r="B186" i="4"/>
  <c r="D179" i="4"/>
  <c r="P178" i="4"/>
  <c r="C559" i="8" s="1"/>
  <c r="O178" i="4"/>
  <c r="M178" i="4"/>
  <c r="C555" i="8" s="1"/>
  <c r="L178" i="4"/>
  <c r="B555" i="8" s="1"/>
  <c r="C178" i="4"/>
  <c r="C542" i="8" s="1"/>
  <c r="B178" i="4"/>
  <c r="P177" i="4"/>
  <c r="C559" i="7" s="1"/>
  <c r="O177" i="4"/>
  <c r="B559" i="7" s="1"/>
  <c r="M177" i="4"/>
  <c r="C555" i="7" s="1"/>
  <c r="L177" i="4"/>
  <c r="B555" i="7" s="1"/>
  <c r="C177" i="4"/>
  <c r="C542" i="7" s="1"/>
  <c r="B177" i="4"/>
  <c r="B542" i="7" s="1"/>
  <c r="P176" i="4"/>
  <c r="C559" i="6" s="1"/>
  <c r="O176" i="4"/>
  <c r="B559" i="6" s="1"/>
  <c r="M176" i="4"/>
  <c r="C555" i="6" s="1"/>
  <c r="C555" i="9" s="1"/>
  <c r="L176" i="4"/>
  <c r="B555" i="6" s="1"/>
  <c r="E176" i="4"/>
  <c r="C176" i="4"/>
  <c r="C542" i="6" s="1"/>
  <c r="B176" i="4"/>
  <c r="B542" i="6" s="1"/>
  <c r="L169" i="4"/>
  <c r="D169" i="4"/>
  <c r="C169" i="4"/>
  <c r="P168" i="4"/>
  <c r="C521" i="8" s="1"/>
  <c r="O168" i="4"/>
  <c r="B521" i="8" s="1"/>
  <c r="M168" i="4"/>
  <c r="C517" i="8" s="1"/>
  <c r="L168" i="4"/>
  <c r="B517" i="8" s="1"/>
  <c r="C168" i="4"/>
  <c r="C504" i="8" s="1"/>
  <c r="B168" i="4"/>
  <c r="B504" i="8" s="1"/>
  <c r="P167" i="4"/>
  <c r="C521" i="7" s="1"/>
  <c r="O167" i="4"/>
  <c r="B521" i="7" s="1"/>
  <c r="M167" i="4"/>
  <c r="L167" i="4"/>
  <c r="B517" i="7" s="1"/>
  <c r="C167" i="4"/>
  <c r="C504" i="7" s="1"/>
  <c r="B167" i="4"/>
  <c r="B504" i="7" s="1"/>
  <c r="P166" i="4"/>
  <c r="C521" i="6" s="1"/>
  <c r="C521" i="9" s="1"/>
  <c r="O166" i="4"/>
  <c r="B521" i="6" s="1"/>
  <c r="M166" i="4"/>
  <c r="C517" i="6" s="1"/>
  <c r="L166" i="4"/>
  <c r="B517" i="6" s="1"/>
  <c r="C166" i="4"/>
  <c r="C504" i="6" s="1"/>
  <c r="C504" i="9" s="1"/>
  <c r="B166" i="4"/>
  <c r="B504" i="6" s="1"/>
  <c r="O159" i="4"/>
  <c r="D159" i="4"/>
  <c r="B159" i="4"/>
  <c r="P158" i="4"/>
  <c r="C483" i="8" s="1"/>
  <c r="O158" i="4"/>
  <c r="B483" i="8" s="1"/>
  <c r="M158" i="4"/>
  <c r="C479" i="8" s="1"/>
  <c r="L158" i="4"/>
  <c r="B479" i="8" s="1"/>
  <c r="B593" i="8" s="1"/>
  <c r="C158" i="4"/>
  <c r="C466" i="8" s="1"/>
  <c r="B158" i="4"/>
  <c r="B466" i="8" s="1"/>
  <c r="P157" i="4"/>
  <c r="O157" i="4"/>
  <c r="B483" i="7" s="1"/>
  <c r="M157" i="4"/>
  <c r="C479" i="7" s="1"/>
  <c r="L157" i="4"/>
  <c r="B479" i="7" s="1"/>
  <c r="C157" i="4"/>
  <c r="B157" i="4"/>
  <c r="B466" i="7" s="1"/>
  <c r="P156" i="4"/>
  <c r="C483" i="6" s="1"/>
  <c r="O156" i="4"/>
  <c r="B483" i="6" s="1"/>
  <c r="M156" i="4"/>
  <c r="C479" i="6" s="1"/>
  <c r="L156" i="4"/>
  <c r="B479" i="6" s="1"/>
  <c r="C156" i="4"/>
  <c r="C466" i="6" s="1"/>
  <c r="B156" i="4"/>
  <c r="B466" i="6" s="1"/>
  <c r="D149" i="4"/>
  <c r="D139" i="4"/>
  <c r="P138" i="4"/>
  <c r="O138" i="4"/>
  <c r="C138" i="4"/>
  <c r="B138" i="4"/>
  <c r="L137" i="4"/>
  <c r="L129" i="4"/>
  <c r="D129" i="4"/>
  <c r="P128" i="4"/>
  <c r="C407" i="8" s="1"/>
  <c r="O128" i="4"/>
  <c r="B407" i="8" s="1"/>
  <c r="M128" i="4"/>
  <c r="C403" i="8" s="1"/>
  <c r="L128" i="4"/>
  <c r="B403" i="8" s="1"/>
  <c r="C128" i="4"/>
  <c r="C390" i="8" s="1"/>
  <c r="B128" i="4"/>
  <c r="B390" i="8" s="1"/>
  <c r="P127" i="4"/>
  <c r="C407" i="7" s="1"/>
  <c r="O127" i="4"/>
  <c r="B407" i="7" s="1"/>
  <c r="M127" i="4"/>
  <c r="L127" i="4"/>
  <c r="B403" i="7" s="1"/>
  <c r="C127" i="4"/>
  <c r="C390" i="7" s="1"/>
  <c r="B127" i="4"/>
  <c r="B390" i="7" s="1"/>
  <c r="P126" i="4"/>
  <c r="C407" i="6" s="1"/>
  <c r="C407" i="9" s="1"/>
  <c r="O126" i="4"/>
  <c r="B407" i="6" s="1"/>
  <c r="M126" i="4"/>
  <c r="C403" i="6" s="1"/>
  <c r="L126" i="4"/>
  <c r="B403" i="6" s="1"/>
  <c r="B403" i="9" s="1"/>
  <c r="C126" i="4"/>
  <c r="C390" i="6" s="1"/>
  <c r="C390" i="9" s="1"/>
  <c r="B126" i="4"/>
  <c r="B390" i="6" s="1"/>
  <c r="O119" i="4"/>
  <c r="D119" i="4"/>
  <c r="B119" i="4"/>
  <c r="P118" i="4"/>
  <c r="C369" i="8" s="1"/>
  <c r="O118" i="4"/>
  <c r="B369" i="8" s="1"/>
  <c r="M118" i="4"/>
  <c r="C365" i="8" s="1"/>
  <c r="L118" i="4"/>
  <c r="B365" i="8" s="1"/>
  <c r="C118" i="4"/>
  <c r="C352" i="8" s="1"/>
  <c r="B118" i="4"/>
  <c r="B352" i="8" s="1"/>
  <c r="P117" i="4"/>
  <c r="O117" i="4"/>
  <c r="B369" i="7" s="1"/>
  <c r="M117" i="4"/>
  <c r="C365" i="7" s="1"/>
  <c r="L117" i="4"/>
  <c r="B365" i="7" s="1"/>
  <c r="C117" i="4"/>
  <c r="B117" i="4"/>
  <c r="B352" i="7" s="1"/>
  <c r="P116" i="4"/>
  <c r="C369" i="6" s="1"/>
  <c r="O116" i="4"/>
  <c r="B369" i="6" s="1"/>
  <c r="B369" i="9" s="1"/>
  <c r="M116" i="4"/>
  <c r="C365" i="6" s="1"/>
  <c r="C365" i="9" s="1"/>
  <c r="L116" i="4"/>
  <c r="B365" i="6" s="1"/>
  <c r="B365" i="9" s="1"/>
  <c r="C116" i="4"/>
  <c r="C352" i="6" s="1"/>
  <c r="B116" i="4"/>
  <c r="B352" i="6" s="1"/>
  <c r="B352" i="9" s="1"/>
  <c r="D109" i="4"/>
  <c r="P108" i="4"/>
  <c r="C331" i="8" s="1"/>
  <c r="C445" i="8" s="1"/>
  <c r="O108" i="4"/>
  <c r="B331" i="8" s="1"/>
  <c r="B445" i="8" s="1"/>
  <c r="M108" i="4"/>
  <c r="C327" i="8" s="1"/>
  <c r="C441" i="8" s="1"/>
  <c r="L108" i="4"/>
  <c r="B327" i="8" s="1"/>
  <c r="B441" i="8" s="1"/>
  <c r="C108" i="4"/>
  <c r="C314" i="8" s="1"/>
  <c r="C428" i="8" s="1"/>
  <c r="B108" i="4"/>
  <c r="B314" i="8" s="1"/>
  <c r="B428" i="8" s="1"/>
  <c r="P107" i="4"/>
  <c r="C331" i="7" s="1"/>
  <c r="O107" i="4"/>
  <c r="B331" i="7" s="1"/>
  <c r="M107" i="4"/>
  <c r="C327" i="7" s="1"/>
  <c r="L107" i="4"/>
  <c r="B327" i="7" s="1"/>
  <c r="B441" i="7" s="1"/>
  <c r="C107" i="4"/>
  <c r="C314" i="7" s="1"/>
  <c r="B107" i="4"/>
  <c r="B314" i="7" s="1"/>
  <c r="P106" i="4"/>
  <c r="C331" i="6" s="1"/>
  <c r="O106" i="4"/>
  <c r="B331" i="6" s="1"/>
  <c r="M106" i="4"/>
  <c r="C327" i="6" s="1"/>
  <c r="L106" i="4"/>
  <c r="B327" i="6" s="1"/>
  <c r="C106" i="4"/>
  <c r="C314" i="6" s="1"/>
  <c r="B106" i="4"/>
  <c r="B314" i="6" s="1"/>
  <c r="D99" i="4"/>
  <c r="D89" i="4"/>
  <c r="O87" i="4"/>
  <c r="O97" i="4" s="1"/>
  <c r="M87" i="4"/>
  <c r="B87" i="4"/>
  <c r="B97" i="4" s="1"/>
  <c r="O79" i="4"/>
  <c r="D79" i="4"/>
  <c r="B79" i="4"/>
  <c r="P78" i="4"/>
  <c r="C255" i="8" s="1"/>
  <c r="O78" i="4"/>
  <c r="B255" i="8" s="1"/>
  <c r="M78" i="4"/>
  <c r="C251" i="8" s="1"/>
  <c r="L78" i="4"/>
  <c r="B251" i="8" s="1"/>
  <c r="C78" i="4"/>
  <c r="C238" i="8" s="1"/>
  <c r="B78" i="4"/>
  <c r="B238" i="8" s="1"/>
  <c r="P77" i="4"/>
  <c r="O77" i="4"/>
  <c r="B255" i="7" s="1"/>
  <c r="M77" i="4"/>
  <c r="C251" i="7" s="1"/>
  <c r="L77" i="4"/>
  <c r="B251" i="7" s="1"/>
  <c r="C77" i="4"/>
  <c r="B77" i="4"/>
  <c r="B238" i="7" s="1"/>
  <c r="P76" i="4"/>
  <c r="C255" i="6" s="1"/>
  <c r="O76" i="4"/>
  <c r="B255" i="6" s="1"/>
  <c r="B255" i="9" s="1"/>
  <c r="M76" i="4"/>
  <c r="C251" i="6" s="1"/>
  <c r="C251" i="9" s="1"/>
  <c r="L76" i="4"/>
  <c r="B251" i="6" s="1"/>
  <c r="B251" i="9" s="1"/>
  <c r="C76" i="4"/>
  <c r="C238" i="6" s="1"/>
  <c r="B76" i="4"/>
  <c r="B238" i="6" s="1"/>
  <c r="B238" i="9" s="1"/>
  <c r="D69" i="4"/>
  <c r="P68" i="4"/>
  <c r="C217" i="8" s="1"/>
  <c r="O68" i="4"/>
  <c r="B217" i="8" s="1"/>
  <c r="M68" i="4"/>
  <c r="C213" i="8" s="1"/>
  <c r="L68" i="4"/>
  <c r="B213" i="8" s="1"/>
  <c r="E68" i="4"/>
  <c r="BT7" i="5" s="1"/>
  <c r="C68" i="4"/>
  <c r="C200" i="8" s="1"/>
  <c r="B68" i="4"/>
  <c r="B200" i="8" s="1"/>
  <c r="P67" i="4"/>
  <c r="C217" i="7" s="1"/>
  <c r="O67" i="4"/>
  <c r="B217" i="7" s="1"/>
  <c r="M67" i="4"/>
  <c r="C213" i="7" s="1"/>
  <c r="L67" i="4"/>
  <c r="B213" i="7" s="1"/>
  <c r="C67" i="4"/>
  <c r="C200" i="7" s="1"/>
  <c r="B67" i="4"/>
  <c r="B200" i="7" s="1"/>
  <c r="P66" i="4"/>
  <c r="C217" i="6" s="1"/>
  <c r="C217" i="9" s="1"/>
  <c r="O66" i="4"/>
  <c r="M66" i="4"/>
  <c r="C213" i="6" s="1"/>
  <c r="L66" i="4"/>
  <c r="B213" i="6" s="1"/>
  <c r="C66" i="4"/>
  <c r="C200" i="6" s="1"/>
  <c r="C200" i="9" s="1"/>
  <c r="B66" i="4"/>
  <c r="D59" i="4"/>
  <c r="P58" i="4"/>
  <c r="O58" i="4"/>
  <c r="B179" i="8" s="1"/>
  <c r="M58" i="4"/>
  <c r="C175" i="8" s="1"/>
  <c r="L58" i="4"/>
  <c r="B175" i="8" s="1"/>
  <c r="B289" i="8" s="1"/>
  <c r="C58" i="4"/>
  <c r="B58" i="4"/>
  <c r="B162" i="8" s="1"/>
  <c r="P57" i="4"/>
  <c r="C179" i="7" s="1"/>
  <c r="O57" i="4"/>
  <c r="B179" i="7" s="1"/>
  <c r="B293" i="7" s="1"/>
  <c r="M57" i="4"/>
  <c r="C175" i="7" s="1"/>
  <c r="C289" i="7" s="1"/>
  <c r="L57" i="4"/>
  <c r="B175" i="7" s="1"/>
  <c r="B289" i="7" s="1"/>
  <c r="K57" i="4"/>
  <c r="C57" i="4"/>
  <c r="C162" i="7" s="1"/>
  <c r="B57" i="4"/>
  <c r="B162" i="7" s="1"/>
  <c r="B276" i="7" s="1"/>
  <c r="P56" i="4"/>
  <c r="C179" i="6" s="1"/>
  <c r="O56" i="4"/>
  <c r="B179" i="6" s="1"/>
  <c r="M56" i="4"/>
  <c r="C175" i="6" s="1"/>
  <c r="L56" i="4"/>
  <c r="B175" i="6" s="1"/>
  <c r="E56" i="4"/>
  <c r="AC7" i="5" s="1"/>
  <c r="C56" i="4"/>
  <c r="C162" i="6" s="1"/>
  <c r="B56" i="4"/>
  <c r="B162" i="6" s="1"/>
  <c r="D49" i="4"/>
  <c r="P47" i="4"/>
  <c r="O47" i="4"/>
  <c r="C47" i="4"/>
  <c r="E47" i="4" s="1"/>
  <c r="B47" i="4"/>
  <c r="P39" i="4"/>
  <c r="D39" i="4"/>
  <c r="C39" i="4"/>
  <c r="B39" i="4"/>
  <c r="P38" i="4"/>
  <c r="C103" i="8" s="1"/>
  <c r="O38" i="4"/>
  <c r="B103" i="8" s="1"/>
  <c r="M38" i="4"/>
  <c r="C99" i="8" s="1"/>
  <c r="L38" i="4"/>
  <c r="B99" i="8" s="1"/>
  <c r="C38" i="4"/>
  <c r="C86" i="8" s="1"/>
  <c r="B38" i="4"/>
  <c r="B86" i="8" s="1"/>
  <c r="P37" i="4"/>
  <c r="C103" i="7" s="1"/>
  <c r="O37" i="4"/>
  <c r="B103" i="7" s="1"/>
  <c r="M37" i="4"/>
  <c r="C99" i="7" s="1"/>
  <c r="L37" i="4"/>
  <c r="B99" i="7" s="1"/>
  <c r="E37" i="4"/>
  <c r="AV51" i="5" s="1"/>
  <c r="C37" i="4"/>
  <c r="C86" i="7" s="1"/>
  <c r="B37" i="4"/>
  <c r="B86" i="7" s="1"/>
  <c r="P36" i="4"/>
  <c r="C103" i="6" s="1"/>
  <c r="C103" i="9" s="1"/>
  <c r="O36" i="4"/>
  <c r="B103" i="6" s="1"/>
  <c r="B103" i="9" s="1"/>
  <c r="M36" i="4"/>
  <c r="C99" i="6" s="1"/>
  <c r="C99" i="9" s="1"/>
  <c r="L36" i="4"/>
  <c r="C36" i="4"/>
  <c r="C86" i="6" s="1"/>
  <c r="C86" i="9" s="1"/>
  <c r="B36" i="4"/>
  <c r="B86" i="6" s="1"/>
  <c r="B86" i="9" s="1"/>
  <c r="D29" i="4"/>
  <c r="P28" i="4"/>
  <c r="C65" i="8" s="1"/>
  <c r="O28" i="4"/>
  <c r="B65" i="8" s="1"/>
  <c r="M28" i="4"/>
  <c r="C61" i="8" s="1"/>
  <c r="L28" i="4"/>
  <c r="B61" i="8" s="1"/>
  <c r="C28" i="4"/>
  <c r="C48" i="8" s="1"/>
  <c r="B28" i="4"/>
  <c r="B48" i="8" s="1"/>
  <c r="P27" i="4"/>
  <c r="C65" i="7" s="1"/>
  <c r="O27" i="4"/>
  <c r="B65" i="7" s="1"/>
  <c r="M27" i="4"/>
  <c r="C61" i="7" s="1"/>
  <c r="L27" i="4"/>
  <c r="B61" i="7" s="1"/>
  <c r="C27" i="4"/>
  <c r="C48" i="7" s="1"/>
  <c r="B27" i="4"/>
  <c r="B48" i="7" s="1"/>
  <c r="P26" i="4"/>
  <c r="C65" i="6" s="1"/>
  <c r="C65" i="9" s="1"/>
  <c r="O26" i="4"/>
  <c r="M26" i="4"/>
  <c r="C61" i="6" s="1"/>
  <c r="L26" i="4"/>
  <c r="B61" i="6" s="1"/>
  <c r="C26" i="4"/>
  <c r="C48" i="6" s="1"/>
  <c r="C48" i="9" s="1"/>
  <c r="B26" i="4"/>
  <c r="D19" i="4"/>
  <c r="P18" i="4"/>
  <c r="C26" i="8" s="1"/>
  <c r="C64" i="8" s="1"/>
  <c r="C102" i="8" s="1"/>
  <c r="C140" i="8" s="1"/>
  <c r="O18" i="4"/>
  <c r="B26" i="8" s="1"/>
  <c r="B64" i="8" s="1"/>
  <c r="M18" i="4"/>
  <c r="C22" i="8" s="1"/>
  <c r="L18" i="4"/>
  <c r="B22" i="8" s="1"/>
  <c r="E18" i="4"/>
  <c r="BO10" i="5" s="1"/>
  <c r="C18" i="4"/>
  <c r="B18" i="4"/>
  <c r="B9" i="8" s="1"/>
  <c r="B47" i="8" s="1"/>
  <c r="P17" i="4"/>
  <c r="C26" i="7" s="1"/>
  <c r="C64" i="7" s="1"/>
  <c r="C102" i="7" s="1"/>
  <c r="C140" i="7" s="1"/>
  <c r="O17" i="4"/>
  <c r="B26" i="7" s="1"/>
  <c r="B64" i="7" s="1"/>
  <c r="B102" i="7" s="1"/>
  <c r="B140" i="7" s="1"/>
  <c r="M17" i="4"/>
  <c r="C22" i="7" s="1"/>
  <c r="L17" i="4"/>
  <c r="K17" i="4"/>
  <c r="C17" i="4"/>
  <c r="C9" i="7" s="1"/>
  <c r="C47" i="7" s="1"/>
  <c r="C85" i="7" s="1"/>
  <c r="C123" i="7" s="1"/>
  <c r="B17" i="4"/>
  <c r="B9" i="7" s="1"/>
  <c r="B47" i="7" s="1"/>
  <c r="B85" i="7" s="1"/>
  <c r="B123" i="7" s="1"/>
  <c r="P16" i="4"/>
  <c r="C26" i="6" s="1"/>
  <c r="O16" i="4"/>
  <c r="B26" i="6" s="1"/>
  <c r="M16" i="4"/>
  <c r="C22" i="6" s="1"/>
  <c r="L16" i="4"/>
  <c r="B22" i="6" s="1"/>
  <c r="E16" i="4"/>
  <c r="Y7" i="5" s="1"/>
  <c r="C16" i="4"/>
  <c r="C9" i="6" s="1"/>
  <c r="B16" i="4"/>
  <c r="B9" i="6" s="1"/>
  <c r="I9" i="4"/>
  <c r="H9" i="4"/>
  <c r="D9" i="4"/>
  <c r="P8" i="4"/>
  <c r="O8" i="4"/>
  <c r="M8" i="4"/>
  <c r="L8" i="4"/>
  <c r="C8" i="4"/>
  <c r="B8" i="4"/>
  <c r="P7" i="4"/>
  <c r="O7" i="4"/>
  <c r="O9" i="4" s="1"/>
  <c r="M7" i="4"/>
  <c r="M9" i="4" s="1"/>
  <c r="L7" i="4"/>
  <c r="C7" i="4"/>
  <c r="B7" i="4"/>
  <c r="S6" i="4"/>
  <c r="S16" i="4" s="1"/>
  <c r="R6" i="4"/>
  <c r="R16" i="4" s="1"/>
  <c r="P6" i="4"/>
  <c r="P9" i="4" s="1"/>
  <c r="O6" i="4"/>
  <c r="M6" i="4"/>
  <c r="L6" i="4"/>
  <c r="L9" i="4" s="1"/>
  <c r="C6" i="4"/>
  <c r="B6" i="4"/>
  <c r="D199" i="3"/>
  <c r="H199" i="3" s="1"/>
  <c r="M189" i="3"/>
  <c r="D189" i="3"/>
  <c r="H189" i="3" s="1"/>
  <c r="P188" i="3"/>
  <c r="O188" i="3"/>
  <c r="M188" i="3"/>
  <c r="L188" i="3"/>
  <c r="G188" i="3"/>
  <c r="C188" i="3"/>
  <c r="E188" i="3" s="1"/>
  <c r="B188" i="3"/>
  <c r="P187" i="3"/>
  <c r="O187" i="3"/>
  <c r="O189" i="3" s="1"/>
  <c r="M187" i="3"/>
  <c r="L187" i="3"/>
  <c r="C187" i="3"/>
  <c r="G187" i="3" s="1"/>
  <c r="B187" i="3"/>
  <c r="P186" i="3"/>
  <c r="P189" i="3" s="1"/>
  <c r="O186" i="3"/>
  <c r="M186" i="3"/>
  <c r="L186" i="3"/>
  <c r="L189" i="3" s="1"/>
  <c r="C186" i="3"/>
  <c r="G186" i="3" s="1"/>
  <c r="B186" i="3"/>
  <c r="P179" i="3"/>
  <c r="O179" i="3"/>
  <c r="M179" i="3"/>
  <c r="L179" i="3"/>
  <c r="F179" i="3"/>
  <c r="D179" i="3"/>
  <c r="H179" i="3" s="1"/>
  <c r="C179" i="3"/>
  <c r="B179" i="3"/>
  <c r="G178" i="3"/>
  <c r="E178" i="3"/>
  <c r="G177" i="3"/>
  <c r="E177" i="3"/>
  <c r="G176" i="3"/>
  <c r="E176" i="3"/>
  <c r="E179" i="3" s="1"/>
  <c r="P169" i="3"/>
  <c r="O169" i="3"/>
  <c r="M169" i="3"/>
  <c r="L169" i="3"/>
  <c r="F169" i="3"/>
  <c r="D169" i="3"/>
  <c r="H169" i="3" s="1"/>
  <c r="C169" i="3"/>
  <c r="B169" i="3"/>
  <c r="G168" i="3"/>
  <c r="E168" i="3"/>
  <c r="G167" i="3"/>
  <c r="E167" i="3"/>
  <c r="G166" i="3"/>
  <c r="E166" i="3"/>
  <c r="P159" i="3"/>
  <c r="O159" i="3"/>
  <c r="M159" i="3"/>
  <c r="L159" i="3"/>
  <c r="F159" i="3"/>
  <c r="D159" i="3"/>
  <c r="H159" i="3" s="1"/>
  <c r="C159" i="3"/>
  <c r="B159" i="3"/>
  <c r="G158" i="3"/>
  <c r="E158" i="3"/>
  <c r="G157" i="3"/>
  <c r="E157" i="3"/>
  <c r="G156" i="3"/>
  <c r="E156" i="3"/>
  <c r="E159" i="3" s="1"/>
  <c r="D149" i="3"/>
  <c r="H149" i="3" s="1"/>
  <c r="M139" i="3"/>
  <c r="D139" i="3"/>
  <c r="H139" i="3" s="1"/>
  <c r="P138" i="3"/>
  <c r="O138" i="3"/>
  <c r="O148" i="3" s="1"/>
  <c r="O198" i="3" s="1"/>
  <c r="M138" i="3"/>
  <c r="L138" i="3"/>
  <c r="E138" i="3"/>
  <c r="C138" i="3"/>
  <c r="B138" i="3"/>
  <c r="B148" i="3" s="1"/>
  <c r="B198" i="3" s="1"/>
  <c r="P137" i="3"/>
  <c r="P147" i="3" s="1"/>
  <c r="P197" i="3" s="1"/>
  <c r="O137" i="3"/>
  <c r="M137" i="3"/>
  <c r="L137" i="3"/>
  <c r="E137" i="3"/>
  <c r="C137" i="3"/>
  <c r="B137" i="3"/>
  <c r="P136" i="3"/>
  <c r="O136" i="3"/>
  <c r="M136" i="3"/>
  <c r="M146" i="3" s="1"/>
  <c r="L136" i="3"/>
  <c r="G136" i="3"/>
  <c r="E136" i="3"/>
  <c r="C136" i="3"/>
  <c r="B136" i="3"/>
  <c r="P129" i="3"/>
  <c r="O129" i="3"/>
  <c r="M129" i="3"/>
  <c r="L129" i="3"/>
  <c r="F129" i="3"/>
  <c r="D129" i="3"/>
  <c r="H129" i="3" s="1"/>
  <c r="C129" i="3"/>
  <c r="B129" i="3"/>
  <c r="G128" i="3"/>
  <c r="E128" i="3"/>
  <c r="G127" i="3"/>
  <c r="E127" i="3"/>
  <c r="G126" i="3"/>
  <c r="E126" i="3"/>
  <c r="P119" i="3"/>
  <c r="O119" i="3"/>
  <c r="M119" i="3"/>
  <c r="L119" i="3"/>
  <c r="F119" i="3"/>
  <c r="D119" i="3"/>
  <c r="H119" i="3" s="1"/>
  <c r="C119" i="3"/>
  <c r="B119" i="3"/>
  <c r="G118" i="3"/>
  <c r="E118" i="3"/>
  <c r="G117" i="3"/>
  <c r="E117" i="3"/>
  <c r="G116" i="3"/>
  <c r="E116" i="3"/>
  <c r="P109" i="3"/>
  <c r="O109" i="3"/>
  <c r="M109" i="3"/>
  <c r="L109" i="3"/>
  <c r="F109" i="3"/>
  <c r="D109" i="3"/>
  <c r="H109" i="3" s="1"/>
  <c r="C109" i="3"/>
  <c r="B109" i="3"/>
  <c r="G108" i="3"/>
  <c r="E108" i="3"/>
  <c r="G107" i="3"/>
  <c r="E107" i="3"/>
  <c r="G106" i="3"/>
  <c r="E106" i="3"/>
  <c r="E109" i="3" s="1"/>
  <c r="D99" i="3"/>
  <c r="H99" i="3" s="1"/>
  <c r="M96" i="3"/>
  <c r="L96" i="3"/>
  <c r="D89" i="3"/>
  <c r="H89" i="3" s="1"/>
  <c r="P88" i="3"/>
  <c r="P98" i="3" s="1"/>
  <c r="O88" i="3"/>
  <c r="O98" i="3" s="1"/>
  <c r="M88" i="3"/>
  <c r="M98" i="3" s="1"/>
  <c r="M148" i="3" s="1"/>
  <c r="M198" i="3" s="1"/>
  <c r="L88" i="3"/>
  <c r="L98" i="3" s="1"/>
  <c r="L148" i="3" s="1"/>
  <c r="L198" i="3" s="1"/>
  <c r="C88" i="3"/>
  <c r="C98" i="3" s="1"/>
  <c r="B88" i="3"/>
  <c r="B98" i="3" s="1"/>
  <c r="P87" i="3"/>
  <c r="O87" i="3"/>
  <c r="M87" i="3"/>
  <c r="M97" i="3" s="1"/>
  <c r="L87" i="3"/>
  <c r="L97" i="3" s="1"/>
  <c r="G87" i="3"/>
  <c r="C87" i="3"/>
  <c r="E87" i="3" s="1"/>
  <c r="B87" i="3"/>
  <c r="P86" i="3"/>
  <c r="O86" i="3"/>
  <c r="M86" i="3"/>
  <c r="L86" i="3"/>
  <c r="C86" i="3"/>
  <c r="B86" i="3"/>
  <c r="P79" i="3"/>
  <c r="O79" i="3"/>
  <c r="M79" i="3"/>
  <c r="L79" i="3"/>
  <c r="F79" i="3"/>
  <c r="D79" i="3"/>
  <c r="H79" i="3" s="1"/>
  <c r="C79" i="3"/>
  <c r="B79" i="3"/>
  <c r="G78" i="3"/>
  <c r="E78" i="3"/>
  <c r="G77" i="3"/>
  <c r="E77" i="3"/>
  <c r="G76" i="3"/>
  <c r="E76" i="3"/>
  <c r="E79" i="3" s="1"/>
  <c r="P69" i="3"/>
  <c r="O69" i="3"/>
  <c r="M69" i="3"/>
  <c r="L69" i="3"/>
  <c r="F69" i="3"/>
  <c r="D69" i="3"/>
  <c r="H69" i="3" s="1"/>
  <c r="C69" i="3"/>
  <c r="B69" i="3"/>
  <c r="G68" i="3"/>
  <c r="E68" i="3"/>
  <c r="G67" i="3"/>
  <c r="E67" i="3"/>
  <c r="G66" i="3"/>
  <c r="E66" i="3"/>
  <c r="E69" i="3" s="1"/>
  <c r="F68" i="3" s="1"/>
  <c r="P59" i="3"/>
  <c r="O59" i="3"/>
  <c r="M59" i="3"/>
  <c r="L59" i="3"/>
  <c r="F59" i="3"/>
  <c r="D59" i="3"/>
  <c r="H59" i="3" s="1"/>
  <c r="C59" i="3"/>
  <c r="B59" i="3"/>
  <c r="G58" i="3"/>
  <c r="E58" i="3"/>
  <c r="G57" i="3"/>
  <c r="E57" i="3"/>
  <c r="G56" i="3"/>
  <c r="E56" i="3"/>
  <c r="E59" i="3" s="1"/>
  <c r="D49" i="3"/>
  <c r="H49" i="3" s="1"/>
  <c r="P48" i="3"/>
  <c r="O48" i="3"/>
  <c r="M48" i="3"/>
  <c r="L48" i="3"/>
  <c r="G48" i="3"/>
  <c r="C48" i="3"/>
  <c r="E48" i="3" s="1"/>
  <c r="B48" i="3"/>
  <c r="P47" i="3"/>
  <c r="P97" i="3" s="1"/>
  <c r="O47" i="3"/>
  <c r="O49" i="3" s="1"/>
  <c r="M47" i="3"/>
  <c r="L47" i="3"/>
  <c r="C47" i="3"/>
  <c r="B47" i="3"/>
  <c r="P46" i="3"/>
  <c r="P49" i="3" s="1"/>
  <c r="O46" i="3"/>
  <c r="M46" i="3"/>
  <c r="M49" i="3" s="1"/>
  <c r="L46" i="3"/>
  <c r="L49" i="3" s="1"/>
  <c r="C46" i="3"/>
  <c r="G46" i="3" s="1"/>
  <c r="B46" i="3"/>
  <c r="B49" i="3" s="1"/>
  <c r="P39" i="3"/>
  <c r="O39" i="3"/>
  <c r="M39" i="3"/>
  <c r="L39" i="3"/>
  <c r="F39" i="3"/>
  <c r="D39" i="3"/>
  <c r="H39" i="3" s="1"/>
  <c r="C39" i="3"/>
  <c r="B39" i="3"/>
  <c r="G38" i="3"/>
  <c r="E38" i="3"/>
  <c r="G37" i="3"/>
  <c r="E37" i="3"/>
  <c r="G36" i="3"/>
  <c r="E36" i="3"/>
  <c r="E39" i="3" s="1"/>
  <c r="P29" i="3"/>
  <c r="O29" i="3"/>
  <c r="M29" i="3"/>
  <c r="L29" i="3"/>
  <c r="F29" i="3"/>
  <c r="D29" i="3"/>
  <c r="C29" i="3"/>
  <c r="B29" i="3"/>
  <c r="G28" i="3"/>
  <c r="E28" i="3"/>
  <c r="G27" i="3"/>
  <c r="E27" i="3"/>
  <c r="G26" i="3"/>
  <c r="E26" i="3"/>
  <c r="P19" i="3"/>
  <c r="O19" i="3"/>
  <c r="M19" i="3"/>
  <c r="L19" i="3"/>
  <c r="F19" i="3"/>
  <c r="D19" i="3"/>
  <c r="C19" i="3"/>
  <c r="B19" i="3"/>
  <c r="R18" i="3"/>
  <c r="G18" i="3"/>
  <c r="E18" i="3"/>
  <c r="S17" i="3"/>
  <c r="R17" i="3"/>
  <c r="G17" i="3"/>
  <c r="E17" i="3"/>
  <c r="S16" i="3"/>
  <c r="G16" i="3"/>
  <c r="E16" i="3"/>
  <c r="E19" i="3" s="1"/>
  <c r="P9" i="3"/>
  <c r="O9" i="3"/>
  <c r="M9" i="3"/>
  <c r="L9" i="3"/>
  <c r="K9" i="3"/>
  <c r="I9" i="3"/>
  <c r="H9" i="3"/>
  <c r="G9" i="3"/>
  <c r="D9" i="3"/>
  <c r="C9" i="3"/>
  <c r="B9" i="3"/>
  <c r="S8" i="3"/>
  <c r="I18" i="3" s="1"/>
  <c r="K18" i="3" s="1"/>
  <c r="N18" i="3" s="1"/>
  <c r="R8" i="3"/>
  <c r="H18" i="3" s="1"/>
  <c r="G8" i="3"/>
  <c r="K8" i="3" s="1"/>
  <c r="Q8" i="3" s="1"/>
  <c r="E8" i="3"/>
  <c r="S7" i="3"/>
  <c r="I17" i="3" s="1"/>
  <c r="K17" i="3" s="1"/>
  <c r="R7" i="3"/>
  <c r="H17" i="3" s="1"/>
  <c r="G7" i="3"/>
  <c r="K7" i="3" s="1"/>
  <c r="E7" i="3"/>
  <c r="S6" i="3"/>
  <c r="S9" i="3" s="1"/>
  <c r="R6" i="3"/>
  <c r="R16" i="3" s="1"/>
  <c r="G6" i="3"/>
  <c r="K6" i="3" s="1"/>
  <c r="D199" i="2"/>
  <c r="H199" i="2" s="1"/>
  <c r="M189" i="2"/>
  <c r="D189" i="2"/>
  <c r="H189" i="2" s="1"/>
  <c r="P188" i="2"/>
  <c r="O188" i="2"/>
  <c r="M188" i="2"/>
  <c r="L188" i="2"/>
  <c r="G188" i="2"/>
  <c r="E188" i="2"/>
  <c r="C188" i="2"/>
  <c r="B188" i="2"/>
  <c r="P187" i="2"/>
  <c r="O187" i="2"/>
  <c r="M187" i="2"/>
  <c r="L187" i="2"/>
  <c r="G187" i="2"/>
  <c r="E187" i="2"/>
  <c r="C187" i="2"/>
  <c r="B187" i="2"/>
  <c r="P186" i="2"/>
  <c r="P189" i="2" s="1"/>
  <c r="O186" i="2"/>
  <c r="O189" i="2" s="1"/>
  <c r="M186" i="2"/>
  <c r="L186" i="2"/>
  <c r="L189" i="2" s="1"/>
  <c r="G186" i="2"/>
  <c r="C186" i="2"/>
  <c r="E186" i="2" s="1"/>
  <c r="B186" i="2"/>
  <c r="B189" i="2" s="1"/>
  <c r="P179" i="2"/>
  <c r="O179" i="2"/>
  <c r="M179" i="2"/>
  <c r="L179" i="2"/>
  <c r="D179" i="2"/>
  <c r="H179" i="2" s="1"/>
  <c r="C179" i="2"/>
  <c r="B179" i="2"/>
  <c r="G178" i="2"/>
  <c r="G178" i="4" s="1"/>
  <c r="E178" i="2"/>
  <c r="G177" i="2"/>
  <c r="G177" i="4" s="1"/>
  <c r="E177" i="2"/>
  <c r="G176" i="2"/>
  <c r="E176" i="2"/>
  <c r="P169" i="2"/>
  <c r="O169" i="2"/>
  <c r="M169" i="2"/>
  <c r="L169" i="2"/>
  <c r="D169" i="2"/>
  <c r="H169" i="2" s="1"/>
  <c r="C169" i="2"/>
  <c r="B169" i="2"/>
  <c r="G168" i="2"/>
  <c r="G168" i="4" s="1"/>
  <c r="E168" i="2"/>
  <c r="G167" i="2"/>
  <c r="E167" i="2"/>
  <c r="G166" i="2"/>
  <c r="G166" i="4" s="1"/>
  <c r="E166" i="2"/>
  <c r="P159" i="2"/>
  <c r="O159" i="2"/>
  <c r="M159" i="2"/>
  <c r="L159" i="2"/>
  <c r="D159" i="2"/>
  <c r="H159" i="2" s="1"/>
  <c r="C159" i="2"/>
  <c r="B159" i="2"/>
  <c r="G158" i="2"/>
  <c r="G158" i="4" s="1"/>
  <c r="E158" i="2"/>
  <c r="G157" i="2"/>
  <c r="G157" i="4" s="1"/>
  <c r="E157" i="2"/>
  <c r="G156" i="2"/>
  <c r="G156" i="4" s="1"/>
  <c r="E156" i="2"/>
  <c r="E159" i="2" s="1"/>
  <c r="D149" i="2"/>
  <c r="H149" i="2" s="1"/>
  <c r="P147" i="2"/>
  <c r="P197" i="2" s="1"/>
  <c r="D139" i="2"/>
  <c r="H139" i="2" s="1"/>
  <c r="C139" i="2"/>
  <c r="B139" i="2"/>
  <c r="P138" i="2"/>
  <c r="P148" i="2" s="1"/>
  <c r="P198" i="2" s="1"/>
  <c r="O138" i="2"/>
  <c r="O148" i="2" s="1"/>
  <c r="O198" i="2" s="1"/>
  <c r="M138" i="2"/>
  <c r="M148" i="2" s="1"/>
  <c r="M198" i="2" s="1"/>
  <c r="L138" i="2"/>
  <c r="L148" i="2" s="1"/>
  <c r="L198" i="2" s="1"/>
  <c r="G138" i="2"/>
  <c r="C138" i="2"/>
  <c r="B138" i="2"/>
  <c r="P137" i="2"/>
  <c r="O137" i="2"/>
  <c r="M137" i="2"/>
  <c r="L137" i="2"/>
  <c r="G137" i="2"/>
  <c r="E137" i="2"/>
  <c r="C137" i="2"/>
  <c r="B137" i="2"/>
  <c r="P136" i="2"/>
  <c r="P139" i="2" s="1"/>
  <c r="O136" i="2"/>
  <c r="O139" i="2" s="1"/>
  <c r="M136" i="2"/>
  <c r="L136" i="2"/>
  <c r="C136" i="2"/>
  <c r="G136" i="2" s="1"/>
  <c r="B136" i="2"/>
  <c r="B146" i="2" s="1"/>
  <c r="P129" i="2"/>
  <c r="O129" i="2"/>
  <c r="M129" i="2"/>
  <c r="L129" i="2"/>
  <c r="D129" i="2"/>
  <c r="H129" i="2" s="1"/>
  <c r="C129" i="2"/>
  <c r="B129" i="2"/>
  <c r="G128" i="2"/>
  <c r="G128" i="4" s="1"/>
  <c r="E128" i="2"/>
  <c r="G127" i="2"/>
  <c r="G127" i="4" s="1"/>
  <c r="E127" i="2"/>
  <c r="G126" i="2"/>
  <c r="G126" i="4" s="1"/>
  <c r="E126" i="2"/>
  <c r="E129" i="2" s="1"/>
  <c r="P119" i="2"/>
  <c r="O119" i="2"/>
  <c r="M119" i="2"/>
  <c r="L119" i="2"/>
  <c r="D119" i="2"/>
  <c r="H119" i="2" s="1"/>
  <c r="C119" i="2"/>
  <c r="B119" i="2"/>
  <c r="G118" i="2"/>
  <c r="G118" i="4" s="1"/>
  <c r="E118" i="2"/>
  <c r="G117" i="2"/>
  <c r="G117" i="4" s="1"/>
  <c r="E117" i="2"/>
  <c r="G116" i="2"/>
  <c r="G116" i="4" s="1"/>
  <c r="E116" i="2"/>
  <c r="E119" i="2" s="1"/>
  <c r="F117" i="2" s="1"/>
  <c r="P109" i="2"/>
  <c r="O109" i="2"/>
  <c r="M109" i="2"/>
  <c r="L109" i="2"/>
  <c r="D109" i="2"/>
  <c r="H109" i="2" s="1"/>
  <c r="C109" i="2"/>
  <c r="B109" i="2"/>
  <c r="G108" i="2"/>
  <c r="E108" i="2"/>
  <c r="G107" i="2"/>
  <c r="G107" i="4" s="1"/>
  <c r="E107" i="2"/>
  <c r="G106" i="2"/>
  <c r="G106" i="4" s="1"/>
  <c r="E106" i="2"/>
  <c r="E109" i="2" s="1"/>
  <c r="D99" i="2"/>
  <c r="H99" i="2" s="1"/>
  <c r="M98" i="2"/>
  <c r="L98" i="2"/>
  <c r="O96" i="2"/>
  <c r="B96" i="2"/>
  <c r="D89" i="2"/>
  <c r="H89" i="2" s="1"/>
  <c r="P88" i="2"/>
  <c r="P98" i="2" s="1"/>
  <c r="O88" i="2"/>
  <c r="O98" i="2" s="1"/>
  <c r="M88" i="2"/>
  <c r="L88" i="2"/>
  <c r="C88" i="2"/>
  <c r="G88" i="2" s="1"/>
  <c r="B88" i="2"/>
  <c r="B98" i="2" s="1"/>
  <c r="P87" i="2"/>
  <c r="P97" i="2" s="1"/>
  <c r="O87" i="2"/>
  <c r="O97" i="2" s="1"/>
  <c r="O147" i="2" s="1"/>
  <c r="O197" i="2" s="1"/>
  <c r="M87" i="2"/>
  <c r="M97" i="2" s="1"/>
  <c r="L87" i="2"/>
  <c r="G87" i="2"/>
  <c r="E87" i="2"/>
  <c r="C87" i="2"/>
  <c r="C97" i="2" s="1"/>
  <c r="E97" i="2" s="1"/>
  <c r="B87" i="2"/>
  <c r="B97" i="2" s="1"/>
  <c r="B147" i="2" s="1"/>
  <c r="B197" i="2" s="1"/>
  <c r="P86" i="2"/>
  <c r="O86" i="2"/>
  <c r="M86" i="2"/>
  <c r="M96" i="2" s="1"/>
  <c r="L86" i="2"/>
  <c r="L96" i="2" s="1"/>
  <c r="C86" i="2"/>
  <c r="B86" i="2"/>
  <c r="P79" i="2"/>
  <c r="O79" i="2"/>
  <c r="M79" i="2"/>
  <c r="L79" i="2"/>
  <c r="D79" i="2"/>
  <c r="H79" i="2" s="1"/>
  <c r="C79" i="2"/>
  <c r="B79" i="2"/>
  <c r="G78" i="2"/>
  <c r="G78" i="4" s="1"/>
  <c r="E78" i="2"/>
  <c r="G77" i="2"/>
  <c r="G77" i="4" s="1"/>
  <c r="E77" i="2"/>
  <c r="G76" i="2"/>
  <c r="G76" i="4" s="1"/>
  <c r="E76" i="2"/>
  <c r="P69" i="2"/>
  <c r="O69" i="2"/>
  <c r="M69" i="2"/>
  <c r="L69" i="2"/>
  <c r="D69" i="2"/>
  <c r="H69" i="2" s="1"/>
  <c r="C69" i="2"/>
  <c r="B69" i="2"/>
  <c r="G68" i="2"/>
  <c r="G68" i="4" s="1"/>
  <c r="E68" i="2"/>
  <c r="G67" i="2"/>
  <c r="G67" i="4" s="1"/>
  <c r="E67" i="2"/>
  <c r="G66" i="2"/>
  <c r="G66" i="4" s="1"/>
  <c r="E66" i="2"/>
  <c r="E69" i="2" s="1"/>
  <c r="P59" i="2"/>
  <c r="O59" i="2"/>
  <c r="M59" i="2"/>
  <c r="L59" i="2"/>
  <c r="D59" i="2"/>
  <c r="H59" i="2" s="1"/>
  <c r="C59" i="2"/>
  <c r="B59" i="2"/>
  <c r="G58" i="2"/>
  <c r="G58" i="4" s="1"/>
  <c r="E58" i="2"/>
  <c r="G57" i="2"/>
  <c r="G57" i="4" s="1"/>
  <c r="E57" i="2"/>
  <c r="G56" i="2"/>
  <c r="G56" i="4" s="1"/>
  <c r="E56" i="2"/>
  <c r="E59" i="2" s="1"/>
  <c r="F58" i="2" s="1"/>
  <c r="M49" i="2"/>
  <c r="D49" i="2"/>
  <c r="H49" i="2" s="1"/>
  <c r="P48" i="2"/>
  <c r="O48" i="2"/>
  <c r="M48" i="2"/>
  <c r="L48" i="2"/>
  <c r="E48" i="2"/>
  <c r="C48" i="2"/>
  <c r="G48" i="2" s="1"/>
  <c r="B48" i="2"/>
  <c r="P47" i="2"/>
  <c r="O47" i="2"/>
  <c r="M47" i="2"/>
  <c r="L47" i="2"/>
  <c r="L49" i="2" s="1"/>
  <c r="G47" i="2"/>
  <c r="C47" i="2"/>
  <c r="E47" i="2" s="1"/>
  <c r="B47" i="2"/>
  <c r="P46" i="2"/>
  <c r="P49" i="2" s="1"/>
  <c r="O46" i="2"/>
  <c r="O49" i="2" s="1"/>
  <c r="M46" i="2"/>
  <c r="L46" i="2"/>
  <c r="G46" i="2"/>
  <c r="E46" i="2"/>
  <c r="C46" i="2"/>
  <c r="C49" i="2" s="1"/>
  <c r="B46" i="2"/>
  <c r="B49" i="2" s="1"/>
  <c r="P39" i="2"/>
  <c r="O39" i="2"/>
  <c r="M39" i="2"/>
  <c r="L39" i="2"/>
  <c r="D39" i="2"/>
  <c r="H39" i="2" s="1"/>
  <c r="C39" i="2"/>
  <c r="B39" i="2"/>
  <c r="G38" i="2"/>
  <c r="G38" i="4" s="1"/>
  <c r="E38" i="2"/>
  <c r="G37" i="2"/>
  <c r="G37" i="4" s="1"/>
  <c r="E37" i="2"/>
  <c r="G36" i="2"/>
  <c r="G36" i="4" s="1"/>
  <c r="E36" i="2"/>
  <c r="P29" i="2"/>
  <c r="O29" i="2"/>
  <c r="M29" i="2"/>
  <c r="L29" i="2"/>
  <c r="D29" i="2"/>
  <c r="C29" i="2"/>
  <c r="B29" i="2"/>
  <c r="G28" i="2"/>
  <c r="G28" i="4" s="1"/>
  <c r="E28" i="2"/>
  <c r="G27" i="2"/>
  <c r="G27" i="4" s="1"/>
  <c r="E27" i="2"/>
  <c r="G26" i="2"/>
  <c r="E26" i="2"/>
  <c r="E29" i="2" s="1"/>
  <c r="P19" i="2"/>
  <c r="O19" i="2"/>
  <c r="M19" i="2"/>
  <c r="L19" i="2"/>
  <c r="D19" i="2"/>
  <c r="C19" i="2"/>
  <c r="B19" i="2"/>
  <c r="H18" i="2"/>
  <c r="H18" i="4" s="1"/>
  <c r="G18" i="2"/>
  <c r="G18" i="4" s="1"/>
  <c r="E18" i="2"/>
  <c r="H17" i="2"/>
  <c r="H17" i="4" s="1"/>
  <c r="G17" i="2"/>
  <c r="E17" i="2"/>
  <c r="I16" i="2"/>
  <c r="G16" i="2"/>
  <c r="G16" i="4" s="1"/>
  <c r="E16" i="2"/>
  <c r="P9" i="2"/>
  <c r="O9" i="2"/>
  <c r="M9" i="2"/>
  <c r="L9" i="2"/>
  <c r="I9" i="2"/>
  <c r="H9" i="2"/>
  <c r="F9" i="2"/>
  <c r="E9" i="2"/>
  <c r="D9" i="2"/>
  <c r="C9" i="2"/>
  <c r="G9" i="2" s="1"/>
  <c r="B9" i="2"/>
  <c r="U8" i="2"/>
  <c r="S8" i="2"/>
  <c r="S8" i="4" s="1"/>
  <c r="S18" i="4" s="1"/>
  <c r="R8" i="2"/>
  <c r="R8" i="4" s="1"/>
  <c r="R18" i="4" s="1"/>
  <c r="R28" i="4" s="1"/>
  <c r="R38" i="4" s="1"/>
  <c r="R48" i="4" s="1"/>
  <c r="R58" i="4" s="1"/>
  <c r="R68" i="4" s="1"/>
  <c r="R78" i="4" s="1"/>
  <c r="R108" i="4" s="1"/>
  <c r="Q8" i="2"/>
  <c r="K8" i="2"/>
  <c r="N8" i="2" s="1"/>
  <c r="J8" i="2"/>
  <c r="G8" i="2"/>
  <c r="S7" i="2"/>
  <c r="R7" i="2"/>
  <c r="N7" i="2"/>
  <c r="K7" i="2"/>
  <c r="Q7" i="2" s="1"/>
  <c r="J7" i="2"/>
  <c r="G7" i="2"/>
  <c r="G7" i="4" s="1"/>
  <c r="S6" i="2"/>
  <c r="S16" i="2" s="1"/>
  <c r="R6" i="2"/>
  <c r="H16" i="2" s="1"/>
  <c r="N6" i="2"/>
  <c r="K6" i="2"/>
  <c r="Q6" i="2" s="1"/>
  <c r="J6" i="2"/>
  <c r="J9" i="2" s="1"/>
  <c r="G6" i="2"/>
  <c r="G6" i="4" s="1"/>
  <c r="L48" i="1"/>
  <c r="K48" i="1"/>
  <c r="M48" i="1" s="1"/>
  <c r="J48" i="1"/>
  <c r="I48" i="1"/>
  <c r="H48" i="1"/>
  <c r="G48" i="1"/>
  <c r="J47" i="1"/>
  <c r="L47" i="1" s="1"/>
  <c r="I47" i="1"/>
  <c r="K47" i="1" s="1"/>
  <c r="M47" i="1" s="1"/>
  <c r="H47" i="1"/>
  <c r="G47" i="1"/>
  <c r="M46" i="1"/>
  <c r="M49" i="1" s="1"/>
  <c r="J46" i="1"/>
  <c r="L46" i="1" s="1"/>
  <c r="L49" i="1" s="1"/>
  <c r="I46" i="1"/>
  <c r="K46" i="1" s="1"/>
  <c r="K49" i="1" s="1"/>
  <c r="H46" i="1"/>
  <c r="H49" i="1" s="1"/>
  <c r="G46" i="1"/>
  <c r="G49" i="1" s="1"/>
  <c r="J45" i="1"/>
  <c r="I45" i="1"/>
  <c r="H45" i="1"/>
  <c r="G45" i="1"/>
  <c r="L44" i="1"/>
  <c r="K44" i="1"/>
  <c r="M44" i="1" s="1"/>
  <c r="M43" i="1"/>
  <c r="L43" i="1"/>
  <c r="K43" i="1"/>
  <c r="L42" i="1"/>
  <c r="L45" i="1" s="1"/>
  <c r="K42" i="1"/>
  <c r="M42" i="1" s="1"/>
  <c r="M41" i="1"/>
  <c r="L41" i="1"/>
  <c r="J41" i="1"/>
  <c r="I41" i="1"/>
  <c r="H41" i="1"/>
  <c r="G41" i="1"/>
  <c r="M40" i="1"/>
  <c r="L40" i="1"/>
  <c r="K40" i="1"/>
  <c r="L39" i="1"/>
  <c r="K39" i="1"/>
  <c r="M39" i="1" s="1"/>
  <c r="M38" i="1"/>
  <c r="L38" i="1"/>
  <c r="K38" i="1"/>
  <c r="K41" i="1" s="1"/>
  <c r="J37" i="1"/>
  <c r="I37" i="1"/>
  <c r="H37" i="1"/>
  <c r="G37" i="1"/>
  <c r="L36" i="1"/>
  <c r="K36" i="1"/>
  <c r="M36" i="1" s="1"/>
  <c r="L35" i="1"/>
  <c r="K35" i="1"/>
  <c r="M35" i="1" s="1"/>
  <c r="M37" i="1" s="1"/>
  <c r="M34" i="1"/>
  <c r="L34" i="1"/>
  <c r="K34" i="1"/>
  <c r="J33" i="1"/>
  <c r="I33" i="1"/>
  <c r="H33" i="1"/>
  <c r="G33" i="1"/>
  <c r="L32" i="1"/>
  <c r="K32" i="1"/>
  <c r="M32" i="1" s="1"/>
  <c r="M31" i="1"/>
  <c r="L31" i="1"/>
  <c r="K31" i="1"/>
  <c r="L30" i="1"/>
  <c r="L33" i="1" s="1"/>
  <c r="K30" i="1"/>
  <c r="M30" i="1" s="1"/>
  <c r="M29" i="1"/>
  <c r="L29" i="1"/>
  <c r="J29" i="1"/>
  <c r="I29" i="1"/>
  <c r="H29" i="1"/>
  <c r="G29" i="1"/>
  <c r="M28" i="1"/>
  <c r="L28" i="1"/>
  <c r="K28" i="1"/>
  <c r="L27" i="1"/>
  <c r="K27" i="1"/>
  <c r="M27" i="1" s="1"/>
  <c r="M26" i="1"/>
  <c r="L26" i="1"/>
  <c r="K26" i="1"/>
  <c r="K29" i="1" s="1"/>
  <c r="J25" i="1"/>
  <c r="I25" i="1"/>
  <c r="H25" i="1"/>
  <c r="G25" i="1"/>
  <c r="L24" i="1"/>
  <c r="K24" i="1"/>
  <c r="M24" i="1" s="1"/>
  <c r="L23" i="1"/>
  <c r="K23" i="1"/>
  <c r="M22" i="1"/>
  <c r="L22" i="1"/>
  <c r="L25" i="1" s="1"/>
  <c r="K22" i="1"/>
  <c r="J21" i="1"/>
  <c r="I21" i="1"/>
  <c r="H21" i="1"/>
  <c r="G21" i="1"/>
  <c r="M20" i="1"/>
  <c r="L20" i="1"/>
  <c r="K20" i="1"/>
  <c r="M19" i="1"/>
  <c r="L19" i="1"/>
  <c r="K19" i="1"/>
  <c r="L18" i="1"/>
  <c r="L21" i="1" s="1"/>
  <c r="K18" i="1"/>
  <c r="M18" i="1" s="1"/>
  <c r="M21" i="1" s="1"/>
  <c r="J17" i="1"/>
  <c r="I17" i="1"/>
  <c r="H17" i="1"/>
  <c r="G17" i="1"/>
  <c r="M16" i="1"/>
  <c r="L16" i="1"/>
  <c r="K16" i="1"/>
  <c r="L15" i="1"/>
  <c r="K15" i="1"/>
  <c r="M15" i="1" s="1"/>
  <c r="L14" i="1"/>
  <c r="L17" i="1" s="1"/>
  <c r="K14" i="1"/>
  <c r="M14" i="1" s="1"/>
  <c r="M17" i="1" s="1"/>
  <c r="J13" i="1"/>
  <c r="I13" i="1"/>
  <c r="H13" i="1"/>
  <c r="G13" i="1"/>
  <c r="L12" i="1"/>
  <c r="K12" i="1"/>
  <c r="M12" i="1" s="1"/>
  <c r="L11" i="1"/>
  <c r="K11" i="1"/>
  <c r="M11" i="1" s="1"/>
  <c r="L10" i="1"/>
  <c r="L13" i="1" s="1"/>
  <c r="K10" i="1"/>
  <c r="M10" i="1" s="1"/>
  <c r="M13" i="1" s="1"/>
  <c r="J9" i="1"/>
  <c r="I9" i="1"/>
  <c r="H9" i="1"/>
  <c r="G9" i="1"/>
  <c r="M8" i="1"/>
  <c r="L8" i="1"/>
  <c r="K8" i="1"/>
  <c r="M7" i="1"/>
  <c r="L7" i="1"/>
  <c r="K7" i="1"/>
  <c r="L6" i="1"/>
  <c r="L9" i="1" s="1"/>
  <c r="K6" i="1"/>
  <c r="M6" i="1" s="1"/>
  <c r="BT9" i="5" l="1"/>
  <c r="BT28" i="5"/>
  <c r="Y10" i="5"/>
  <c r="Y34" i="5"/>
  <c r="Y261" i="5"/>
  <c r="G176" i="4"/>
  <c r="G167" i="4"/>
  <c r="E139" i="3"/>
  <c r="E119" i="3"/>
  <c r="I119" i="3" s="1"/>
  <c r="G108" i="4"/>
  <c r="F57" i="3"/>
  <c r="F58" i="3"/>
  <c r="I59" i="3"/>
  <c r="F58" i="4"/>
  <c r="F37" i="3"/>
  <c r="F38" i="3"/>
  <c r="I39" i="3"/>
  <c r="G17" i="4"/>
  <c r="E9" i="3"/>
  <c r="G8" i="4"/>
  <c r="Q8" i="4"/>
  <c r="E189" i="2"/>
  <c r="F188" i="2" s="1"/>
  <c r="E169" i="2"/>
  <c r="G187" i="4"/>
  <c r="G188" i="4"/>
  <c r="G137" i="4"/>
  <c r="E79" i="2"/>
  <c r="I79" i="2" s="1"/>
  <c r="G86" i="4"/>
  <c r="G87" i="4"/>
  <c r="G88" i="4"/>
  <c r="F57" i="2"/>
  <c r="F57" i="4" s="1"/>
  <c r="E19" i="2"/>
  <c r="G48" i="4"/>
  <c r="R26" i="4"/>
  <c r="S26" i="4"/>
  <c r="U16" i="4"/>
  <c r="T7" i="2"/>
  <c r="F78" i="2"/>
  <c r="F77" i="2"/>
  <c r="F76" i="2"/>
  <c r="F177" i="3"/>
  <c r="F176" i="3"/>
  <c r="I179" i="3"/>
  <c r="B200" i="6"/>
  <c r="B200" i="9" s="1"/>
  <c r="B69" i="4"/>
  <c r="M33" i="1"/>
  <c r="L37" i="1"/>
  <c r="M45" i="1"/>
  <c r="R17" i="2"/>
  <c r="R7" i="4"/>
  <c r="R17" i="4" s="1"/>
  <c r="R27" i="4" s="1"/>
  <c r="R37" i="4" s="1"/>
  <c r="R47" i="4" s="1"/>
  <c r="R57" i="4" s="1"/>
  <c r="R67" i="4" s="1"/>
  <c r="R77" i="4" s="1"/>
  <c r="O89" i="2"/>
  <c r="R27" i="3"/>
  <c r="H27" i="3"/>
  <c r="F108" i="3"/>
  <c r="F107" i="3"/>
  <c r="F106" i="3"/>
  <c r="I109" i="3"/>
  <c r="C148" i="3"/>
  <c r="G138" i="3"/>
  <c r="B48" i="6"/>
  <c r="B48" i="9" s="1"/>
  <c r="B29" i="4"/>
  <c r="T44" i="5"/>
  <c r="M196" i="3"/>
  <c r="M199" i="3" s="1"/>
  <c r="M149" i="3"/>
  <c r="C352" i="7"/>
  <c r="C119" i="4"/>
  <c r="E117" i="4"/>
  <c r="M23" i="1"/>
  <c r="M25" i="1" s="1"/>
  <c r="K25" i="1"/>
  <c r="S17" i="2"/>
  <c r="S19" i="2" s="1"/>
  <c r="S7" i="4"/>
  <c r="U7" i="2"/>
  <c r="E49" i="2"/>
  <c r="P89" i="2"/>
  <c r="P96" i="2"/>
  <c r="P99" i="2" s="1"/>
  <c r="B99" i="2"/>
  <c r="C147" i="2"/>
  <c r="Q6" i="3"/>
  <c r="Q6" i="4" s="1"/>
  <c r="N6" i="3"/>
  <c r="S27" i="3"/>
  <c r="I27" i="3"/>
  <c r="K27" i="3" s="1"/>
  <c r="U17" i="3"/>
  <c r="B387" i="6"/>
  <c r="B463" i="6"/>
  <c r="B577" i="6"/>
  <c r="B539" i="6"/>
  <c r="B311" i="6"/>
  <c r="B425" i="6"/>
  <c r="B501" i="6"/>
  <c r="B235" i="6"/>
  <c r="B273" i="6"/>
  <c r="B121" i="6"/>
  <c r="B197" i="6"/>
  <c r="B7" i="6"/>
  <c r="B349" i="6"/>
  <c r="B83" i="6"/>
  <c r="B45" i="6"/>
  <c r="B159" i="6"/>
  <c r="B9" i="4"/>
  <c r="U8" i="4"/>
  <c r="B99" i="6"/>
  <c r="B99" i="9" s="1"/>
  <c r="L39" i="4"/>
  <c r="L46" i="4"/>
  <c r="AM265" i="5"/>
  <c r="AM267" i="5"/>
  <c r="AM266" i="5"/>
  <c r="AM258" i="5"/>
  <c r="AM264" i="5"/>
  <c r="AM253" i="5"/>
  <c r="AM260" i="5"/>
  <c r="AM255" i="5"/>
  <c r="AM262" i="5"/>
  <c r="AM250" i="5"/>
  <c r="AM257" i="5"/>
  <c r="AM263" i="5"/>
  <c r="AM259" i="5"/>
  <c r="AM254" i="5"/>
  <c r="AM261" i="5"/>
  <c r="AM252" i="5"/>
  <c r="AM249" i="5"/>
  <c r="AM244" i="5"/>
  <c r="AM239" i="5"/>
  <c r="AM251" i="5"/>
  <c r="AM246" i="5"/>
  <c r="AM241" i="5"/>
  <c r="AM248" i="5"/>
  <c r="AM256" i="5"/>
  <c r="AM243" i="5"/>
  <c r="AM240" i="5"/>
  <c r="AM247" i="5"/>
  <c r="AM227" i="5"/>
  <c r="AM234" i="5"/>
  <c r="AM229" i="5"/>
  <c r="AM236" i="5"/>
  <c r="AM231" i="5"/>
  <c r="AM238" i="5"/>
  <c r="AM233" i="5"/>
  <c r="AM242" i="5"/>
  <c r="AM237" i="5"/>
  <c r="AM215" i="5"/>
  <c r="AM222" i="5"/>
  <c r="AM210" i="5"/>
  <c r="AM235" i="5"/>
  <c r="AM217" i="5"/>
  <c r="AM205" i="5"/>
  <c r="AM224" i="5"/>
  <c r="AM212" i="5"/>
  <c r="AM245" i="5"/>
  <c r="AM219" i="5"/>
  <c r="AM207" i="5"/>
  <c r="AM226" i="5"/>
  <c r="AM214" i="5"/>
  <c r="AM221" i="5"/>
  <c r="AM209" i="5"/>
  <c r="AM230" i="5"/>
  <c r="AM216" i="5"/>
  <c r="AM228" i="5"/>
  <c r="AM223" i="5"/>
  <c r="AM211" i="5"/>
  <c r="AM198" i="5"/>
  <c r="AM186" i="5"/>
  <c r="AM193" i="5"/>
  <c r="AM208" i="5"/>
  <c r="AM200" i="5"/>
  <c r="AM188" i="5"/>
  <c r="AM232" i="5"/>
  <c r="AM195" i="5"/>
  <c r="AM202" i="5"/>
  <c r="AM190" i="5"/>
  <c r="AM218" i="5"/>
  <c r="AM197" i="5"/>
  <c r="AM204" i="5"/>
  <c r="AM192" i="5"/>
  <c r="AM225" i="5"/>
  <c r="AM199" i="5"/>
  <c r="AM187" i="5"/>
  <c r="AM206" i="5"/>
  <c r="AM194" i="5"/>
  <c r="AM201" i="5"/>
  <c r="AM189" i="5"/>
  <c r="AM181" i="5"/>
  <c r="AM169" i="5"/>
  <c r="AM176" i="5"/>
  <c r="AM191" i="5"/>
  <c r="AM183" i="5"/>
  <c r="AM171" i="5"/>
  <c r="AM178" i="5"/>
  <c r="AM166" i="5"/>
  <c r="AM196" i="5"/>
  <c r="AM173" i="5"/>
  <c r="AM220" i="5"/>
  <c r="AM180" i="5"/>
  <c r="AM168" i="5"/>
  <c r="AM175" i="5"/>
  <c r="AM163" i="5"/>
  <c r="AM213" i="5"/>
  <c r="AM182" i="5"/>
  <c r="AM170" i="5"/>
  <c r="AM185" i="5"/>
  <c r="AM177" i="5"/>
  <c r="AM165" i="5"/>
  <c r="AM184" i="5"/>
  <c r="AM172" i="5"/>
  <c r="AM157" i="5"/>
  <c r="AM145" i="5"/>
  <c r="AM167" i="5"/>
  <c r="AM152" i="5"/>
  <c r="AM159" i="5"/>
  <c r="AM147" i="5"/>
  <c r="AM154" i="5"/>
  <c r="AM142" i="5"/>
  <c r="AM161" i="5"/>
  <c r="AM149" i="5"/>
  <c r="AM156" i="5"/>
  <c r="AM144" i="5"/>
  <c r="AM151" i="5"/>
  <c r="AM203" i="5"/>
  <c r="AM158" i="5"/>
  <c r="AM146" i="5"/>
  <c r="AM174" i="5"/>
  <c r="AM153" i="5"/>
  <c r="AM164" i="5"/>
  <c r="AM160" i="5"/>
  <c r="AM148" i="5"/>
  <c r="AM135" i="5"/>
  <c r="AM123" i="5"/>
  <c r="AM130" i="5"/>
  <c r="AM137" i="5"/>
  <c r="AM125" i="5"/>
  <c r="AM143" i="5"/>
  <c r="AM132" i="5"/>
  <c r="AM120" i="5"/>
  <c r="AM139" i="5"/>
  <c r="AM127" i="5"/>
  <c r="AM134" i="5"/>
  <c r="AM122" i="5"/>
  <c r="AM162" i="5"/>
  <c r="AM141" i="5"/>
  <c r="AM129" i="5"/>
  <c r="AM136" i="5"/>
  <c r="AM124" i="5"/>
  <c r="AM150" i="5"/>
  <c r="AM131" i="5"/>
  <c r="AM138" i="5"/>
  <c r="AM126" i="5"/>
  <c r="AM113" i="5"/>
  <c r="AM101" i="5"/>
  <c r="AM121" i="5"/>
  <c r="AM108" i="5"/>
  <c r="AM115" i="5"/>
  <c r="AM103" i="5"/>
  <c r="AM155" i="5"/>
  <c r="AM110" i="5"/>
  <c r="AM117" i="5"/>
  <c r="AM105" i="5"/>
  <c r="AM112" i="5"/>
  <c r="AM100" i="5"/>
  <c r="AM119" i="5"/>
  <c r="AM107" i="5"/>
  <c r="AM140" i="5"/>
  <c r="AM114" i="5"/>
  <c r="AM102" i="5"/>
  <c r="AM109" i="5"/>
  <c r="AM128" i="5"/>
  <c r="AM116" i="5"/>
  <c r="AM104" i="5"/>
  <c r="AM92" i="5"/>
  <c r="AM80" i="5"/>
  <c r="AM87" i="5"/>
  <c r="AM94" i="5"/>
  <c r="AM82" i="5"/>
  <c r="AM118" i="5"/>
  <c r="AM89" i="5"/>
  <c r="AM77" i="5"/>
  <c r="AM96" i="5"/>
  <c r="AM84" i="5"/>
  <c r="AM106" i="5"/>
  <c r="AM98" i="5"/>
  <c r="AM91" i="5"/>
  <c r="AM79" i="5"/>
  <c r="AM179" i="5"/>
  <c r="AM86" i="5"/>
  <c r="AM111" i="5"/>
  <c r="AM93" i="5"/>
  <c r="AM81" i="5"/>
  <c r="AM88" i="5"/>
  <c r="AM76" i="5"/>
  <c r="AM99" i="5"/>
  <c r="AM95" i="5"/>
  <c r="AM83" i="5"/>
  <c r="AM78" i="5"/>
  <c r="AM69" i="5"/>
  <c r="AM57" i="5"/>
  <c r="AM64" i="5"/>
  <c r="AM71" i="5"/>
  <c r="AM59" i="5"/>
  <c r="AM66" i="5"/>
  <c r="AM73" i="5"/>
  <c r="AM61" i="5"/>
  <c r="AM68" i="5"/>
  <c r="AM97" i="5"/>
  <c r="AM75" i="5"/>
  <c r="AM63" i="5"/>
  <c r="AM70" i="5"/>
  <c r="AM58" i="5"/>
  <c r="AM85" i="5"/>
  <c r="AM65" i="5"/>
  <c r="AM72" i="5"/>
  <c r="AM60" i="5"/>
  <c r="AM47" i="5"/>
  <c r="AM35" i="5"/>
  <c r="AM67" i="5"/>
  <c r="AM42" i="5"/>
  <c r="AM49" i="5"/>
  <c r="AM37" i="5"/>
  <c r="AM44" i="5"/>
  <c r="AM51" i="5"/>
  <c r="AM39" i="5"/>
  <c r="AM90" i="5"/>
  <c r="AM56" i="5"/>
  <c r="AM46" i="5"/>
  <c r="AM34" i="5"/>
  <c r="AM53" i="5"/>
  <c r="AM41" i="5"/>
  <c r="AM133" i="5"/>
  <c r="AM48" i="5"/>
  <c r="AM36" i="5"/>
  <c r="AM55" i="5"/>
  <c r="AM54" i="5"/>
  <c r="AM43" i="5"/>
  <c r="AM74" i="5"/>
  <c r="AM50" i="5"/>
  <c r="AM38" i="5"/>
  <c r="AM26" i="5"/>
  <c r="AM14" i="5"/>
  <c r="AM21" i="5"/>
  <c r="AM28" i="5"/>
  <c r="AM16" i="5"/>
  <c r="AM33" i="5"/>
  <c r="AM23" i="5"/>
  <c r="AM11" i="5"/>
  <c r="AM30" i="5"/>
  <c r="AM18" i="5"/>
  <c r="AM25" i="5"/>
  <c r="AM13" i="5"/>
  <c r="AM62" i="5"/>
  <c r="AM20" i="5"/>
  <c r="AM52" i="5"/>
  <c r="AM27" i="5"/>
  <c r="AM15" i="5"/>
  <c r="AM32" i="5"/>
  <c r="AM22" i="5"/>
  <c r="AM40" i="5"/>
  <c r="AM29" i="5"/>
  <c r="AM17" i="5"/>
  <c r="AM7" i="5"/>
  <c r="AM45" i="5"/>
  <c r="AM31" i="5"/>
  <c r="AM9" i="5"/>
  <c r="AM19" i="5"/>
  <c r="AM12" i="5"/>
  <c r="AM24" i="5"/>
  <c r="AM8" i="5"/>
  <c r="AM10" i="5"/>
  <c r="I169" i="2"/>
  <c r="F168" i="2"/>
  <c r="F167" i="2"/>
  <c r="F166" i="2"/>
  <c r="K6" i="4"/>
  <c r="E39" i="2"/>
  <c r="G98" i="4"/>
  <c r="I109" i="2"/>
  <c r="F108" i="2"/>
  <c r="F107" i="2"/>
  <c r="F106" i="2"/>
  <c r="N8" i="3"/>
  <c r="N8" i="4" s="1"/>
  <c r="B89" i="3"/>
  <c r="B96" i="3"/>
  <c r="E169" i="3"/>
  <c r="C463" i="6"/>
  <c r="C577" i="6"/>
  <c r="C349" i="6"/>
  <c r="C273" i="6"/>
  <c r="C539" i="6"/>
  <c r="C425" i="6"/>
  <c r="C121" i="6"/>
  <c r="C197" i="6"/>
  <c r="C7" i="6"/>
  <c r="C501" i="6"/>
  <c r="C311" i="6"/>
  <c r="C159" i="6"/>
  <c r="C45" i="6"/>
  <c r="C83" i="6"/>
  <c r="C387" i="6"/>
  <c r="C235" i="6"/>
  <c r="K36" i="4"/>
  <c r="K46" i="4" s="1"/>
  <c r="K26" i="4"/>
  <c r="K16" i="4"/>
  <c r="C9" i="4"/>
  <c r="K9" i="4" s="1"/>
  <c r="C9" i="8"/>
  <c r="C47" i="8" s="1"/>
  <c r="C85" i="8" s="1"/>
  <c r="C123" i="8" s="1"/>
  <c r="K38" i="4"/>
  <c r="K48" i="4" s="1"/>
  <c r="C403" i="7"/>
  <c r="M137" i="4"/>
  <c r="M129" i="4"/>
  <c r="B542" i="8"/>
  <c r="B188" i="4"/>
  <c r="M9" i="1"/>
  <c r="F68" i="2"/>
  <c r="F68" i="4" s="1"/>
  <c r="F67" i="2"/>
  <c r="F66" i="2"/>
  <c r="I69" i="2"/>
  <c r="O99" i="2"/>
  <c r="B196" i="2"/>
  <c r="M147" i="2"/>
  <c r="M197" i="2" s="1"/>
  <c r="F158" i="2"/>
  <c r="F157" i="2"/>
  <c r="F156" i="2"/>
  <c r="I159" i="2"/>
  <c r="F186" i="2"/>
  <c r="I189" i="2"/>
  <c r="F187" i="2"/>
  <c r="R26" i="3"/>
  <c r="R19" i="3"/>
  <c r="H26" i="3"/>
  <c r="E29" i="3"/>
  <c r="F78" i="3"/>
  <c r="F77" i="3"/>
  <c r="F76" i="3"/>
  <c r="C89" i="3"/>
  <c r="C96" i="3"/>
  <c r="G86" i="3"/>
  <c r="E86" i="3"/>
  <c r="O97" i="3"/>
  <c r="F158" i="3"/>
  <c r="F157" i="3"/>
  <c r="F156" i="3"/>
  <c r="BO266" i="5"/>
  <c r="BO263" i="5"/>
  <c r="BO265" i="5"/>
  <c r="BO267" i="5"/>
  <c r="BO264" i="5"/>
  <c r="BO256" i="5"/>
  <c r="BO251" i="5"/>
  <c r="BO258" i="5"/>
  <c r="BO253" i="5"/>
  <c r="BO260" i="5"/>
  <c r="BO255" i="5"/>
  <c r="BO262" i="5"/>
  <c r="BO257" i="5"/>
  <c r="BO252" i="5"/>
  <c r="BO259" i="5"/>
  <c r="BO261" i="5"/>
  <c r="BO242" i="5"/>
  <c r="BO244" i="5"/>
  <c r="BO250" i="5"/>
  <c r="BO246" i="5"/>
  <c r="BO241" i="5"/>
  <c r="BO254" i="5"/>
  <c r="BO238" i="5"/>
  <c r="BO245" i="5"/>
  <c r="BO248" i="5"/>
  <c r="BO239" i="5"/>
  <c r="BO237" i="5"/>
  <c r="BO240" i="5"/>
  <c r="BO232" i="5"/>
  <c r="BO227" i="5"/>
  <c r="BO249" i="5"/>
  <c r="BO234" i="5"/>
  <c r="BO229" i="5"/>
  <c r="BO236" i="5"/>
  <c r="BO231" i="5"/>
  <c r="BO247" i="5"/>
  <c r="BO235" i="5"/>
  <c r="BO228" i="5"/>
  <c r="BO225" i="5"/>
  <c r="BO213" i="5"/>
  <c r="BO230" i="5"/>
  <c r="BO220" i="5"/>
  <c r="BO208" i="5"/>
  <c r="BO215" i="5"/>
  <c r="BO222" i="5"/>
  <c r="BO210" i="5"/>
  <c r="BO217" i="5"/>
  <c r="BO205" i="5"/>
  <c r="BO233" i="5"/>
  <c r="BO224" i="5"/>
  <c r="BO212" i="5"/>
  <c r="BO219" i="5"/>
  <c r="BO207" i="5"/>
  <c r="BO226" i="5"/>
  <c r="BO214" i="5"/>
  <c r="BO221" i="5"/>
  <c r="BO209" i="5"/>
  <c r="BO211" i="5"/>
  <c r="BO196" i="5"/>
  <c r="BO218" i="5"/>
  <c r="BO203" i="5"/>
  <c r="BO191" i="5"/>
  <c r="BO198" i="5"/>
  <c r="BO186" i="5"/>
  <c r="BO193" i="5"/>
  <c r="BO206" i="5"/>
  <c r="BO200" i="5"/>
  <c r="BO188" i="5"/>
  <c r="BO195" i="5"/>
  <c r="BO202" i="5"/>
  <c r="BO190" i="5"/>
  <c r="BO197" i="5"/>
  <c r="BO185" i="5"/>
  <c r="BO216" i="5"/>
  <c r="BO204" i="5"/>
  <c r="BO192" i="5"/>
  <c r="BO223" i="5"/>
  <c r="BO199" i="5"/>
  <c r="BO187" i="5"/>
  <c r="BO179" i="5"/>
  <c r="BO167" i="5"/>
  <c r="BO174" i="5"/>
  <c r="BO181" i="5"/>
  <c r="BO169" i="5"/>
  <c r="BO201" i="5"/>
  <c r="BO176" i="5"/>
  <c r="BO183" i="5"/>
  <c r="BO171" i="5"/>
  <c r="BO243" i="5"/>
  <c r="BO178" i="5"/>
  <c r="BO166" i="5"/>
  <c r="BO189" i="5"/>
  <c r="BO173" i="5"/>
  <c r="BO180" i="5"/>
  <c r="BO168" i="5"/>
  <c r="BO194" i="5"/>
  <c r="BO175" i="5"/>
  <c r="BO182" i="5"/>
  <c r="BO170" i="5"/>
  <c r="BO155" i="5"/>
  <c r="BO143" i="5"/>
  <c r="BO172" i="5"/>
  <c r="BO150" i="5"/>
  <c r="BO177" i="5"/>
  <c r="BO162" i="5"/>
  <c r="BO157" i="5"/>
  <c r="BO145" i="5"/>
  <c r="BO152" i="5"/>
  <c r="BO159" i="5"/>
  <c r="BO147" i="5"/>
  <c r="BO165" i="5"/>
  <c r="BO154" i="5"/>
  <c r="BO142" i="5"/>
  <c r="BO161" i="5"/>
  <c r="BO149" i="5"/>
  <c r="BO164" i="5"/>
  <c r="BO156" i="5"/>
  <c r="BO144" i="5"/>
  <c r="BO163" i="5"/>
  <c r="BO151" i="5"/>
  <c r="BO158" i="5"/>
  <c r="BO146" i="5"/>
  <c r="BO148" i="5"/>
  <c r="BO133" i="5"/>
  <c r="BO121" i="5"/>
  <c r="BO140" i="5"/>
  <c r="BO128" i="5"/>
  <c r="BO153" i="5"/>
  <c r="BO135" i="5"/>
  <c r="BO123" i="5"/>
  <c r="BO184" i="5"/>
  <c r="BO130" i="5"/>
  <c r="BO137" i="5"/>
  <c r="BO125" i="5"/>
  <c r="BO132" i="5"/>
  <c r="BO120" i="5"/>
  <c r="BO139" i="5"/>
  <c r="BO127" i="5"/>
  <c r="BO134" i="5"/>
  <c r="BO122" i="5"/>
  <c r="BO141" i="5"/>
  <c r="BO129" i="5"/>
  <c r="BO136" i="5"/>
  <c r="BO124" i="5"/>
  <c r="BO111" i="5"/>
  <c r="BO99" i="5"/>
  <c r="BO126" i="5"/>
  <c r="BO118" i="5"/>
  <c r="BO106" i="5"/>
  <c r="BO113" i="5"/>
  <c r="BO101" i="5"/>
  <c r="BO131" i="5"/>
  <c r="BO108" i="5"/>
  <c r="BO115" i="5"/>
  <c r="BO103" i="5"/>
  <c r="BO110" i="5"/>
  <c r="BO98" i="5"/>
  <c r="BO117" i="5"/>
  <c r="BO105" i="5"/>
  <c r="BO112" i="5"/>
  <c r="BO100" i="5"/>
  <c r="BO160" i="5"/>
  <c r="BO119" i="5"/>
  <c r="BO107" i="5"/>
  <c r="BO114" i="5"/>
  <c r="BO102" i="5"/>
  <c r="BO90" i="5"/>
  <c r="BO78" i="5"/>
  <c r="BO97" i="5"/>
  <c r="BO85" i="5"/>
  <c r="BO92" i="5"/>
  <c r="BO80" i="5"/>
  <c r="BO87" i="5"/>
  <c r="BO138" i="5"/>
  <c r="BO94" i="5"/>
  <c r="BO82" i="5"/>
  <c r="BO89" i="5"/>
  <c r="BO77" i="5"/>
  <c r="BO96" i="5"/>
  <c r="BO84" i="5"/>
  <c r="BO116" i="5"/>
  <c r="BO91" i="5"/>
  <c r="BO79" i="5"/>
  <c r="BO86" i="5"/>
  <c r="BO104" i="5"/>
  <c r="BO93" i="5"/>
  <c r="BO81" i="5"/>
  <c r="BO83" i="5"/>
  <c r="BO67" i="5"/>
  <c r="BO55" i="5"/>
  <c r="BO74" i="5"/>
  <c r="BO62" i="5"/>
  <c r="BO88" i="5"/>
  <c r="BO69" i="5"/>
  <c r="BO57" i="5"/>
  <c r="BO64" i="5"/>
  <c r="BO71" i="5"/>
  <c r="BO59" i="5"/>
  <c r="BO66" i="5"/>
  <c r="BO109" i="5"/>
  <c r="BO73" i="5"/>
  <c r="BO61" i="5"/>
  <c r="BO68" i="5"/>
  <c r="BO56" i="5"/>
  <c r="BO75" i="5"/>
  <c r="BO63" i="5"/>
  <c r="BO70" i="5"/>
  <c r="BO58" i="5"/>
  <c r="BO45" i="5"/>
  <c r="BO33" i="5"/>
  <c r="BO76" i="5"/>
  <c r="BO72" i="5"/>
  <c r="BO52" i="5"/>
  <c r="BO40" i="5"/>
  <c r="BO54" i="5"/>
  <c r="BO47" i="5"/>
  <c r="BO35" i="5"/>
  <c r="BO60" i="5"/>
  <c r="BO42" i="5"/>
  <c r="BO49" i="5"/>
  <c r="BO37" i="5"/>
  <c r="BO65" i="5"/>
  <c r="BO44" i="5"/>
  <c r="BO51" i="5"/>
  <c r="BO39" i="5"/>
  <c r="BO46" i="5"/>
  <c r="BO34" i="5"/>
  <c r="BO53" i="5"/>
  <c r="BO41" i="5"/>
  <c r="BO48" i="5"/>
  <c r="BO36" i="5"/>
  <c r="BO95" i="5"/>
  <c r="BO24" i="5"/>
  <c r="BO12" i="5"/>
  <c r="BO38" i="5"/>
  <c r="BO31" i="5"/>
  <c r="BO19" i="5"/>
  <c r="BO26" i="5"/>
  <c r="BO14" i="5"/>
  <c r="BO43" i="5"/>
  <c r="BO21" i="5"/>
  <c r="BO32" i="5"/>
  <c r="BO28" i="5"/>
  <c r="BO16" i="5"/>
  <c r="BO23" i="5"/>
  <c r="BO11" i="5"/>
  <c r="BO30" i="5"/>
  <c r="BO18" i="5"/>
  <c r="BO25" i="5"/>
  <c r="BO13" i="5"/>
  <c r="BO20" i="5"/>
  <c r="BO27" i="5"/>
  <c r="BO15" i="5"/>
  <c r="BO7" i="5"/>
  <c r="CE4" i="5"/>
  <c r="BO9" i="5"/>
  <c r="BO50" i="5"/>
  <c r="BO29" i="5"/>
  <c r="BO17" i="5"/>
  <c r="BO8" i="5"/>
  <c r="BO22" i="5"/>
  <c r="B217" i="6"/>
  <c r="B217" i="9" s="1"/>
  <c r="O69" i="4"/>
  <c r="C369" i="7"/>
  <c r="C369" i="9" s="1"/>
  <c r="P119" i="4"/>
  <c r="P189" i="4"/>
  <c r="I119" i="2"/>
  <c r="F118" i="2"/>
  <c r="K16" i="2"/>
  <c r="K9" i="1"/>
  <c r="K13" i="1"/>
  <c r="Q9" i="2"/>
  <c r="T8" i="2"/>
  <c r="I17" i="2"/>
  <c r="I19" i="2" s="1"/>
  <c r="G97" i="2"/>
  <c r="Q18" i="3"/>
  <c r="B65" i="6"/>
  <c r="B65" i="9" s="1"/>
  <c r="O29" i="4"/>
  <c r="C162" i="8"/>
  <c r="C276" i="8" s="1"/>
  <c r="C88" i="4"/>
  <c r="K158" i="4" s="1"/>
  <c r="E58" i="4"/>
  <c r="L139" i="2"/>
  <c r="L146" i="2"/>
  <c r="R28" i="3"/>
  <c r="H28" i="3"/>
  <c r="P139" i="3"/>
  <c r="P148" i="3"/>
  <c r="P198" i="3" s="1"/>
  <c r="R88" i="4"/>
  <c r="R98" i="4" s="1"/>
  <c r="K116" i="4"/>
  <c r="C466" i="7"/>
  <c r="C580" i="7" s="1"/>
  <c r="C159" i="4"/>
  <c r="E157" i="4"/>
  <c r="N6" i="4"/>
  <c r="T6" i="2"/>
  <c r="H19" i="2"/>
  <c r="G26" i="4"/>
  <c r="G46" i="4" s="1"/>
  <c r="G96" i="4" s="1"/>
  <c r="F56" i="2"/>
  <c r="I59" i="2"/>
  <c r="G136" i="4"/>
  <c r="M139" i="2"/>
  <c r="M146" i="2"/>
  <c r="F18" i="3"/>
  <c r="F17" i="3"/>
  <c r="F16" i="3"/>
  <c r="O89" i="3"/>
  <c r="O96" i="3"/>
  <c r="F137" i="3"/>
  <c r="F138" i="3"/>
  <c r="B189" i="3"/>
  <c r="B559" i="8"/>
  <c r="O188" i="4"/>
  <c r="Q17" i="3"/>
  <c r="N17" i="3"/>
  <c r="F28" i="2"/>
  <c r="F27" i="2"/>
  <c r="F26" i="2"/>
  <c r="F6" i="3"/>
  <c r="F7" i="3"/>
  <c r="F8" i="3"/>
  <c r="K17" i="1"/>
  <c r="I26" i="2"/>
  <c r="U16" i="2"/>
  <c r="S26" i="2"/>
  <c r="B89" i="2"/>
  <c r="E179" i="2"/>
  <c r="P89" i="3"/>
  <c r="P96" i="3"/>
  <c r="L99" i="3"/>
  <c r="E129" i="3"/>
  <c r="F136" i="3"/>
  <c r="L147" i="3"/>
  <c r="L197" i="3" s="1"/>
  <c r="F178" i="3"/>
  <c r="R9" i="4"/>
  <c r="K8" i="4"/>
  <c r="C292" i="8"/>
  <c r="C178" i="8"/>
  <c r="AV264" i="5"/>
  <c r="AV266" i="5"/>
  <c r="AV252" i="5"/>
  <c r="AV265" i="5"/>
  <c r="AV259" i="5"/>
  <c r="AV267" i="5"/>
  <c r="AV254" i="5"/>
  <c r="AV263" i="5"/>
  <c r="AV261" i="5"/>
  <c r="AV256" i="5"/>
  <c r="AV258" i="5"/>
  <c r="AV260" i="5"/>
  <c r="AV238" i="5"/>
  <c r="AV245" i="5"/>
  <c r="AV255" i="5"/>
  <c r="AV250" i="5"/>
  <c r="AV247" i="5"/>
  <c r="AV242" i="5"/>
  <c r="AV257" i="5"/>
  <c r="AV249" i="5"/>
  <c r="AV246" i="5"/>
  <c r="AV251" i="5"/>
  <c r="AV241" i="5"/>
  <c r="AV244" i="5"/>
  <c r="AV233" i="5"/>
  <c r="AV228" i="5"/>
  <c r="AV262" i="5"/>
  <c r="AV235" i="5"/>
  <c r="AV230" i="5"/>
  <c r="AV253" i="5"/>
  <c r="AV248" i="5"/>
  <c r="AV237" i="5"/>
  <c r="AV243" i="5"/>
  <c r="AV232" i="5"/>
  <c r="AV234" i="5"/>
  <c r="AV240" i="5"/>
  <c r="AV231" i="5"/>
  <c r="AV221" i="5"/>
  <c r="AV209" i="5"/>
  <c r="AV239" i="5"/>
  <c r="AV216" i="5"/>
  <c r="AV223" i="5"/>
  <c r="AV211" i="5"/>
  <c r="AV218" i="5"/>
  <c r="AV206" i="5"/>
  <c r="AV225" i="5"/>
  <c r="AV213" i="5"/>
  <c r="AV236" i="5"/>
  <c r="AV220" i="5"/>
  <c r="AV208" i="5"/>
  <c r="AV215" i="5"/>
  <c r="AV222" i="5"/>
  <c r="AV210" i="5"/>
  <c r="AV217" i="5"/>
  <c r="AV205" i="5"/>
  <c r="AV214" i="5"/>
  <c r="AV204" i="5"/>
  <c r="AV192" i="5"/>
  <c r="AV199" i="5"/>
  <c r="AV187" i="5"/>
  <c r="AV194" i="5"/>
  <c r="AV201" i="5"/>
  <c r="AV189" i="5"/>
  <c r="AV224" i="5"/>
  <c r="AV196" i="5"/>
  <c r="AV203" i="5"/>
  <c r="AV191" i="5"/>
  <c r="AV198" i="5"/>
  <c r="AV186" i="5"/>
  <c r="AV212" i="5"/>
  <c r="AV193" i="5"/>
  <c r="AV219" i="5"/>
  <c r="AV200" i="5"/>
  <c r="AV188" i="5"/>
  <c r="AV229" i="5"/>
  <c r="AV226" i="5"/>
  <c r="AV195" i="5"/>
  <c r="AV175" i="5"/>
  <c r="AV163" i="5"/>
  <c r="AV227" i="5"/>
  <c r="AV207" i="5"/>
  <c r="AV197" i="5"/>
  <c r="AV182" i="5"/>
  <c r="AV170" i="5"/>
  <c r="AV202" i="5"/>
  <c r="AV177" i="5"/>
  <c r="AV165" i="5"/>
  <c r="AV184" i="5"/>
  <c r="AV172" i="5"/>
  <c r="AV179" i="5"/>
  <c r="AV167" i="5"/>
  <c r="AV190" i="5"/>
  <c r="AV185" i="5"/>
  <c r="AV174" i="5"/>
  <c r="AV181" i="5"/>
  <c r="AV169" i="5"/>
  <c r="AV176" i="5"/>
  <c r="AV183" i="5"/>
  <c r="AV171" i="5"/>
  <c r="AV178" i="5"/>
  <c r="AV166" i="5"/>
  <c r="AV173" i="5"/>
  <c r="AV151" i="5"/>
  <c r="AV158" i="5"/>
  <c r="D86" i="7" s="1"/>
  <c r="F86" i="7" s="1"/>
  <c r="AV146" i="5"/>
  <c r="AV153" i="5"/>
  <c r="AV160" i="5"/>
  <c r="AV148" i="5"/>
  <c r="AV164" i="5"/>
  <c r="AV155" i="5"/>
  <c r="AV143" i="5"/>
  <c r="AV162" i="5"/>
  <c r="AV150" i="5"/>
  <c r="AV157" i="5"/>
  <c r="AV145" i="5"/>
  <c r="AV180" i="5"/>
  <c r="AV152" i="5"/>
  <c r="AV159" i="5"/>
  <c r="AV147" i="5"/>
  <c r="AV154" i="5"/>
  <c r="AV141" i="5"/>
  <c r="AV129" i="5"/>
  <c r="AV136" i="5"/>
  <c r="AV124" i="5"/>
  <c r="AV131" i="5"/>
  <c r="AV138" i="5"/>
  <c r="AV126" i="5"/>
  <c r="AV133" i="5"/>
  <c r="AV121" i="5"/>
  <c r="AV140" i="5"/>
  <c r="AV128" i="5"/>
  <c r="AV142" i="5"/>
  <c r="AV135" i="5"/>
  <c r="AV123" i="5"/>
  <c r="AV168" i="5"/>
  <c r="AV156" i="5"/>
  <c r="AV130" i="5"/>
  <c r="AV137" i="5"/>
  <c r="AV125" i="5"/>
  <c r="AV161" i="5"/>
  <c r="AV144" i="5"/>
  <c r="AV132" i="5"/>
  <c r="AV120" i="5"/>
  <c r="AV127" i="5"/>
  <c r="AV119" i="5"/>
  <c r="AV107" i="5"/>
  <c r="AV114" i="5"/>
  <c r="AV102" i="5"/>
  <c r="AV109" i="5"/>
  <c r="AV116" i="5"/>
  <c r="AV104" i="5"/>
  <c r="AV149" i="5"/>
  <c r="AV111" i="5"/>
  <c r="AV99" i="5"/>
  <c r="AV118" i="5"/>
  <c r="AV106" i="5"/>
  <c r="AV113" i="5"/>
  <c r="AV101" i="5"/>
  <c r="AV108" i="5"/>
  <c r="AV134" i="5"/>
  <c r="AV115" i="5"/>
  <c r="AV103" i="5"/>
  <c r="AV110" i="5"/>
  <c r="AV86" i="5"/>
  <c r="AV98" i="5"/>
  <c r="AV93" i="5"/>
  <c r="AV81" i="5"/>
  <c r="AV88" i="5"/>
  <c r="AV95" i="5"/>
  <c r="AV83" i="5"/>
  <c r="AV112" i="5"/>
  <c r="AV90" i="5"/>
  <c r="AV78" i="5"/>
  <c r="AV97" i="5"/>
  <c r="AV85" i="5"/>
  <c r="AV122" i="5"/>
  <c r="AV117" i="5"/>
  <c r="AV100" i="5"/>
  <c r="AV92" i="5"/>
  <c r="AV80" i="5"/>
  <c r="AV87" i="5"/>
  <c r="AV105" i="5"/>
  <c r="AV94" i="5"/>
  <c r="AV82" i="5"/>
  <c r="AV139" i="5"/>
  <c r="AV89" i="5"/>
  <c r="AV77" i="5"/>
  <c r="AV75" i="5"/>
  <c r="AV63" i="5"/>
  <c r="AV70" i="5"/>
  <c r="AV58" i="5"/>
  <c r="AV65" i="5"/>
  <c r="AV72" i="5"/>
  <c r="AV60" i="5"/>
  <c r="AV67" i="5"/>
  <c r="AV74" i="5"/>
  <c r="AV62" i="5"/>
  <c r="AV69" i="5"/>
  <c r="AV57" i="5"/>
  <c r="AV91" i="5"/>
  <c r="AV64" i="5"/>
  <c r="AV76" i="5"/>
  <c r="AV71" i="5"/>
  <c r="AV59" i="5"/>
  <c r="AV96" i="5"/>
  <c r="AV79" i="5"/>
  <c r="AV66" i="5"/>
  <c r="AV73" i="5"/>
  <c r="AV53" i="5"/>
  <c r="AV41" i="5"/>
  <c r="AV56" i="5"/>
  <c r="AV48" i="5"/>
  <c r="AV36" i="5"/>
  <c r="AV61" i="5"/>
  <c r="AV43" i="5"/>
  <c r="AV54" i="5"/>
  <c r="AV50" i="5"/>
  <c r="AV38" i="5"/>
  <c r="AV55" i="5"/>
  <c r="AV45" i="5"/>
  <c r="AV33" i="5"/>
  <c r="AV52" i="5"/>
  <c r="AV40" i="5"/>
  <c r="AV47" i="5"/>
  <c r="AV35" i="5"/>
  <c r="AV84" i="5"/>
  <c r="AV42" i="5"/>
  <c r="AV49" i="5"/>
  <c r="AV37" i="5"/>
  <c r="AV44" i="5"/>
  <c r="AV39" i="5"/>
  <c r="AV20" i="5"/>
  <c r="AV27" i="5"/>
  <c r="AV15" i="5"/>
  <c r="AV34" i="5"/>
  <c r="AV22" i="5"/>
  <c r="AV32" i="5"/>
  <c r="AV29" i="5"/>
  <c r="AV17" i="5"/>
  <c r="AV24" i="5"/>
  <c r="AV12" i="5"/>
  <c r="AV68" i="5"/>
  <c r="AV31" i="5"/>
  <c r="AV19" i="5"/>
  <c r="AV26" i="5"/>
  <c r="AV14" i="5"/>
  <c r="AV21" i="5"/>
  <c r="AV46" i="5"/>
  <c r="AV28" i="5"/>
  <c r="AV16" i="5"/>
  <c r="AV23" i="5"/>
  <c r="AV8" i="5"/>
  <c r="AV25" i="5"/>
  <c r="AV10" i="5"/>
  <c r="AV30" i="5"/>
  <c r="AV13" i="5"/>
  <c r="AV7" i="5"/>
  <c r="AV18" i="5"/>
  <c r="AV11" i="5"/>
  <c r="AV9" i="5"/>
  <c r="C238" i="7"/>
  <c r="C79" i="4"/>
  <c r="E77" i="4"/>
  <c r="T16" i="5"/>
  <c r="M99" i="2"/>
  <c r="F116" i="2"/>
  <c r="C255" i="7"/>
  <c r="P79" i="4"/>
  <c r="B378" i="8"/>
  <c r="R118" i="4"/>
  <c r="R128" i="4" s="1"/>
  <c r="R138" i="4" s="1"/>
  <c r="S28" i="4"/>
  <c r="U18" i="4"/>
  <c r="C89" i="2"/>
  <c r="G86" i="2"/>
  <c r="C96" i="2"/>
  <c r="F128" i="2"/>
  <c r="F127" i="2"/>
  <c r="F126" i="2"/>
  <c r="I129" i="2"/>
  <c r="B148" i="2"/>
  <c r="B198" i="2" s="1"/>
  <c r="Q7" i="3"/>
  <c r="Q7" i="4" s="1"/>
  <c r="N7" i="3"/>
  <c r="N7" i="4" s="1"/>
  <c r="S26" i="3"/>
  <c r="I26" i="3"/>
  <c r="U16" i="3"/>
  <c r="C97" i="3"/>
  <c r="C147" i="3" s="1"/>
  <c r="G47" i="3"/>
  <c r="E47" i="3"/>
  <c r="I79" i="3"/>
  <c r="B97" i="3"/>
  <c r="B147" i="3" s="1"/>
  <c r="B197" i="3" s="1"/>
  <c r="G98" i="3"/>
  <c r="E98" i="3"/>
  <c r="M99" i="3"/>
  <c r="F118" i="3"/>
  <c r="F117" i="3"/>
  <c r="F117" i="4" s="1"/>
  <c r="F116" i="3"/>
  <c r="M147" i="3"/>
  <c r="M197" i="3" s="1"/>
  <c r="I159" i="3"/>
  <c r="S9" i="4"/>
  <c r="U6" i="4"/>
  <c r="C179" i="8"/>
  <c r="C293" i="8" s="1"/>
  <c r="P88" i="4"/>
  <c r="G138" i="4"/>
  <c r="G148" i="4" s="1"/>
  <c r="G198" i="4" s="1"/>
  <c r="C517" i="7"/>
  <c r="M169" i="4"/>
  <c r="N9" i="2"/>
  <c r="G47" i="4"/>
  <c r="G97" i="4" s="1"/>
  <c r="G147" i="4" s="1"/>
  <c r="K7" i="4"/>
  <c r="F18" i="2"/>
  <c r="F18" i="4" s="1"/>
  <c r="F17" i="2"/>
  <c r="F17" i="4" s="1"/>
  <c r="F16" i="2"/>
  <c r="F16" i="4" s="1"/>
  <c r="E86" i="2"/>
  <c r="L97" i="2"/>
  <c r="L99" i="2" s="1"/>
  <c r="C148" i="2"/>
  <c r="G186" i="4"/>
  <c r="L146" i="3"/>
  <c r="O147" i="3"/>
  <c r="O197" i="3" s="1"/>
  <c r="I139" i="3"/>
  <c r="B22" i="7"/>
  <c r="L19" i="4"/>
  <c r="C483" i="7"/>
  <c r="C597" i="7" s="1"/>
  <c r="P159" i="4"/>
  <c r="T30" i="5"/>
  <c r="B314" i="9"/>
  <c r="B428" i="6"/>
  <c r="B331" i="9"/>
  <c r="B445" i="6"/>
  <c r="B445" i="9" s="1"/>
  <c r="B479" i="9"/>
  <c r="B593" i="6"/>
  <c r="B593" i="9" s="1"/>
  <c r="I18" i="2"/>
  <c r="S18" i="3"/>
  <c r="I69" i="3"/>
  <c r="L139" i="3"/>
  <c r="C60" i="7"/>
  <c r="C34" i="7"/>
  <c r="E26" i="4"/>
  <c r="L59" i="4"/>
  <c r="E66" i="4"/>
  <c r="C314" i="9"/>
  <c r="C428" i="6"/>
  <c r="C428" i="9" s="1"/>
  <c r="C331" i="9"/>
  <c r="C445" i="6"/>
  <c r="E138" i="4"/>
  <c r="C479" i="9"/>
  <c r="C593" i="6"/>
  <c r="E178" i="4"/>
  <c r="Y8" i="5"/>
  <c r="AC21" i="5"/>
  <c r="K21" i="1"/>
  <c r="K33" i="1"/>
  <c r="K45" i="1"/>
  <c r="E88" i="2"/>
  <c r="L89" i="2"/>
  <c r="C49" i="3"/>
  <c r="E187" i="3"/>
  <c r="M19" i="4"/>
  <c r="K27" i="4"/>
  <c r="M59" i="4"/>
  <c r="K67" i="4"/>
  <c r="C87" i="4"/>
  <c r="K127" i="4" s="1"/>
  <c r="K137" i="4" s="1"/>
  <c r="K147" i="4" s="1"/>
  <c r="P87" i="4"/>
  <c r="P97" i="4" s="1"/>
  <c r="E106" i="4"/>
  <c r="O129" i="4"/>
  <c r="O169" i="4"/>
  <c r="L179" i="4"/>
  <c r="E186" i="4"/>
  <c r="G268" i="5"/>
  <c r="T28" i="5"/>
  <c r="R9" i="2"/>
  <c r="M89" i="2"/>
  <c r="C98" i="2"/>
  <c r="E88" i="3"/>
  <c r="C189" i="3"/>
  <c r="B539" i="7"/>
  <c r="B311" i="7"/>
  <c r="B425" i="7"/>
  <c r="B501" i="7"/>
  <c r="B235" i="7"/>
  <c r="B387" i="7"/>
  <c r="B463" i="7"/>
  <c r="B197" i="7"/>
  <c r="B349" i="7"/>
  <c r="B45" i="7"/>
  <c r="B57" i="7" s="1"/>
  <c r="B59" i="7" s="1"/>
  <c r="B273" i="7"/>
  <c r="B285" i="7" s="1"/>
  <c r="B287" i="7" s="1"/>
  <c r="B83" i="7"/>
  <c r="B95" i="7" s="1"/>
  <c r="B97" i="7" s="1"/>
  <c r="B159" i="7"/>
  <c r="B121" i="7"/>
  <c r="B133" i="7" s="1"/>
  <c r="B135" i="7" s="1"/>
  <c r="B7" i="7"/>
  <c r="B577" i="7"/>
  <c r="B275" i="7"/>
  <c r="B161" i="7"/>
  <c r="B199" i="7" s="1"/>
  <c r="B237" i="7" s="1"/>
  <c r="B178" i="7"/>
  <c r="B216" i="7" s="1"/>
  <c r="B254" i="7" s="1"/>
  <c r="B292" i="7"/>
  <c r="E28" i="4"/>
  <c r="M46" i="4"/>
  <c r="BT265" i="5"/>
  <c r="BT267" i="5"/>
  <c r="BT264" i="5"/>
  <c r="BT266" i="5"/>
  <c r="BT263" i="5"/>
  <c r="BT255" i="5"/>
  <c r="BT262" i="5"/>
  <c r="BT257" i="5"/>
  <c r="BT259" i="5"/>
  <c r="BT254" i="5"/>
  <c r="BT261" i="5"/>
  <c r="BT256" i="5"/>
  <c r="BT251" i="5"/>
  <c r="BT250" i="5"/>
  <c r="BT241" i="5"/>
  <c r="BT258" i="5"/>
  <c r="BT248" i="5"/>
  <c r="BT253" i="5"/>
  <c r="BT249" i="5"/>
  <c r="BT243" i="5"/>
  <c r="BT260" i="5"/>
  <c r="BT245" i="5"/>
  <c r="BT240" i="5"/>
  <c r="BT244" i="5"/>
  <c r="BT236" i="5"/>
  <c r="BT242" i="5"/>
  <c r="BT231" i="5"/>
  <c r="BT252" i="5"/>
  <c r="BT233" i="5"/>
  <c r="BT228" i="5"/>
  <c r="BT235" i="5"/>
  <c r="BT230" i="5"/>
  <c r="BT238" i="5"/>
  <c r="BT237" i="5"/>
  <c r="BT234" i="5"/>
  <c r="BT224" i="5"/>
  <c r="BT212" i="5"/>
  <c r="BT219" i="5"/>
  <c r="BT207" i="5"/>
  <c r="BT232" i="5"/>
  <c r="BT227" i="5"/>
  <c r="BT226" i="5"/>
  <c r="BT214" i="5"/>
  <c r="BT221" i="5"/>
  <c r="BT209" i="5"/>
  <c r="BT246" i="5"/>
  <c r="BT229" i="5"/>
  <c r="BT216" i="5"/>
  <c r="BT223" i="5"/>
  <c r="BT211" i="5"/>
  <c r="BT218" i="5"/>
  <c r="BT206" i="5"/>
  <c r="BT225" i="5"/>
  <c r="BT213" i="5"/>
  <c r="BT247" i="5"/>
  <c r="BT220" i="5"/>
  <c r="BT208" i="5"/>
  <c r="BT195" i="5"/>
  <c r="BT239" i="5"/>
  <c r="BT202" i="5"/>
  <c r="BT190" i="5"/>
  <c r="BT205" i="5"/>
  <c r="BT197" i="5"/>
  <c r="BT185" i="5"/>
  <c r="BT204" i="5"/>
  <c r="BT192" i="5"/>
  <c r="BT199" i="5"/>
  <c r="BT187" i="5"/>
  <c r="BT194" i="5"/>
  <c r="BT215" i="5"/>
  <c r="BT201" i="5"/>
  <c r="BT189" i="5"/>
  <c r="BT222" i="5"/>
  <c r="BT196" i="5"/>
  <c r="BT203" i="5"/>
  <c r="BT191" i="5"/>
  <c r="BT198" i="5"/>
  <c r="BT186" i="5"/>
  <c r="BT193" i="5"/>
  <c r="BT178" i="5"/>
  <c r="BT166" i="5"/>
  <c r="BT173" i="5"/>
  <c r="BT217" i="5"/>
  <c r="BT180" i="5"/>
  <c r="BT168" i="5"/>
  <c r="BT175" i="5"/>
  <c r="BT210" i="5"/>
  <c r="BT182" i="5"/>
  <c r="BT170" i="5"/>
  <c r="BT177" i="5"/>
  <c r="BT165" i="5"/>
  <c r="BT184" i="5"/>
  <c r="BT172" i="5"/>
  <c r="BT200" i="5"/>
  <c r="BT179" i="5"/>
  <c r="BT167" i="5"/>
  <c r="BT174" i="5"/>
  <c r="BT181" i="5"/>
  <c r="BT169" i="5"/>
  <c r="BT154" i="5"/>
  <c r="BT142" i="5"/>
  <c r="BT161" i="5"/>
  <c r="BT149" i="5"/>
  <c r="BT188" i="5"/>
  <c r="BT183" i="5"/>
  <c r="BT156" i="5"/>
  <c r="BT144" i="5"/>
  <c r="BT151" i="5"/>
  <c r="BT163" i="5"/>
  <c r="BT158" i="5"/>
  <c r="D200" i="8" s="1"/>
  <c r="F200" i="8" s="1"/>
  <c r="BT146" i="5"/>
  <c r="BT171" i="5"/>
  <c r="BT164" i="5"/>
  <c r="BT153" i="5"/>
  <c r="BT176" i="5"/>
  <c r="BT160" i="5"/>
  <c r="BT148" i="5"/>
  <c r="BT155" i="5"/>
  <c r="BT143" i="5"/>
  <c r="BT150" i="5"/>
  <c r="BT157" i="5"/>
  <c r="BT145" i="5"/>
  <c r="BT132" i="5"/>
  <c r="BT120" i="5"/>
  <c r="BT162" i="5"/>
  <c r="BT139" i="5"/>
  <c r="BT127" i="5"/>
  <c r="BT159" i="5"/>
  <c r="BT134" i="5"/>
  <c r="BT122" i="5"/>
  <c r="BT141" i="5"/>
  <c r="BT129" i="5"/>
  <c r="BT147" i="5"/>
  <c r="BT136" i="5"/>
  <c r="BT124" i="5"/>
  <c r="BT131" i="5"/>
  <c r="BT152" i="5"/>
  <c r="BT138" i="5"/>
  <c r="BT126" i="5"/>
  <c r="BT133" i="5"/>
  <c r="BT121" i="5"/>
  <c r="BT140" i="5"/>
  <c r="BT128" i="5"/>
  <c r="BT135" i="5"/>
  <c r="BT123" i="5"/>
  <c r="BT110" i="5"/>
  <c r="BT98" i="5"/>
  <c r="BT117" i="5"/>
  <c r="BT105" i="5"/>
  <c r="BT112" i="5"/>
  <c r="BT100" i="5"/>
  <c r="BT137" i="5"/>
  <c r="BT119" i="5"/>
  <c r="BT107" i="5"/>
  <c r="BT114" i="5"/>
  <c r="BT102" i="5"/>
  <c r="BT125" i="5"/>
  <c r="BT109" i="5"/>
  <c r="BT116" i="5"/>
  <c r="BT104" i="5"/>
  <c r="BT130" i="5"/>
  <c r="BT111" i="5"/>
  <c r="BT99" i="5"/>
  <c r="BT118" i="5"/>
  <c r="BT106" i="5"/>
  <c r="BT113" i="5"/>
  <c r="BT101" i="5"/>
  <c r="BT89" i="5"/>
  <c r="BT77" i="5"/>
  <c r="BT103" i="5"/>
  <c r="BT96" i="5"/>
  <c r="BT84" i="5"/>
  <c r="BT91" i="5"/>
  <c r="BT79" i="5"/>
  <c r="BT108" i="5"/>
  <c r="BT86" i="5"/>
  <c r="BT93" i="5"/>
  <c r="BT81" i="5"/>
  <c r="BT88" i="5"/>
  <c r="BT76" i="5"/>
  <c r="BT95" i="5"/>
  <c r="BT83" i="5"/>
  <c r="BT90" i="5"/>
  <c r="BT78" i="5"/>
  <c r="BT97" i="5"/>
  <c r="BT85" i="5"/>
  <c r="BT92" i="5"/>
  <c r="BT80" i="5"/>
  <c r="BT66" i="5"/>
  <c r="BT73" i="5"/>
  <c r="BT61" i="5"/>
  <c r="BT94" i="5"/>
  <c r="BT68" i="5"/>
  <c r="BT56" i="5"/>
  <c r="BT75" i="5"/>
  <c r="BT63" i="5"/>
  <c r="BT82" i="5"/>
  <c r="BT70" i="5"/>
  <c r="BT58" i="5"/>
  <c r="BT115" i="5"/>
  <c r="BT65" i="5"/>
  <c r="BT87" i="5"/>
  <c r="BT72" i="5"/>
  <c r="BT60" i="5"/>
  <c r="BT67" i="5"/>
  <c r="BT74" i="5"/>
  <c r="BT62" i="5"/>
  <c r="BT69" i="5"/>
  <c r="BT57" i="5"/>
  <c r="BT44" i="5"/>
  <c r="BT32" i="5"/>
  <c r="BT51" i="5"/>
  <c r="BT39" i="5"/>
  <c r="BT46" i="5"/>
  <c r="BT34" i="5"/>
  <c r="BT55" i="5"/>
  <c r="BT53" i="5"/>
  <c r="BT41" i="5"/>
  <c r="BT48" i="5"/>
  <c r="BT36" i="5"/>
  <c r="BT71" i="5"/>
  <c r="BT43" i="5"/>
  <c r="BT50" i="5"/>
  <c r="BT38" i="5"/>
  <c r="BT59" i="5"/>
  <c r="BT45" i="5"/>
  <c r="BT52" i="5"/>
  <c r="BT40" i="5"/>
  <c r="BT64" i="5"/>
  <c r="BT47" i="5"/>
  <c r="BT35" i="5"/>
  <c r="BT23" i="5"/>
  <c r="BT11" i="5"/>
  <c r="BT30" i="5"/>
  <c r="BT18" i="5"/>
  <c r="BT25" i="5"/>
  <c r="BT13" i="5"/>
  <c r="BT49" i="5"/>
  <c r="BT20" i="5"/>
  <c r="BT27" i="5"/>
  <c r="BT15" i="5"/>
  <c r="BT37" i="5"/>
  <c r="BT22" i="5"/>
  <c r="BT29" i="5"/>
  <c r="BT17" i="5"/>
  <c r="BT42" i="5"/>
  <c r="BT24" i="5"/>
  <c r="BT12" i="5"/>
  <c r="BT54" i="5"/>
  <c r="BT31" i="5"/>
  <c r="BT19" i="5"/>
  <c r="BT33" i="5"/>
  <c r="BT26" i="5"/>
  <c r="BT14" i="5"/>
  <c r="L86" i="4"/>
  <c r="E127" i="4"/>
  <c r="B129" i="4"/>
  <c r="P129" i="4"/>
  <c r="B466" i="9"/>
  <c r="B580" i="6"/>
  <c r="B483" i="9"/>
  <c r="B597" i="6"/>
  <c r="C593" i="8"/>
  <c r="B517" i="9"/>
  <c r="E167" i="4"/>
  <c r="B169" i="4"/>
  <c r="P169" i="4"/>
  <c r="M179" i="4"/>
  <c r="C188" i="4"/>
  <c r="E188" i="4" s="1"/>
  <c r="P188" i="4"/>
  <c r="K268" i="5"/>
  <c r="AC10" i="5"/>
  <c r="T11" i="5"/>
  <c r="AC12" i="5"/>
  <c r="T25" i="5"/>
  <c r="I49" i="1"/>
  <c r="S9" i="2"/>
  <c r="R16" i="2"/>
  <c r="E136" i="2"/>
  <c r="O146" i="2"/>
  <c r="C189" i="2"/>
  <c r="H16" i="3"/>
  <c r="H19" i="3" s="1"/>
  <c r="L89" i="3"/>
  <c r="O139" i="3"/>
  <c r="C539" i="7"/>
  <c r="C311" i="7"/>
  <c r="C425" i="7"/>
  <c r="C501" i="7"/>
  <c r="C235" i="7"/>
  <c r="C387" i="7"/>
  <c r="C463" i="7"/>
  <c r="C577" i="7"/>
  <c r="C349" i="7"/>
  <c r="C45" i="7"/>
  <c r="C57" i="7" s="1"/>
  <c r="C59" i="7" s="1"/>
  <c r="C273" i="7"/>
  <c r="C83" i="7"/>
  <c r="C95" i="7" s="1"/>
  <c r="C97" i="7" s="1"/>
  <c r="C159" i="7"/>
  <c r="C121" i="7"/>
  <c r="C133" i="7" s="1"/>
  <c r="C135" i="7" s="1"/>
  <c r="C7" i="7"/>
  <c r="C197" i="7"/>
  <c r="C275" i="7"/>
  <c r="C161" i="7"/>
  <c r="C199" i="7" s="1"/>
  <c r="C237" i="7" s="1"/>
  <c r="C178" i="7"/>
  <c r="C216" i="7" s="1"/>
  <c r="C254" i="7" s="1"/>
  <c r="C292" i="7"/>
  <c r="O19" i="4"/>
  <c r="L29" i="4"/>
  <c r="E36" i="4"/>
  <c r="L48" i="4"/>
  <c r="C276" i="7"/>
  <c r="C293" i="7"/>
  <c r="O59" i="4"/>
  <c r="L69" i="4"/>
  <c r="C238" i="9"/>
  <c r="C255" i="9"/>
  <c r="M86" i="4"/>
  <c r="E108" i="4"/>
  <c r="C352" i="9"/>
  <c r="C403" i="9"/>
  <c r="C129" i="4"/>
  <c r="B137" i="4"/>
  <c r="B147" i="4" s="1"/>
  <c r="O137" i="4"/>
  <c r="O147" i="4" s="1"/>
  <c r="C580" i="6"/>
  <c r="C483" i="9"/>
  <c r="C597" i="6"/>
  <c r="C597" i="9" s="1"/>
  <c r="C517" i="9"/>
  <c r="L187" i="4"/>
  <c r="O268" i="5"/>
  <c r="BT10" i="5"/>
  <c r="J49" i="1"/>
  <c r="U6" i="2"/>
  <c r="U9" i="2" s="1"/>
  <c r="C146" i="2"/>
  <c r="P146" i="2"/>
  <c r="U8" i="3"/>
  <c r="I16" i="3"/>
  <c r="I16" i="4" s="1"/>
  <c r="F66" i="3"/>
  <c r="G88" i="3"/>
  <c r="M89" i="3"/>
  <c r="B139" i="3"/>
  <c r="E7" i="4"/>
  <c r="B22" i="9"/>
  <c r="B34" i="9" s="1"/>
  <c r="B60" i="6"/>
  <c r="B34" i="6"/>
  <c r="E17" i="4"/>
  <c r="B19" i="4"/>
  <c r="P19" i="4"/>
  <c r="M29" i="4"/>
  <c r="K37" i="4"/>
  <c r="K47" i="4" s="1"/>
  <c r="B46" i="4"/>
  <c r="O46" i="4"/>
  <c r="M48" i="4"/>
  <c r="B175" i="9"/>
  <c r="B289" i="6"/>
  <c r="B289" i="9" s="1"/>
  <c r="E57" i="4"/>
  <c r="E59" i="4" s="1"/>
  <c r="B59" i="4"/>
  <c r="P59" i="4"/>
  <c r="M69" i="4"/>
  <c r="E76" i="4"/>
  <c r="L88" i="4"/>
  <c r="L98" i="4" s="1"/>
  <c r="C441" i="7"/>
  <c r="L109" i="4"/>
  <c r="E116" i="4"/>
  <c r="C137" i="4"/>
  <c r="P137" i="4"/>
  <c r="P147" i="4" s="1"/>
  <c r="E156" i="4"/>
  <c r="B580" i="8"/>
  <c r="B597" i="8"/>
  <c r="O179" i="4"/>
  <c r="M187" i="4"/>
  <c r="S268" i="5"/>
  <c r="AC8" i="5"/>
  <c r="T23" i="5"/>
  <c r="K37" i="1"/>
  <c r="R18" i="2"/>
  <c r="E138" i="2"/>
  <c r="U7" i="3"/>
  <c r="E46" i="3"/>
  <c r="E49" i="3" s="1"/>
  <c r="F67" i="3"/>
  <c r="C139" i="3"/>
  <c r="C22" i="9"/>
  <c r="C34" i="9" s="1"/>
  <c r="C60" i="6"/>
  <c r="C34" i="6"/>
  <c r="K18" i="4"/>
  <c r="C19" i="4"/>
  <c r="E38" i="4"/>
  <c r="C46" i="4"/>
  <c r="K106" i="4" s="1"/>
  <c r="P46" i="4"/>
  <c r="C175" i="9"/>
  <c r="C289" i="6"/>
  <c r="C59" i="4"/>
  <c r="K77" i="4"/>
  <c r="K87" i="4" s="1"/>
  <c r="K97" i="4" s="1"/>
  <c r="B86" i="4"/>
  <c r="O86" i="4"/>
  <c r="M88" i="4"/>
  <c r="M109" i="4"/>
  <c r="B390" i="9"/>
  <c r="B407" i="9"/>
  <c r="L136" i="4"/>
  <c r="C580" i="8"/>
  <c r="C597" i="8"/>
  <c r="B504" i="9"/>
  <c r="B521" i="9"/>
  <c r="B555" i="9"/>
  <c r="E177" i="4"/>
  <c r="E179" i="4" s="1"/>
  <c r="B179" i="4"/>
  <c r="P179" i="4"/>
  <c r="AO4" i="5"/>
  <c r="T7" i="5"/>
  <c r="BT8" i="5"/>
  <c r="Y9" i="5"/>
  <c r="Y22" i="5"/>
  <c r="AC56" i="5"/>
  <c r="S18" i="2"/>
  <c r="U6" i="3"/>
  <c r="U9" i="3" s="1"/>
  <c r="G137" i="3"/>
  <c r="E186" i="3"/>
  <c r="B60" i="8"/>
  <c r="B34" i="8"/>
  <c r="B48" i="4"/>
  <c r="O48" i="4"/>
  <c r="E78" i="4"/>
  <c r="C86" i="4"/>
  <c r="P86" i="4"/>
  <c r="B428" i="7"/>
  <c r="B445" i="7"/>
  <c r="E118" i="4"/>
  <c r="M136" i="4"/>
  <c r="B593" i="7"/>
  <c r="E158" i="4"/>
  <c r="C179" i="4"/>
  <c r="B187" i="4"/>
  <c r="B189" i="4" s="1"/>
  <c r="O187" i="4"/>
  <c r="O189" i="4" s="1"/>
  <c r="AC14" i="5"/>
  <c r="Y17" i="5"/>
  <c r="T18" i="5"/>
  <c r="F36" i="3"/>
  <c r="F56" i="3"/>
  <c r="B197" i="8"/>
  <c r="B539" i="8"/>
  <c r="B425" i="8"/>
  <c r="B349" i="8"/>
  <c r="B273" i="8"/>
  <c r="B159" i="8"/>
  <c r="B83" i="8"/>
  <c r="B501" i="8"/>
  <c r="B311" i="8"/>
  <c r="B121" i="8"/>
  <c r="B387" i="8"/>
  <c r="B235" i="8"/>
  <c r="B7" i="8"/>
  <c r="B577" i="8"/>
  <c r="B463" i="8"/>
  <c r="B45" i="8"/>
  <c r="B57" i="8" s="1"/>
  <c r="B59" i="8" s="1"/>
  <c r="B9" i="9"/>
  <c r="B47" i="6"/>
  <c r="B26" i="9"/>
  <c r="B64" i="6"/>
  <c r="C60" i="8"/>
  <c r="C34" i="8"/>
  <c r="B61" i="9"/>
  <c r="E27" i="4"/>
  <c r="P29" i="4"/>
  <c r="M39" i="4"/>
  <c r="C48" i="4"/>
  <c r="E48" i="4" s="1"/>
  <c r="P48" i="4"/>
  <c r="B162" i="9"/>
  <c r="B179" i="9"/>
  <c r="B293" i="6"/>
  <c r="B293" i="9" s="1"/>
  <c r="C289" i="8"/>
  <c r="B213" i="9"/>
  <c r="E67" i="4"/>
  <c r="P69" i="4"/>
  <c r="L79" i="4"/>
  <c r="B88" i="4"/>
  <c r="O88" i="4"/>
  <c r="C428" i="7"/>
  <c r="O109" i="4"/>
  <c r="L119" i="4"/>
  <c r="E126" i="4"/>
  <c r="L138" i="4"/>
  <c r="L148" i="4" s="1"/>
  <c r="L198" i="4" s="1"/>
  <c r="C593" i="7"/>
  <c r="L159" i="4"/>
  <c r="E166" i="4"/>
  <c r="C187" i="4"/>
  <c r="E187" i="4" s="1"/>
  <c r="P187" i="4"/>
  <c r="BT21" i="5"/>
  <c r="R9" i="3"/>
  <c r="C197" i="8"/>
  <c r="C539" i="8"/>
  <c r="C425" i="8"/>
  <c r="C349" i="8"/>
  <c r="C273" i="8"/>
  <c r="C159" i="8"/>
  <c r="C83" i="8"/>
  <c r="C95" i="8" s="1"/>
  <c r="C97" i="8" s="1"/>
  <c r="C501" i="8"/>
  <c r="C311" i="8"/>
  <c r="C387" i="8"/>
  <c r="C463" i="8"/>
  <c r="C577" i="8"/>
  <c r="C7" i="8"/>
  <c r="C121" i="8"/>
  <c r="C133" i="8" s="1"/>
  <c r="C135" i="8" s="1"/>
  <c r="C45" i="8"/>
  <c r="C57" i="8" s="1"/>
  <c r="C59" i="8" s="1"/>
  <c r="C235" i="8"/>
  <c r="C9" i="9"/>
  <c r="C47" i="6"/>
  <c r="C26" i="9"/>
  <c r="C64" i="6"/>
  <c r="C61" i="9"/>
  <c r="K28" i="4"/>
  <c r="C29" i="4"/>
  <c r="L47" i="4"/>
  <c r="C276" i="6"/>
  <c r="C179" i="9"/>
  <c r="C293" i="6"/>
  <c r="C293" i="9" s="1"/>
  <c r="C213" i="9"/>
  <c r="C69" i="4"/>
  <c r="M79" i="4"/>
  <c r="B327" i="9"/>
  <c r="B441" i="6"/>
  <c r="B441" i="9" s="1"/>
  <c r="E107" i="4"/>
  <c r="B109" i="4"/>
  <c r="P109" i="4"/>
  <c r="M119" i="4"/>
  <c r="B136" i="4"/>
  <c r="O136" i="4"/>
  <c r="M138" i="4"/>
  <c r="M159" i="4"/>
  <c r="B542" i="9"/>
  <c r="B559" i="9"/>
  <c r="L186" i="4"/>
  <c r="BT16" i="5"/>
  <c r="E8" i="4"/>
  <c r="Y266" i="5"/>
  <c r="Y263" i="5"/>
  <c r="Y265" i="5"/>
  <c r="Y267" i="5"/>
  <c r="Y264" i="5"/>
  <c r="Y256" i="5"/>
  <c r="Y258" i="5"/>
  <c r="Y253" i="5"/>
  <c r="Y260" i="5"/>
  <c r="Y255" i="5"/>
  <c r="Y262" i="5"/>
  <c r="Y257" i="5"/>
  <c r="Y252" i="5"/>
  <c r="Y259" i="5"/>
  <c r="Y242" i="5"/>
  <c r="Y249" i="5"/>
  <c r="Y244" i="5"/>
  <c r="Y246" i="5"/>
  <c r="Y241" i="5"/>
  <c r="Y250" i="5"/>
  <c r="Y254" i="5"/>
  <c r="Y245" i="5"/>
  <c r="Y239" i="5"/>
  <c r="Y237" i="5"/>
  <c r="Y232" i="5"/>
  <c r="Y234" i="5"/>
  <c r="Y229" i="5"/>
  <c r="Y236" i="5"/>
  <c r="Y231" i="5"/>
  <c r="Y247" i="5"/>
  <c r="Y238" i="5"/>
  <c r="Y240" i="5"/>
  <c r="Y235" i="5"/>
  <c r="Y230" i="5"/>
  <c r="Y225" i="5"/>
  <c r="Y213" i="5"/>
  <c r="Y220" i="5"/>
  <c r="Y208" i="5"/>
  <c r="Y251" i="5"/>
  <c r="Y243" i="5"/>
  <c r="Y233" i="5"/>
  <c r="Y215" i="5"/>
  <c r="Y248" i="5"/>
  <c r="Y227" i="5"/>
  <c r="Y222" i="5"/>
  <c r="Y210" i="5"/>
  <c r="Y228" i="5"/>
  <c r="Y217" i="5"/>
  <c r="Y224" i="5"/>
  <c r="Y212" i="5"/>
  <c r="Y219" i="5"/>
  <c r="Y207" i="5"/>
  <c r="Y226" i="5"/>
  <c r="Y214" i="5"/>
  <c r="Y221" i="5"/>
  <c r="Y209" i="5"/>
  <c r="Y196" i="5"/>
  <c r="Y206" i="5"/>
  <c r="Y203" i="5"/>
  <c r="Y191" i="5"/>
  <c r="Y198" i="5"/>
  <c r="Y186" i="5"/>
  <c r="Y193" i="5"/>
  <c r="Y200" i="5"/>
  <c r="Y188" i="5"/>
  <c r="Y216" i="5"/>
  <c r="Y205" i="5"/>
  <c r="Y195" i="5"/>
  <c r="Y223" i="5"/>
  <c r="Y202" i="5"/>
  <c r="Y190" i="5"/>
  <c r="Y197" i="5"/>
  <c r="Y204" i="5"/>
  <c r="Y192" i="5"/>
  <c r="Y211" i="5"/>
  <c r="Y199" i="5"/>
  <c r="Y187" i="5"/>
  <c r="Y189" i="5"/>
  <c r="Y179" i="5"/>
  <c r="Y167" i="5"/>
  <c r="Y174" i="5"/>
  <c r="Y194" i="5"/>
  <c r="Y181" i="5"/>
  <c r="Y169" i="5"/>
  <c r="Y176" i="5"/>
  <c r="Y183" i="5"/>
  <c r="Y171" i="5"/>
  <c r="Y178" i="5"/>
  <c r="Y166" i="5"/>
  <c r="Y173" i="5"/>
  <c r="Y185" i="5"/>
  <c r="Y180" i="5"/>
  <c r="Y168" i="5"/>
  <c r="Y218" i="5"/>
  <c r="Y175" i="5"/>
  <c r="Y201" i="5"/>
  <c r="Y182" i="5"/>
  <c r="Y170" i="5"/>
  <c r="Y155" i="5"/>
  <c r="Y143" i="5"/>
  <c r="Y162" i="5"/>
  <c r="Y150" i="5"/>
  <c r="Y163" i="5"/>
  <c r="Y157" i="5"/>
  <c r="Y145" i="5"/>
  <c r="Y152" i="5"/>
  <c r="Y184" i="5"/>
  <c r="Y159" i="5"/>
  <c r="Y147" i="5"/>
  <c r="Y154" i="5"/>
  <c r="Y142" i="5"/>
  <c r="Y161" i="5"/>
  <c r="Y149" i="5"/>
  <c r="Y172" i="5"/>
  <c r="Y156" i="5"/>
  <c r="Y144" i="5"/>
  <c r="Y177" i="5"/>
  <c r="Y151" i="5"/>
  <c r="Y164" i="5"/>
  <c r="Y158" i="5"/>
  <c r="Y146" i="5"/>
  <c r="Y133" i="5"/>
  <c r="Y121" i="5"/>
  <c r="Y140" i="5"/>
  <c r="Y128" i="5"/>
  <c r="Y165" i="5"/>
  <c r="Y135" i="5"/>
  <c r="Y123" i="5"/>
  <c r="Y130" i="5"/>
  <c r="Y160" i="5"/>
  <c r="Y137" i="5"/>
  <c r="Y125" i="5"/>
  <c r="Y132" i="5"/>
  <c r="Y148" i="5"/>
  <c r="Y139" i="5"/>
  <c r="Y127" i="5"/>
  <c r="Y134" i="5"/>
  <c r="Y122" i="5"/>
  <c r="Y153" i="5"/>
  <c r="Y141" i="5"/>
  <c r="Y129" i="5"/>
  <c r="Y136" i="5"/>
  <c r="Y124" i="5"/>
  <c r="Y111" i="5"/>
  <c r="Y99" i="5"/>
  <c r="Y118" i="5"/>
  <c r="Y106" i="5"/>
  <c r="Y113" i="5"/>
  <c r="Y101" i="5"/>
  <c r="Y108" i="5"/>
  <c r="Y120" i="5"/>
  <c r="Y115" i="5"/>
  <c r="Y103" i="5"/>
  <c r="Y138" i="5"/>
  <c r="Y110" i="5"/>
  <c r="Y117" i="5"/>
  <c r="Y105" i="5"/>
  <c r="Y126" i="5"/>
  <c r="Y112" i="5"/>
  <c r="Y100" i="5"/>
  <c r="Y119" i="5"/>
  <c r="Y107" i="5"/>
  <c r="Y131" i="5"/>
  <c r="Y114" i="5"/>
  <c r="Y102" i="5"/>
  <c r="Y90" i="5"/>
  <c r="Y78" i="5"/>
  <c r="Y116" i="5"/>
  <c r="Y98" i="5"/>
  <c r="Y97" i="5"/>
  <c r="Y85" i="5"/>
  <c r="Y92" i="5"/>
  <c r="Y80" i="5"/>
  <c r="Y104" i="5"/>
  <c r="Y87" i="5"/>
  <c r="Y94" i="5"/>
  <c r="Y82" i="5"/>
  <c r="Y109" i="5"/>
  <c r="Y89" i="5"/>
  <c r="Y77" i="5"/>
  <c r="Y96" i="5"/>
  <c r="Y84" i="5"/>
  <c r="Y91" i="5"/>
  <c r="Y79" i="5"/>
  <c r="Y86" i="5"/>
  <c r="Y93" i="5"/>
  <c r="Y81" i="5"/>
  <c r="Y67" i="5"/>
  <c r="Y55" i="5"/>
  <c r="Y74" i="5"/>
  <c r="Y62" i="5"/>
  <c r="Y69" i="5"/>
  <c r="Y57" i="5"/>
  <c r="Y64" i="5"/>
  <c r="Y95" i="5"/>
  <c r="Y71" i="5"/>
  <c r="Y59" i="5"/>
  <c r="Y66" i="5"/>
  <c r="Y83" i="5"/>
  <c r="Y73" i="5"/>
  <c r="Y61" i="5"/>
  <c r="Y68" i="5"/>
  <c r="Y56" i="5"/>
  <c r="Y88" i="5"/>
  <c r="Y75" i="5"/>
  <c r="Y63" i="5"/>
  <c r="Y76" i="5"/>
  <c r="Y70" i="5"/>
  <c r="Y58" i="5"/>
  <c r="Y45" i="5"/>
  <c r="Y33" i="5"/>
  <c r="Y52" i="5"/>
  <c r="Y40" i="5"/>
  <c r="Y47" i="5"/>
  <c r="Y35" i="5"/>
  <c r="Y42" i="5"/>
  <c r="Y49" i="5"/>
  <c r="Y37" i="5"/>
  <c r="Y44" i="5"/>
  <c r="Y51" i="5"/>
  <c r="Y39" i="5"/>
  <c r="Y72" i="5"/>
  <c r="Y46" i="5"/>
  <c r="Y54" i="5"/>
  <c r="Y53" i="5"/>
  <c r="Y41" i="5"/>
  <c r="Y60" i="5"/>
  <c r="Y48" i="5"/>
  <c r="Y36" i="5"/>
  <c r="Y65" i="5"/>
  <c r="Y24" i="5"/>
  <c r="Y12" i="5"/>
  <c r="Y31" i="5"/>
  <c r="Y19" i="5"/>
  <c r="Y26" i="5"/>
  <c r="Y14" i="5"/>
  <c r="Y21" i="5"/>
  <c r="Y28" i="5"/>
  <c r="Y16" i="5"/>
  <c r="Y50" i="5"/>
  <c r="Y23" i="5"/>
  <c r="Y11" i="5"/>
  <c r="Y30" i="5"/>
  <c r="Y18" i="5"/>
  <c r="Y38" i="5"/>
  <c r="Y25" i="5"/>
  <c r="Y13" i="5"/>
  <c r="Y32" i="5"/>
  <c r="Y20" i="5"/>
  <c r="Y43" i="5"/>
  <c r="Y27" i="5"/>
  <c r="Y15" i="5"/>
  <c r="B85" i="8"/>
  <c r="B123" i="8" s="1"/>
  <c r="B102" i="8"/>
  <c r="B140" i="8" s="1"/>
  <c r="O39" i="4"/>
  <c r="M47" i="4"/>
  <c r="M97" i="4" s="1"/>
  <c r="AC267" i="5"/>
  <c r="AC263" i="5"/>
  <c r="AC260" i="5"/>
  <c r="AC266" i="5"/>
  <c r="AC255" i="5"/>
  <c r="AC262" i="5"/>
  <c r="AC257" i="5"/>
  <c r="AC252" i="5"/>
  <c r="AC264" i="5"/>
  <c r="AC259" i="5"/>
  <c r="AC254" i="5"/>
  <c r="AC265" i="5"/>
  <c r="AC261" i="5"/>
  <c r="AC256" i="5"/>
  <c r="AC246" i="5"/>
  <c r="AC241" i="5"/>
  <c r="AC248" i="5"/>
  <c r="AC250" i="5"/>
  <c r="AC243" i="5"/>
  <c r="AC245" i="5"/>
  <c r="AC247" i="5"/>
  <c r="AC251" i="5"/>
  <c r="AC242" i="5"/>
  <c r="AC229" i="5"/>
  <c r="AC236" i="5"/>
  <c r="AC231" i="5"/>
  <c r="AC238" i="5"/>
  <c r="AC233" i="5"/>
  <c r="AC253" i="5"/>
  <c r="AC244" i="5"/>
  <c r="AC235" i="5"/>
  <c r="AC240" i="5"/>
  <c r="AC230" i="5"/>
  <c r="AC249" i="5"/>
  <c r="AC239" i="5"/>
  <c r="AC232" i="5"/>
  <c r="AC228" i="5"/>
  <c r="AC227" i="5"/>
  <c r="AC217" i="5"/>
  <c r="AC205" i="5"/>
  <c r="AC224" i="5"/>
  <c r="AC212" i="5"/>
  <c r="AC219" i="5"/>
  <c r="AC207" i="5"/>
  <c r="AC258" i="5"/>
  <c r="AC226" i="5"/>
  <c r="AC214" i="5"/>
  <c r="AC221" i="5"/>
  <c r="AC209" i="5"/>
  <c r="AC234" i="5"/>
  <c r="AC216" i="5"/>
  <c r="AC223" i="5"/>
  <c r="AC211" i="5"/>
  <c r="AC218" i="5"/>
  <c r="AC206" i="5"/>
  <c r="AC225" i="5"/>
  <c r="AC213" i="5"/>
  <c r="AC220" i="5"/>
  <c r="AC200" i="5"/>
  <c r="AC188" i="5"/>
  <c r="AC195" i="5"/>
  <c r="AC202" i="5"/>
  <c r="AC190" i="5"/>
  <c r="AC208" i="5"/>
  <c r="AC197" i="5"/>
  <c r="AC215" i="5"/>
  <c r="AC204" i="5"/>
  <c r="AC192" i="5"/>
  <c r="AC222" i="5"/>
  <c r="AC199" i="5"/>
  <c r="AC187" i="5"/>
  <c r="AC194" i="5"/>
  <c r="AC201" i="5"/>
  <c r="AC189" i="5"/>
  <c r="AC210" i="5"/>
  <c r="AC196" i="5"/>
  <c r="AC237" i="5"/>
  <c r="AC203" i="5"/>
  <c r="AC191" i="5"/>
  <c r="AC186" i="5"/>
  <c r="AC183" i="5"/>
  <c r="AC171" i="5"/>
  <c r="AC178" i="5"/>
  <c r="AC166" i="5"/>
  <c r="AC173" i="5"/>
  <c r="AC185" i="5"/>
  <c r="AC180" i="5"/>
  <c r="AC168" i="5"/>
  <c r="AC175" i="5"/>
  <c r="AC182" i="5"/>
  <c r="AC170" i="5"/>
  <c r="AC177" i="5"/>
  <c r="AC165" i="5"/>
  <c r="AC193" i="5"/>
  <c r="AC184" i="5"/>
  <c r="AC172" i="5"/>
  <c r="AC179" i="5"/>
  <c r="AC167" i="5"/>
  <c r="AC198" i="5"/>
  <c r="AC174" i="5"/>
  <c r="AC159" i="5"/>
  <c r="AC147" i="5"/>
  <c r="AC176" i="5"/>
  <c r="AC154" i="5"/>
  <c r="AC142" i="5"/>
  <c r="AC161" i="5"/>
  <c r="AC149" i="5"/>
  <c r="AC156" i="5"/>
  <c r="AC144" i="5"/>
  <c r="AC181" i="5"/>
  <c r="AC151" i="5"/>
  <c r="AC158" i="5"/>
  <c r="AC146" i="5"/>
  <c r="AC164" i="5"/>
  <c r="AC153" i="5"/>
  <c r="AC169" i="5"/>
  <c r="AC160" i="5"/>
  <c r="AC148" i="5"/>
  <c r="AC155" i="5"/>
  <c r="AC143" i="5"/>
  <c r="AC162" i="5"/>
  <c r="AC150" i="5"/>
  <c r="AC137" i="5"/>
  <c r="AC125" i="5"/>
  <c r="AC152" i="5"/>
  <c r="AC132" i="5"/>
  <c r="AC139" i="5"/>
  <c r="AC127" i="5"/>
  <c r="AC134" i="5"/>
  <c r="AC122" i="5"/>
  <c r="AC163" i="5"/>
  <c r="AC157" i="5"/>
  <c r="AC141" i="5"/>
  <c r="AC129" i="5"/>
  <c r="AC136" i="5"/>
  <c r="AC124" i="5"/>
  <c r="AC145" i="5"/>
  <c r="AC131" i="5"/>
  <c r="AC138" i="5"/>
  <c r="AC126" i="5"/>
  <c r="AC133" i="5"/>
  <c r="AC121" i="5"/>
  <c r="AC140" i="5"/>
  <c r="AC128" i="5"/>
  <c r="AC115" i="5"/>
  <c r="AC103" i="5"/>
  <c r="AC120" i="5"/>
  <c r="AC110" i="5"/>
  <c r="AC130" i="5"/>
  <c r="AC117" i="5"/>
  <c r="AC105" i="5"/>
  <c r="AC112" i="5"/>
  <c r="AC100" i="5"/>
  <c r="AC119" i="5"/>
  <c r="AC107" i="5"/>
  <c r="AC135" i="5"/>
  <c r="AC114" i="5"/>
  <c r="AC102" i="5"/>
  <c r="AC109" i="5"/>
  <c r="AC123" i="5"/>
  <c r="AC116" i="5"/>
  <c r="AC104" i="5"/>
  <c r="AC111" i="5"/>
  <c r="AC99" i="5"/>
  <c r="AC118" i="5"/>
  <c r="AC106" i="5"/>
  <c r="AC94" i="5"/>
  <c r="AC82" i="5"/>
  <c r="AC113" i="5"/>
  <c r="AC89" i="5"/>
  <c r="AC77" i="5"/>
  <c r="AC96" i="5"/>
  <c r="AC84" i="5"/>
  <c r="AC101" i="5"/>
  <c r="AC91" i="5"/>
  <c r="AC79" i="5"/>
  <c r="AC86" i="5"/>
  <c r="AC93" i="5"/>
  <c r="AC81" i="5"/>
  <c r="AC88" i="5"/>
  <c r="AC95" i="5"/>
  <c r="AC83" i="5"/>
  <c r="AC90" i="5"/>
  <c r="AC78" i="5"/>
  <c r="AC97" i="5"/>
  <c r="AC85" i="5"/>
  <c r="AC108" i="5"/>
  <c r="AC71" i="5"/>
  <c r="AC59" i="5"/>
  <c r="AC87" i="5"/>
  <c r="AC66" i="5"/>
  <c r="AC54" i="5"/>
  <c r="AC73" i="5"/>
  <c r="AC61" i="5"/>
  <c r="AC98" i="5"/>
  <c r="AC68" i="5"/>
  <c r="AC92" i="5"/>
  <c r="AC75" i="5"/>
  <c r="AC63" i="5"/>
  <c r="AC70" i="5"/>
  <c r="AC58" i="5"/>
  <c r="AC80" i="5"/>
  <c r="AC76" i="5"/>
  <c r="AC65" i="5"/>
  <c r="AC72" i="5"/>
  <c r="AC60" i="5"/>
  <c r="AC67" i="5"/>
  <c r="AC55" i="5"/>
  <c r="AC74" i="5"/>
  <c r="AC62" i="5"/>
  <c r="AC49" i="5"/>
  <c r="AC37" i="5"/>
  <c r="AC57" i="5"/>
  <c r="AC44" i="5"/>
  <c r="AC51" i="5"/>
  <c r="AC39" i="5"/>
  <c r="AC46" i="5"/>
  <c r="AC64" i="5"/>
  <c r="AC53" i="5"/>
  <c r="AC41" i="5"/>
  <c r="AC48" i="5"/>
  <c r="AC36" i="5"/>
  <c r="AC43" i="5"/>
  <c r="AC69" i="5"/>
  <c r="AC50" i="5"/>
  <c r="AC38" i="5"/>
  <c r="AC45" i="5"/>
  <c r="AC33" i="5"/>
  <c r="AC52" i="5"/>
  <c r="AC40" i="5"/>
  <c r="AC28" i="5"/>
  <c r="AC16" i="5"/>
  <c r="AC23" i="5"/>
  <c r="AC11" i="5"/>
  <c r="AC42" i="5"/>
  <c r="AC30" i="5"/>
  <c r="AC18" i="5"/>
  <c r="AC25" i="5"/>
  <c r="AC13" i="5"/>
  <c r="AC32" i="5"/>
  <c r="AC20" i="5"/>
  <c r="AC47" i="5"/>
  <c r="AC27" i="5"/>
  <c r="AC15" i="5"/>
  <c r="AC22" i="5"/>
  <c r="AC35" i="5"/>
  <c r="AC29" i="5"/>
  <c r="AC17" i="5"/>
  <c r="AC34" i="5"/>
  <c r="AC24" i="5"/>
  <c r="AC31" i="5"/>
  <c r="AC19" i="5"/>
  <c r="B276" i="8"/>
  <c r="B293" i="8"/>
  <c r="L87" i="4"/>
  <c r="L97" i="4" s="1"/>
  <c r="L147" i="4" s="1"/>
  <c r="L197" i="4" s="1"/>
  <c r="C327" i="9"/>
  <c r="C441" i="6"/>
  <c r="C441" i="9" s="1"/>
  <c r="C109" i="4"/>
  <c r="E128" i="4"/>
  <c r="C136" i="4"/>
  <c r="K176" i="4" s="1"/>
  <c r="K186" i="4" s="1"/>
  <c r="K196" i="4" s="1"/>
  <c r="P136" i="4"/>
  <c r="B580" i="7"/>
  <c r="B597" i="7"/>
  <c r="E168" i="4"/>
  <c r="C542" i="9"/>
  <c r="C559" i="9"/>
  <c r="M186" i="4"/>
  <c r="M189" i="4" s="1"/>
  <c r="AC9" i="5"/>
  <c r="T13" i="5"/>
  <c r="AC26" i="5"/>
  <c r="Y29" i="5"/>
  <c r="T32" i="5"/>
  <c r="T39" i="5"/>
  <c r="T51" i="5"/>
  <c r="T55" i="5"/>
  <c r="T37" i="5"/>
  <c r="T49" i="5"/>
  <c r="T46" i="5"/>
  <c r="T73" i="5"/>
  <c r="T59" i="5"/>
  <c r="T47" i="5"/>
  <c r="T57" i="5"/>
  <c r="T52" i="5"/>
  <c r="T56" i="5"/>
  <c r="T71" i="5"/>
  <c r="T91" i="5"/>
  <c r="T66" i="5"/>
  <c r="T103" i="5"/>
  <c r="T68" i="5"/>
  <c r="T89" i="5"/>
  <c r="T78" i="5"/>
  <c r="T84" i="5"/>
  <c r="T69" i="5"/>
  <c r="T62" i="5"/>
  <c r="T82" i="5"/>
  <c r="T79" i="5"/>
  <c r="T94" i="5"/>
  <c r="T115" i="5"/>
  <c r="T132" i="5"/>
  <c r="T112" i="5"/>
  <c r="T98" i="5"/>
  <c r="T110" i="5"/>
  <c r="T92" i="5"/>
  <c r="T97" i="5"/>
  <c r="T120" i="5"/>
  <c r="T100" i="5"/>
  <c r="T117" i="5"/>
  <c r="T127" i="5"/>
  <c r="T139" i="5"/>
  <c r="T142" i="5"/>
  <c r="T101" i="5"/>
  <c r="T125" i="5"/>
  <c r="T137" i="5"/>
  <c r="T134" i="5"/>
  <c r="T156" i="5"/>
  <c r="T154" i="5"/>
  <c r="T180" i="5"/>
  <c r="T149" i="5"/>
  <c r="T135" i="5"/>
  <c r="T147" i="5"/>
  <c r="T144" i="5"/>
  <c r="T143" i="5"/>
  <c r="T159" i="5"/>
  <c r="T178" i="5"/>
  <c r="T173" i="5"/>
  <c r="T190" i="5"/>
  <c r="T145" i="5"/>
  <c r="T157" i="5"/>
  <c r="T162" i="5"/>
  <c r="T171" i="5"/>
  <c r="T168" i="5"/>
  <c r="T185" i="5"/>
  <c r="T204" i="5"/>
  <c r="T166" i="5"/>
  <c r="T183" i="5"/>
  <c r="T205" i="5"/>
  <c r="T188" i="5"/>
  <c r="T202" i="5"/>
  <c r="T197" i="5"/>
  <c r="T200" i="5"/>
  <c r="T195" i="5"/>
  <c r="T222" i="5"/>
  <c r="T209" i="5"/>
  <c r="T207" i="5"/>
  <c r="T212" i="5"/>
  <c r="T219" i="5"/>
  <c r="T224" i="5"/>
  <c r="T234" i="5"/>
  <c r="T210" i="5"/>
  <c r="T217" i="5"/>
  <c r="T246" i="5"/>
  <c r="T229" i="5"/>
  <c r="T227" i="5"/>
  <c r="T236" i="5"/>
  <c r="T231" i="5"/>
  <c r="T244" i="5"/>
  <c r="T242" i="5"/>
  <c r="T252" i="5"/>
  <c r="T240" i="5"/>
  <c r="T255" i="5"/>
  <c r="T243" i="5"/>
  <c r="T248" i="5"/>
  <c r="T265" i="5"/>
  <c r="T249" i="5"/>
  <c r="T260" i="5"/>
  <c r="T250" i="5"/>
  <c r="T251" i="5"/>
  <c r="T267" i="5"/>
  <c r="D243" i="6"/>
  <c r="E205" i="6"/>
  <c r="T258" i="5"/>
  <c r="E176" i="6"/>
  <c r="D214" i="6"/>
  <c r="B88" i="6"/>
  <c r="T264" i="5"/>
  <c r="C88" i="6"/>
  <c r="D129" i="9"/>
  <c r="D281" i="6"/>
  <c r="D214" i="7"/>
  <c r="F176" i="7"/>
  <c r="E176" i="7"/>
  <c r="F92" i="9"/>
  <c r="B316" i="7"/>
  <c r="B354" i="7" s="1"/>
  <c r="B392" i="7" s="1"/>
  <c r="B430" i="7"/>
  <c r="C278" i="7"/>
  <c r="D138" i="9"/>
  <c r="D290" i="6"/>
  <c r="E167" i="6"/>
  <c r="F291" i="6"/>
  <c r="F291" i="9" s="1"/>
  <c r="F138" i="6"/>
  <c r="F167" i="6"/>
  <c r="F167" i="9" s="1"/>
  <c r="F282" i="6"/>
  <c r="F282" i="9" s="1"/>
  <c r="D367" i="9"/>
  <c r="F367" i="6"/>
  <c r="F367" i="9" s="1"/>
  <c r="D443" i="6"/>
  <c r="B164" i="7"/>
  <c r="B202" i="7" s="1"/>
  <c r="B240" i="7" s="1"/>
  <c r="E290" i="7"/>
  <c r="F290" i="7" s="1"/>
  <c r="D442" i="7"/>
  <c r="D328" i="7"/>
  <c r="C431" i="9"/>
  <c r="D205" i="8"/>
  <c r="E167" i="8"/>
  <c r="D281" i="7"/>
  <c r="D167" i="7"/>
  <c r="D167" i="9" s="1"/>
  <c r="B278" i="8"/>
  <c r="B164" i="8"/>
  <c r="B202" i="8" s="1"/>
  <c r="B240" i="8" s="1"/>
  <c r="D443" i="8"/>
  <c r="F443" i="8" s="1"/>
  <c r="F367" i="8"/>
  <c r="D176" i="8"/>
  <c r="D290" i="8"/>
  <c r="F138" i="8"/>
  <c r="D443" i="7"/>
  <c r="F443" i="7" s="1"/>
  <c r="F138" i="7"/>
  <c r="C278" i="8"/>
  <c r="C164" i="8"/>
  <c r="C202" i="8" s="1"/>
  <c r="C240" i="8" s="1"/>
  <c r="D319" i="8"/>
  <c r="F281" i="8"/>
  <c r="E281" i="8"/>
  <c r="D433" i="8"/>
  <c r="B623" i="8"/>
  <c r="D291" i="8"/>
  <c r="F291" i="8" s="1"/>
  <c r="W102" i="10"/>
  <c r="X27" i="10"/>
  <c r="Y27" i="10" s="1"/>
  <c r="Y24" i="10"/>
  <c r="W82" i="10"/>
  <c r="X15" i="10"/>
  <c r="Y15" i="10" s="1"/>
  <c r="Y12" i="10"/>
  <c r="X23" i="10"/>
  <c r="Y23" i="10" s="1"/>
  <c r="Y20" i="10"/>
  <c r="X39" i="10"/>
  <c r="Y39" i="10" s="1"/>
  <c r="Y36" i="10"/>
  <c r="U47" i="10"/>
  <c r="Y148" i="10"/>
  <c r="W19" i="10"/>
  <c r="W121" i="10"/>
  <c r="Y101" i="10"/>
  <c r="Y17" i="10"/>
  <c r="X19" i="10"/>
  <c r="Y19" i="10" s="1"/>
  <c r="W45" i="10"/>
  <c r="I68" i="10" s="1"/>
  <c r="W86" i="10"/>
  <c r="Y41" i="10"/>
  <c r="X45" i="10"/>
  <c r="X43" i="10"/>
  <c r="Y43" i="10" s="1"/>
  <c r="X86" i="10"/>
  <c r="Y86" i="10" s="1"/>
  <c r="X46" i="10"/>
  <c r="Y42" i="10"/>
  <c r="W141" i="10"/>
  <c r="W20" i="10"/>
  <c r="W23" i="10" s="1"/>
  <c r="V27" i="10"/>
  <c r="W42" i="10"/>
  <c r="W46" i="10" s="1"/>
  <c r="I69" i="10" s="1"/>
  <c r="V46" i="10"/>
  <c r="V47" i="10" s="1"/>
  <c r="T70" i="10"/>
  <c r="X87" i="10"/>
  <c r="Y100" i="10"/>
  <c r="R117" i="10"/>
  <c r="X138" i="10"/>
  <c r="U141" i="10"/>
  <c r="W147" i="10"/>
  <c r="P200" i="10"/>
  <c r="P164" i="10"/>
  <c r="X165" i="10"/>
  <c r="U168" i="10"/>
  <c r="X231" i="10"/>
  <c r="Y231" i="10" s="1"/>
  <c r="U243" i="10"/>
  <c r="W240" i="10"/>
  <c r="U244" i="10"/>
  <c r="U247" i="10" s="1"/>
  <c r="Y272" i="10"/>
  <c r="X274" i="10"/>
  <c r="Y274" i="10" s="1"/>
  <c r="U321" i="10"/>
  <c r="W318" i="10"/>
  <c r="W321" i="10" s="1"/>
  <c r="X331" i="10"/>
  <c r="V333" i="10"/>
  <c r="U340" i="10"/>
  <c r="X456" i="10"/>
  <c r="V458" i="10"/>
  <c r="J54" i="10"/>
  <c r="X94" i="10"/>
  <c r="Y94" i="10" s="1"/>
  <c r="U103" i="10"/>
  <c r="U106" i="10" s="1"/>
  <c r="S117" i="10"/>
  <c r="X121" i="10"/>
  <c r="Y121" i="10" s="1"/>
  <c r="X145" i="10"/>
  <c r="Y145" i="10" s="1"/>
  <c r="X147" i="10"/>
  <c r="Q200" i="10"/>
  <c r="Q164" i="10"/>
  <c r="X172" i="10"/>
  <c r="Y172" i="10" s="1"/>
  <c r="U188" i="10"/>
  <c r="Y195" i="10"/>
  <c r="W266" i="10"/>
  <c r="S305" i="10"/>
  <c r="Y310" i="10"/>
  <c r="X313" i="10"/>
  <c r="Y313" i="10" s="1"/>
  <c r="W317" i="10"/>
  <c r="Y336" i="10"/>
  <c r="U352" i="10"/>
  <c r="V103" i="10"/>
  <c r="T117" i="10"/>
  <c r="R164" i="10"/>
  <c r="X325" i="10"/>
  <c r="Y325" i="10" s="1"/>
  <c r="Y322" i="10"/>
  <c r="U43" i="10"/>
  <c r="K70" i="10"/>
  <c r="Y83" i="10"/>
  <c r="V105" i="10"/>
  <c r="Y134" i="10"/>
  <c r="V137" i="10"/>
  <c r="U150" i="10"/>
  <c r="U153" i="10" s="1"/>
  <c r="S164" i="10"/>
  <c r="X177" i="10"/>
  <c r="V180" i="10"/>
  <c r="L247" i="10"/>
  <c r="K211" i="10"/>
  <c r="W325" i="10"/>
  <c r="W12" i="10"/>
  <c r="W15" i="10" s="1"/>
  <c r="W36" i="10"/>
  <c r="W39" i="10" s="1"/>
  <c r="V43" i="10"/>
  <c r="L70" i="10"/>
  <c r="X79" i="10"/>
  <c r="U82" i="10"/>
  <c r="X130" i="10"/>
  <c r="V150" i="10"/>
  <c r="V153" i="10" s="1"/>
  <c r="T164" i="10"/>
  <c r="W177" i="10"/>
  <c r="W180" i="10" s="1"/>
  <c r="U219" i="10"/>
  <c r="W216" i="10"/>
  <c r="W219" i="10" s="1"/>
  <c r="Y382" i="10"/>
  <c r="Y477" i="10"/>
  <c r="U45" i="10"/>
  <c r="M70" i="10"/>
  <c r="K117" i="10"/>
  <c r="V152" i="10"/>
  <c r="N247" i="10"/>
  <c r="W32" i="10"/>
  <c r="W35" i="10" s="1"/>
  <c r="V45" i="10"/>
  <c r="N70" i="10"/>
  <c r="X75" i="10"/>
  <c r="X99" i="10"/>
  <c r="L117" i="10"/>
  <c r="X126" i="10"/>
  <c r="U197" i="10"/>
  <c r="X219" i="10"/>
  <c r="Y219" i="10" s="1"/>
  <c r="X307" i="10"/>
  <c r="Y307" i="10" s="1"/>
  <c r="V309" i="10"/>
  <c r="U497" i="10"/>
  <c r="W494" i="10"/>
  <c r="W497" i="10" s="1"/>
  <c r="Y511" i="10"/>
  <c r="X513" i="10"/>
  <c r="Y513" i="10" s="1"/>
  <c r="X32" i="10"/>
  <c r="X44" i="10" s="1"/>
  <c r="O70" i="10"/>
  <c r="W71" i="10"/>
  <c r="W74" i="10" s="1"/>
  <c r="W95" i="10"/>
  <c r="W98" i="10" s="1"/>
  <c r="M117" i="10"/>
  <c r="W122" i="10"/>
  <c r="W125" i="10" s="1"/>
  <c r="W144" i="10"/>
  <c r="W146" i="10"/>
  <c r="K200" i="10"/>
  <c r="K164" i="10"/>
  <c r="W171" i="10"/>
  <c r="W172" i="10" s="1"/>
  <c r="W173" i="10"/>
  <c r="W176" i="10" s="1"/>
  <c r="V197" i="10"/>
  <c r="V200" i="10" s="1"/>
  <c r="W215" i="10"/>
  <c r="W231" i="10"/>
  <c r="Y242" i="10"/>
  <c r="X278" i="10"/>
  <c r="Y278" i="10" s="1"/>
  <c r="W290" i="10"/>
  <c r="Y334" i="10"/>
  <c r="X337" i="10"/>
  <c r="Y337" i="10" s="1"/>
  <c r="O432" i="10"/>
  <c r="O435" i="10" s="1"/>
  <c r="O399" i="10"/>
  <c r="W28" i="10"/>
  <c r="W31" i="10" s="1"/>
  <c r="P70" i="10"/>
  <c r="X71" i="10"/>
  <c r="X95" i="10"/>
  <c r="N117" i="10"/>
  <c r="X122" i="10"/>
  <c r="X146" i="10"/>
  <c r="L200" i="10"/>
  <c r="L164" i="10"/>
  <c r="X173" i="10"/>
  <c r="U270" i="10"/>
  <c r="W267" i="10"/>
  <c r="W270" i="10" s="1"/>
  <c r="W333" i="10"/>
  <c r="X28" i="10"/>
  <c r="Q70" i="10"/>
  <c r="W91" i="10"/>
  <c r="W94" i="10" s="1"/>
  <c r="O117" i="10"/>
  <c r="U192" i="10"/>
  <c r="W189" i="10"/>
  <c r="W192" i="10" s="1"/>
  <c r="R247" i="10"/>
  <c r="W274" i="10"/>
  <c r="V292" i="10"/>
  <c r="R70" i="10"/>
  <c r="P117" i="10"/>
  <c r="N200" i="10"/>
  <c r="N164" i="10"/>
  <c r="Y194" i="10"/>
  <c r="W289" i="10"/>
  <c r="U293" i="10"/>
  <c r="Y379" i="10"/>
  <c r="X380" i="10"/>
  <c r="Y380" i="10" s="1"/>
  <c r="Y460" i="10"/>
  <c r="X462" i="10"/>
  <c r="Y462" i="10" s="1"/>
  <c r="W525" i="10"/>
  <c r="S70" i="10"/>
  <c r="Q117" i="10"/>
  <c r="O200" i="10"/>
  <c r="O164" i="10"/>
  <c r="U199" i="10"/>
  <c r="T247" i="10"/>
  <c r="U266" i="10"/>
  <c r="Y289" i="10"/>
  <c r="U317" i="10"/>
  <c r="U521" i="10"/>
  <c r="W518" i="10"/>
  <c r="W521" i="10" s="1"/>
  <c r="W195" i="10"/>
  <c r="W196" i="10" s="1"/>
  <c r="V199" i="10"/>
  <c r="W224" i="10"/>
  <c r="W227" i="10" s="1"/>
  <c r="V231" i="10"/>
  <c r="S258" i="10"/>
  <c r="W275" i="10"/>
  <c r="W278" i="10" s="1"/>
  <c r="V282" i="10"/>
  <c r="X286" i="10"/>
  <c r="Y286" i="10" s="1"/>
  <c r="X288" i="10"/>
  <c r="Q305" i="10"/>
  <c r="V339" i="10"/>
  <c r="O352" i="10"/>
  <c r="W356" i="10"/>
  <c r="U387" i="10"/>
  <c r="V386" i="10"/>
  <c r="M435" i="10"/>
  <c r="W466" i="10"/>
  <c r="N529" i="10"/>
  <c r="U526" i="10"/>
  <c r="U525" i="10"/>
  <c r="M529" i="10"/>
  <c r="W572" i="10"/>
  <c r="V244" i="10"/>
  <c r="V247" i="10" s="1"/>
  <c r="T258" i="10"/>
  <c r="R305" i="10"/>
  <c r="P388" i="10"/>
  <c r="P352" i="10"/>
  <c r="Y383" i="10"/>
  <c r="Q399" i="10"/>
  <c r="S482" i="10"/>
  <c r="T576" i="10"/>
  <c r="Y570" i="10"/>
  <c r="X572" i="10"/>
  <c r="Y572" i="10" s="1"/>
  <c r="X193" i="10"/>
  <c r="U196" i="10"/>
  <c r="L211" i="10"/>
  <c r="X218" i="10"/>
  <c r="Y218" i="10" s="1"/>
  <c r="X220" i="10"/>
  <c r="V291" i="10"/>
  <c r="T305" i="10"/>
  <c r="X320" i="10"/>
  <c r="Y320" i="10" s="1"/>
  <c r="R352" i="10"/>
  <c r="V380" i="10"/>
  <c r="W420" i="10"/>
  <c r="W423" i="10" s="1"/>
  <c r="U446" i="10"/>
  <c r="X497" i="10"/>
  <c r="Y497" i="10" s="1"/>
  <c r="Y494" i="10"/>
  <c r="W498" i="10"/>
  <c r="W501" i="10" s="1"/>
  <c r="W505" i="10"/>
  <c r="X521" i="10"/>
  <c r="Y521" i="10" s="1"/>
  <c r="Y518" i="10"/>
  <c r="Y571" i="10"/>
  <c r="V196" i="10"/>
  <c r="M211" i="10"/>
  <c r="K258" i="10"/>
  <c r="V293" i="10"/>
  <c r="V325" i="10"/>
  <c r="X329" i="10"/>
  <c r="Y329" i="10" s="1"/>
  <c r="U338" i="10"/>
  <c r="U341" i="10" s="1"/>
  <c r="S352" i="10"/>
  <c r="V411" i="10"/>
  <c r="U419" i="10"/>
  <c r="W416" i="10"/>
  <c r="W419" i="10" s="1"/>
  <c r="X517" i="10"/>
  <c r="Y517" i="10" s="1"/>
  <c r="Y514" i="10"/>
  <c r="Y523" i="10"/>
  <c r="K573" i="10"/>
  <c r="K576" i="10" s="1"/>
  <c r="K540" i="10"/>
  <c r="X189" i="10"/>
  <c r="U198" i="10"/>
  <c r="N211" i="10"/>
  <c r="L258" i="10"/>
  <c r="X267" i="10"/>
  <c r="V338" i="10"/>
  <c r="V341" i="10" s="1"/>
  <c r="T388" i="10"/>
  <c r="T352" i="10"/>
  <c r="R435" i="10"/>
  <c r="Y400" i="10"/>
  <c r="Z435" i="10"/>
  <c r="K482" i="10"/>
  <c r="W517" i="10"/>
  <c r="U528" i="10"/>
  <c r="L576" i="10"/>
  <c r="W556" i="10"/>
  <c r="W185" i="10"/>
  <c r="W188" i="10" s="1"/>
  <c r="V198" i="10"/>
  <c r="O211" i="10"/>
  <c r="Y240" i="10"/>
  <c r="M258" i="10"/>
  <c r="K305" i="10"/>
  <c r="V360" i="10"/>
  <c r="X185" i="10"/>
  <c r="P211" i="10"/>
  <c r="X212" i="10"/>
  <c r="X236" i="10"/>
  <c r="U245" i="10"/>
  <c r="N258" i="10"/>
  <c r="X263" i="10"/>
  <c r="X287" i="10"/>
  <c r="L305" i="10"/>
  <c r="X314" i="10"/>
  <c r="W360" i="10"/>
  <c r="X415" i="10"/>
  <c r="Y415" i="10" s="1"/>
  <c r="M446" i="10"/>
  <c r="X478" i="10"/>
  <c r="Y478" i="10" s="1"/>
  <c r="N576" i="10"/>
  <c r="U573" i="10"/>
  <c r="W181" i="10"/>
  <c r="W184" i="10" s="1"/>
  <c r="Q211" i="10"/>
  <c r="W232" i="10"/>
  <c r="W235" i="10" s="1"/>
  <c r="O258" i="10"/>
  <c r="W259" i="10"/>
  <c r="W262" i="10" s="1"/>
  <c r="W283" i="10"/>
  <c r="W286" i="10" s="1"/>
  <c r="M305" i="10"/>
  <c r="W310" i="10"/>
  <c r="W313" i="10" s="1"/>
  <c r="W334" i="10"/>
  <c r="K388" i="10"/>
  <c r="K352" i="10"/>
  <c r="X357" i="10"/>
  <c r="U364" i="10"/>
  <c r="U368" i="10"/>
  <c r="W365" i="10"/>
  <c r="W368" i="10" s="1"/>
  <c r="W376" i="10"/>
  <c r="V384" i="10"/>
  <c r="U399" i="10"/>
  <c r="Y429" i="10"/>
  <c r="U470" i="10"/>
  <c r="W467" i="10"/>
  <c r="W470" i="10" s="1"/>
  <c r="W478" i="10"/>
  <c r="O482" i="10"/>
  <c r="Y524" i="10"/>
  <c r="X544" i="10"/>
  <c r="Y544" i="10" s="1"/>
  <c r="X181" i="10"/>
  <c r="R211" i="10"/>
  <c r="X232" i="10"/>
  <c r="P258" i="10"/>
  <c r="X259" i="10"/>
  <c r="U292" i="10"/>
  <c r="U294" i="10" s="1"/>
  <c r="N305" i="10"/>
  <c r="L352" i="10"/>
  <c r="W369" i="10"/>
  <c r="W372" i="10" s="1"/>
  <c r="Y373" i="10"/>
  <c r="V433" i="10"/>
  <c r="X470" i="10"/>
  <c r="Y470" i="10" s="1"/>
  <c r="Y467" i="10"/>
  <c r="W471" i="10"/>
  <c r="W474" i="10" s="1"/>
  <c r="Y475" i="10"/>
  <c r="X548" i="10"/>
  <c r="Y548" i="10" s="1"/>
  <c r="Y545" i="10"/>
  <c r="W552" i="10"/>
  <c r="S211" i="10"/>
  <c r="Q258" i="10"/>
  <c r="O305" i="10"/>
  <c r="M388" i="10"/>
  <c r="M352" i="10"/>
  <c r="W364" i="10"/>
  <c r="X368" i="10"/>
  <c r="Y368" i="10" s="1"/>
  <c r="K435" i="10"/>
  <c r="Y430" i="10"/>
  <c r="P482" i="10"/>
  <c r="U466" i="10"/>
  <c r="Z482" i="10"/>
  <c r="L529" i="10"/>
  <c r="T211" i="10"/>
  <c r="R258" i="10"/>
  <c r="P305" i="10"/>
  <c r="N352" i="10"/>
  <c r="L435" i="10"/>
  <c r="V407" i="10"/>
  <c r="V431" i="10"/>
  <c r="Q482" i="10"/>
  <c r="W450" i="10"/>
  <c r="W454" i="10"/>
  <c r="V462" i="10"/>
  <c r="V480" i="10"/>
  <c r="K493" i="10"/>
  <c r="V509" i="10"/>
  <c r="R576" i="10"/>
  <c r="V556" i="10"/>
  <c r="X560" i="10"/>
  <c r="Y560" i="10" s="1"/>
  <c r="V575" i="10"/>
  <c r="X369" i="10"/>
  <c r="R399" i="10"/>
  <c r="X420" i="10"/>
  <c r="W429" i="10"/>
  <c r="P446" i="10"/>
  <c r="X447" i="10"/>
  <c r="X471" i="10"/>
  <c r="U480" i="10"/>
  <c r="N493" i="10"/>
  <c r="X498" i="10"/>
  <c r="X522" i="10"/>
  <c r="L540" i="10"/>
  <c r="X549" i="10"/>
  <c r="U385" i="10"/>
  <c r="S399" i="10"/>
  <c r="Q446" i="10"/>
  <c r="O493" i="10"/>
  <c r="V525" i="10"/>
  <c r="M540" i="10"/>
  <c r="V385" i="10"/>
  <c r="T399" i="10"/>
  <c r="X416" i="10"/>
  <c r="R446" i="10"/>
  <c r="P493" i="10"/>
  <c r="U527" i="10"/>
  <c r="N540" i="10"/>
  <c r="U572" i="10"/>
  <c r="V368" i="10"/>
  <c r="V387" i="10"/>
  <c r="U432" i="10"/>
  <c r="S446" i="10"/>
  <c r="Q493" i="10"/>
  <c r="V527" i="10"/>
  <c r="V529" i="10" s="1"/>
  <c r="O540" i="10"/>
  <c r="V572" i="10"/>
  <c r="X361" i="10"/>
  <c r="V432" i="10"/>
  <c r="U434" i="10"/>
  <c r="T446" i="10"/>
  <c r="X463" i="10"/>
  <c r="R493" i="10"/>
  <c r="P540" i="10"/>
  <c r="U574" i="10"/>
  <c r="W381" i="10"/>
  <c r="K399" i="10"/>
  <c r="W408" i="10"/>
  <c r="W411" i="10" s="1"/>
  <c r="Y412" i="10"/>
  <c r="V434" i="10"/>
  <c r="W459" i="10"/>
  <c r="W462" i="10" s="1"/>
  <c r="U479" i="10"/>
  <c r="U482" i="10" s="1"/>
  <c r="S493" i="10"/>
  <c r="W510" i="10"/>
  <c r="W513" i="10" s="1"/>
  <c r="Q540" i="10"/>
  <c r="W559" i="10"/>
  <c r="W561" i="10"/>
  <c r="W564" i="10" s="1"/>
  <c r="V574" i="10"/>
  <c r="V576" i="10" s="1"/>
  <c r="X381" i="10"/>
  <c r="L399" i="10"/>
  <c r="X408" i="10"/>
  <c r="V479" i="10"/>
  <c r="U481" i="10"/>
  <c r="T493" i="10"/>
  <c r="R540" i="10"/>
  <c r="X561" i="10"/>
  <c r="W377" i="10"/>
  <c r="W380" i="10" s="1"/>
  <c r="M399" i="10"/>
  <c r="W404" i="10"/>
  <c r="W407" i="10" s="1"/>
  <c r="W428" i="10"/>
  <c r="K446" i="10"/>
  <c r="W455" i="10"/>
  <c r="W458" i="10" s="1"/>
  <c r="V481" i="10"/>
  <c r="W506" i="10"/>
  <c r="W509" i="10" s="1"/>
  <c r="S540" i="10"/>
  <c r="W555" i="10"/>
  <c r="W557" i="10"/>
  <c r="U386" i="10"/>
  <c r="N399" i="10"/>
  <c r="L446" i="10"/>
  <c r="T540" i="10"/>
  <c r="P399" i="10"/>
  <c r="N446" i="10"/>
  <c r="L493" i="10"/>
  <c r="X553" i="10"/>
  <c r="G197" i="4" l="1"/>
  <c r="BT268" i="5"/>
  <c r="D203" i="8" s="1"/>
  <c r="F203" i="8" s="1"/>
  <c r="F157" i="4"/>
  <c r="F158" i="4"/>
  <c r="E139" i="2"/>
  <c r="E89" i="2"/>
  <c r="F19" i="4"/>
  <c r="G147" i="3"/>
  <c r="E147" i="3"/>
  <c r="C197" i="3"/>
  <c r="X47" i="10"/>
  <c r="Y47" i="10" s="1"/>
  <c r="J67" i="10"/>
  <c r="Y44" i="10"/>
  <c r="F26" i="4"/>
  <c r="F56" i="4"/>
  <c r="F28" i="3"/>
  <c r="F28" i="4" s="1"/>
  <c r="F27" i="3"/>
  <c r="F27" i="4" s="1"/>
  <c r="F26" i="3"/>
  <c r="B149" i="2"/>
  <c r="C197" i="9"/>
  <c r="L147" i="2"/>
  <c r="L197" i="2" s="1"/>
  <c r="B349" i="9"/>
  <c r="B387" i="9"/>
  <c r="S17" i="4"/>
  <c r="U7" i="4"/>
  <c r="U9" i="4" s="1"/>
  <c r="Y408" i="10"/>
  <c r="X411" i="10"/>
  <c r="Y411" i="10" s="1"/>
  <c r="BD267" i="5"/>
  <c r="BD263" i="5"/>
  <c r="BD260" i="5"/>
  <c r="BD255" i="5"/>
  <c r="BD262" i="5"/>
  <c r="BD257" i="5"/>
  <c r="BD252" i="5"/>
  <c r="BD264" i="5"/>
  <c r="BD259" i="5"/>
  <c r="BD254" i="5"/>
  <c r="BD266" i="5"/>
  <c r="BD261" i="5"/>
  <c r="BD256" i="5"/>
  <c r="BD246" i="5"/>
  <c r="BD249" i="5"/>
  <c r="BD241" i="5"/>
  <c r="BD248" i="5"/>
  <c r="BD243" i="5"/>
  <c r="BD251" i="5"/>
  <c r="BD258" i="5"/>
  <c r="BD245" i="5"/>
  <c r="BD265" i="5"/>
  <c r="BD247" i="5"/>
  <c r="BD253" i="5"/>
  <c r="BD242" i="5"/>
  <c r="BD250" i="5"/>
  <c r="BD229" i="5"/>
  <c r="BD236" i="5"/>
  <c r="BD231" i="5"/>
  <c r="BD233" i="5"/>
  <c r="BD240" i="5"/>
  <c r="BD228" i="5"/>
  <c r="BD239" i="5"/>
  <c r="BD238" i="5"/>
  <c r="BD235" i="5"/>
  <c r="BD230" i="5"/>
  <c r="BD244" i="5"/>
  <c r="BD227" i="5"/>
  <c r="BD217" i="5"/>
  <c r="BD205" i="5"/>
  <c r="BD224" i="5"/>
  <c r="BD212" i="5"/>
  <c r="BD219" i="5"/>
  <c r="BD207" i="5"/>
  <c r="BD237" i="5"/>
  <c r="BD226" i="5"/>
  <c r="BD214" i="5"/>
  <c r="BD221" i="5"/>
  <c r="BD209" i="5"/>
  <c r="BD216" i="5"/>
  <c r="BD232" i="5"/>
  <c r="BD223" i="5"/>
  <c r="BD211" i="5"/>
  <c r="BD218" i="5"/>
  <c r="BD206" i="5"/>
  <c r="BD225" i="5"/>
  <c r="BD213" i="5"/>
  <c r="BD200" i="5"/>
  <c r="BD188" i="5"/>
  <c r="BD195" i="5"/>
  <c r="BD210" i="5"/>
  <c r="BD202" i="5"/>
  <c r="BD190" i="5"/>
  <c r="BD197" i="5"/>
  <c r="BD204" i="5"/>
  <c r="BD192" i="5"/>
  <c r="BD199" i="5"/>
  <c r="BD187" i="5"/>
  <c r="BD220" i="5"/>
  <c r="BD194" i="5"/>
  <c r="BD201" i="5"/>
  <c r="BD189" i="5"/>
  <c r="BD196" i="5"/>
  <c r="BD234" i="5"/>
  <c r="BD208" i="5"/>
  <c r="BD203" i="5"/>
  <c r="BD191" i="5"/>
  <c r="BD222" i="5"/>
  <c r="BD183" i="5"/>
  <c r="BD171" i="5"/>
  <c r="BD178" i="5"/>
  <c r="BD166" i="5"/>
  <c r="BD215" i="5"/>
  <c r="BD185" i="5"/>
  <c r="BD173" i="5"/>
  <c r="BD193" i="5"/>
  <c r="BD180" i="5"/>
  <c r="BD168" i="5"/>
  <c r="BD175" i="5"/>
  <c r="BD198" i="5"/>
  <c r="BD182" i="5"/>
  <c r="BD170" i="5"/>
  <c r="BD177" i="5"/>
  <c r="BD165" i="5"/>
  <c r="BD184" i="5"/>
  <c r="BD172" i="5"/>
  <c r="BD186" i="5"/>
  <c r="BD179" i="5"/>
  <c r="BD167" i="5"/>
  <c r="BD174" i="5"/>
  <c r="BD181" i="5"/>
  <c r="BD159" i="5"/>
  <c r="BD147" i="5"/>
  <c r="BD164" i="5"/>
  <c r="BD154" i="5"/>
  <c r="BD142" i="5"/>
  <c r="BD161" i="5"/>
  <c r="BD149" i="5"/>
  <c r="BD169" i="5"/>
  <c r="BD163" i="5"/>
  <c r="BD156" i="5"/>
  <c r="BD144" i="5"/>
  <c r="BD151" i="5"/>
  <c r="BD158" i="5"/>
  <c r="D390" i="7" s="1"/>
  <c r="F390" i="7" s="1"/>
  <c r="BD146" i="5"/>
  <c r="BD153" i="5"/>
  <c r="BD160" i="5"/>
  <c r="BD148" i="5"/>
  <c r="BD155" i="5"/>
  <c r="BD143" i="5"/>
  <c r="BD176" i="5"/>
  <c r="BD150" i="5"/>
  <c r="BD157" i="5"/>
  <c r="BD137" i="5"/>
  <c r="BD125" i="5"/>
  <c r="BD132" i="5"/>
  <c r="BD145" i="5"/>
  <c r="BD139" i="5"/>
  <c r="BD127" i="5"/>
  <c r="BD162" i="5"/>
  <c r="BD134" i="5"/>
  <c r="BD122" i="5"/>
  <c r="BD141" i="5"/>
  <c r="BD129" i="5"/>
  <c r="BD136" i="5"/>
  <c r="BD124" i="5"/>
  <c r="BD131" i="5"/>
  <c r="BD138" i="5"/>
  <c r="BD126" i="5"/>
  <c r="BD133" i="5"/>
  <c r="BD121" i="5"/>
  <c r="BD152" i="5"/>
  <c r="BD140" i="5"/>
  <c r="BD128" i="5"/>
  <c r="BD115" i="5"/>
  <c r="BD103" i="5"/>
  <c r="BD135" i="5"/>
  <c r="BD110" i="5"/>
  <c r="BD98" i="5"/>
  <c r="BD117" i="5"/>
  <c r="BD105" i="5"/>
  <c r="BD123" i="5"/>
  <c r="BD112" i="5"/>
  <c r="BD100" i="5"/>
  <c r="BD119" i="5"/>
  <c r="BD107" i="5"/>
  <c r="BD120" i="5"/>
  <c r="BD114" i="5"/>
  <c r="BD102" i="5"/>
  <c r="BD109" i="5"/>
  <c r="BD116" i="5"/>
  <c r="BD104" i="5"/>
  <c r="BD111" i="5"/>
  <c r="BD99" i="5"/>
  <c r="BD118" i="5"/>
  <c r="BD106" i="5"/>
  <c r="BD94" i="5"/>
  <c r="BD82" i="5"/>
  <c r="BD89" i="5"/>
  <c r="BD77" i="5"/>
  <c r="BD96" i="5"/>
  <c r="BD84" i="5"/>
  <c r="BD91" i="5"/>
  <c r="BD79" i="5"/>
  <c r="BD130" i="5"/>
  <c r="BD86" i="5"/>
  <c r="BD93" i="5"/>
  <c r="BD81" i="5"/>
  <c r="BD108" i="5"/>
  <c r="BD88" i="5"/>
  <c r="BD95" i="5"/>
  <c r="BD83" i="5"/>
  <c r="BD90" i="5"/>
  <c r="BD78" i="5"/>
  <c r="BD113" i="5"/>
  <c r="BD97" i="5"/>
  <c r="BD85" i="5"/>
  <c r="BD92" i="5"/>
  <c r="BD71" i="5"/>
  <c r="BD59" i="5"/>
  <c r="BD66" i="5"/>
  <c r="BD54" i="5"/>
  <c r="BD80" i="5"/>
  <c r="BD73" i="5"/>
  <c r="BD61" i="5"/>
  <c r="BD76" i="5"/>
  <c r="BD68" i="5"/>
  <c r="BD75" i="5"/>
  <c r="BD63" i="5"/>
  <c r="BD70" i="5"/>
  <c r="BD58" i="5"/>
  <c r="BD65" i="5"/>
  <c r="BD72" i="5"/>
  <c r="BD60" i="5"/>
  <c r="BD101" i="5"/>
  <c r="BD67" i="5"/>
  <c r="BD55" i="5"/>
  <c r="BD87" i="5"/>
  <c r="BD74" i="5"/>
  <c r="BD62" i="5"/>
  <c r="BD64" i="5"/>
  <c r="BD49" i="5"/>
  <c r="BD37" i="5"/>
  <c r="BD44" i="5"/>
  <c r="BD32" i="5"/>
  <c r="BD51" i="5"/>
  <c r="BD39" i="5"/>
  <c r="BD69" i="5"/>
  <c r="BD46" i="5"/>
  <c r="BD34" i="5"/>
  <c r="BD53" i="5"/>
  <c r="BD41" i="5"/>
  <c r="BD48" i="5"/>
  <c r="BD36" i="5"/>
  <c r="BD43" i="5"/>
  <c r="BD57" i="5"/>
  <c r="BD50" i="5"/>
  <c r="BD38" i="5"/>
  <c r="BD45" i="5"/>
  <c r="BD33" i="5"/>
  <c r="BD56" i="5"/>
  <c r="BD52" i="5"/>
  <c r="BD40" i="5"/>
  <c r="BD28" i="5"/>
  <c r="BD16" i="5"/>
  <c r="BD47" i="5"/>
  <c r="BD23" i="5"/>
  <c r="BD11" i="5"/>
  <c r="BD30" i="5"/>
  <c r="BD18" i="5"/>
  <c r="BD35" i="5"/>
  <c r="BD25" i="5"/>
  <c r="BD13" i="5"/>
  <c r="BD20" i="5"/>
  <c r="BD27" i="5"/>
  <c r="BD15" i="5"/>
  <c r="BD22" i="5"/>
  <c r="BD29" i="5"/>
  <c r="BD17" i="5"/>
  <c r="BD24" i="5"/>
  <c r="BD31" i="5"/>
  <c r="BD19" i="5"/>
  <c r="BD12" i="5"/>
  <c r="BD9" i="5"/>
  <c r="BD21" i="5"/>
  <c r="BD8" i="5"/>
  <c r="BD42" i="5"/>
  <c r="BD10" i="5"/>
  <c r="BD26" i="5"/>
  <c r="BD7" i="5"/>
  <c r="BD14" i="5"/>
  <c r="S28" i="3"/>
  <c r="I28" i="3"/>
  <c r="K28" i="3" s="1"/>
  <c r="U18" i="3"/>
  <c r="I29" i="3"/>
  <c r="K26" i="3"/>
  <c r="X525" i="10"/>
  <c r="Y525" i="10" s="1"/>
  <c r="Y522" i="10"/>
  <c r="X239" i="10"/>
  <c r="Y239" i="10" s="1"/>
  <c r="Y236" i="10"/>
  <c r="X90" i="10"/>
  <c r="Y90" i="10" s="1"/>
  <c r="Y87" i="10"/>
  <c r="M96" i="4"/>
  <c r="M89" i="4"/>
  <c r="L96" i="4"/>
  <c r="L99" i="4" s="1"/>
  <c r="L89" i="4"/>
  <c r="X419" i="10"/>
  <c r="Y419" i="10" s="1"/>
  <c r="Y416" i="10"/>
  <c r="B468" i="7"/>
  <c r="B506" i="7" s="1"/>
  <c r="B544" i="7" s="1"/>
  <c r="B582" i="7"/>
  <c r="B620" i="7" s="1"/>
  <c r="I129" i="3"/>
  <c r="F128" i="3"/>
  <c r="F127" i="3"/>
  <c r="F126" i="3"/>
  <c r="Y45" i="10"/>
  <c r="J68" i="10"/>
  <c r="B430" i="8"/>
  <c r="B316" i="8"/>
  <c r="B354" i="8" s="1"/>
  <c r="B392" i="8" s="1"/>
  <c r="AI264" i="5"/>
  <c r="AI266" i="5"/>
  <c r="AI263" i="5"/>
  <c r="AI265" i="5"/>
  <c r="AI254" i="5"/>
  <c r="AI261" i="5"/>
  <c r="AI256" i="5"/>
  <c r="AI267" i="5"/>
  <c r="AI258" i="5"/>
  <c r="AI253" i="5"/>
  <c r="AI260" i="5"/>
  <c r="AI255" i="5"/>
  <c r="AI262" i="5"/>
  <c r="AI250" i="5"/>
  <c r="AI240" i="5"/>
  <c r="AI259" i="5"/>
  <c r="AI247" i="5"/>
  <c r="AI242" i="5"/>
  <c r="AI252" i="5"/>
  <c r="AI251" i="5"/>
  <c r="AI249" i="5"/>
  <c r="AI244" i="5"/>
  <c r="AI239" i="5"/>
  <c r="AI257" i="5"/>
  <c r="AI248" i="5"/>
  <c r="AI243" i="5"/>
  <c r="AI235" i="5"/>
  <c r="AI230" i="5"/>
  <c r="AI237" i="5"/>
  <c r="AI232" i="5"/>
  <c r="AI241" i="5"/>
  <c r="AI234" i="5"/>
  <c r="AI246" i="5"/>
  <c r="AI236" i="5"/>
  <c r="AI238" i="5"/>
  <c r="AI233" i="5"/>
  <c r="AI223" i="5"/>
  <c r="AI211" i="5"/>
  <c r="AI229" i="5"/>
  <c r="AI218" i="5"/>
  <c r="AI206" i="5"/>
  <c r="AI225" i="5"/>
  <c r="AI213" i="5"/>
  <c r="AI220" i="5"/>
  <c r="AI208" i="5"/>
  <c r="AI215" i="5"/>
  <c r="AI245" i="5"/>
  <c r="AI222" i="5"/>
  <c r="AI210" i="5"/>
  <c r="AI227" i="5"/>
  <c r="AI217" i="5"/>
  <c r="AI224" i="5"/>
  <c r="AI212" i="5"/>
  <c r="AI219" i="5"/>
  <c r="AI207" i="5"/>
  <c r="AI231" i="5"/>
  <c r="AI194" i="5"/>
  <c r="AI221" i="5"/>
  <c r="AI214" i="5"/>
  <c r="AI201" i="5"/>
  <c r="AI189" i="5"/>
  <c r="AI196" i="5"/>
  <c r="AI203" i="5"/>
  <c r="AI191" i="5"/>
  <c r="AI216" i="5"/>
  <c r="AI209" i="5"/>
  <c r="AI198" i="5"/>
  <c r="AI186" i="5"/>
  <c r="AI193" i="5"/>
  <c r="AI200" i="5"/>
  <c r="AI188" i="5"/>
  <c r="AI195" i="5"/>
  <c r="AI202" i="5"/>
  <c r="AI190" i="5"/>
  <c r="AI197" i="5"/>
  <c r="AI185" i="5"/>
  <c r="AI177" i="5"/>
  <c r="AI165" i="5"/>
  <c r="AI184" i="5"/>
  <c r="AI172" i="5"/>
  <c r="AI179" i="5"/>
  <c r="AI167" i="5"/>
  <c r="AI174" i="5"/>
  <c r="AI205" i="5"/>
  <c r="AI199" i="5"/>
  <c r="AI181" i="5"/>
  <c r="AI169" i="5"/>
  <c r="AI176" i="5"/>
  <c r="AI228" i="5"/>
  <c r="AI183" i="5"/>
  <c r="AI171" i="5"/>
  <c r="AI204" i="5"/>
  <c r="AI187" i="5"/>
  <c r="AI178" i="5"/>
  <c r="AI166" i="5"/>
  <c r="AI226" i="5"/>
  <c r="AI173" i="5"/>
  <c r="AI180" i="5"/>
  <c r="AI168" i="5"/>
  <c r="AI153" i="5"/>
  <c r="AI164" i="5"/>
  <c r="AI160" i="5"/>
  <c r="AI148" i="5"/>
  <c r="AI192" i="5"/>
  <c r="AI170" i="5"/>
  <c r="AI155" i="5"/>
  <c r="AI143" i="5"/>
  <c r="AI162" i="5"/>
  <c r="AI150" i="5"/>
  <c r="AI175" i="5"/>
  <c r="AI157" i="5"/>
  <c r="AI145" i="5"/>
  <c r="AI152" i="5"/>
  <c r="AI163" i="5"/>
  <c r="AI159" i="5"/>
  <c r="AI147" i="5"/>
  <c r="AI154" i="5"/>
  <c r="AI161" i="5"/>
  <c r="AI149" i="5"/>
  <c r="AI156" i="5"/>
  <c r="AI144" i="5"/>
  <c r="AI131" i="5"/>
  <c r="AI146" i="5"/>
  <c r="AI138" i="5"/>
  <c r="AI126" i="5"/>
  <c r="AI133" i="5"/>
  <c r="AI121" i="5"/>
  <c r="AI140" i="5"/>
  <c r="AI128" i="5"/>
  <c r="AI182" i="5"/>
  <c r="CS182" i="5" s="1"/>
  <c r="AI151" i="5"/>
  <c r="AI135" i="5"/>
  <c r="AI123" i="5"/>
  <c r="AI130" i="5"/>
  <c r="AI137" i="5"/>
  <c r="AI125" i="5"/>
  <c r="AI132" i="5"/>
  <c r="AI139" i="5"/>
  <c r="AI127" i="5"/>
  <c r="AI134" i="5"/>
  <c r="AI122" i="5"/>
  <c r="AI142" i="5"/>
  <c r="AI136" i="5"/>
  <c r="AI109" i="5"/>
  <c r="AI116" i="5"/>
  <c r="AI104" i="5"/>
  <c r="AI124" i="5"/>
  <c r="AI111" i="5"/>
  <c r="AI99" i="5"/>
  <c r="AI141" i="5"/>
  <c r="AI118" i="5"/>
  <c r="AI106" i="5"/>
  <c r="AI113" i="5"/>
  <c r="AI101" i="5"/>
  <c r="AI129" i="5"/>
  <c r="AI108" i="5"/>
  <c r="AI115" i="5"/>
  <c r="AI103" i="5"/>
  <c r="AI110" i="5"/>
  <c r="AI98" i="5"/>
  <c r="AI117" i="5"/>
  <c r="AI105" i="5"/>
  <c r="AI158" i="5"/>
  <c r="AI120" i="5"/>
  <c r="AI112" i="5"/>
  <c r="AI100" i="5"/>
  <c r="AI88" i="5"/>
  <c r="AI76" i="5"/>
  <c r="AI107" i="5"/>
  <c r="AI95" i="5"/>
  <c r="AI83" i="5"/>
  <c r="AI90" i="5"/>
  <c r="AI78" i="5"/>
  <c r="AI97" i="5"/>
  <c r="AI85" i="5"/>
  <c r="AI92" i="5"/>
  <c r="AI80" i="5"/>
  <c r="AI87" i="5"/>
  <c r="AI94" i="5"/>
  <c r="AI82" i="5"/>
  <c r="AI89" i="5"/>
  <c r="AI77" i="5"/>
  <c r="AI114" i="5"/>
  <c r="AI96" i="5"/>
  <c r="AI84" i="5"/>
  <c r="AI91" i="5"/>
  <c r="AI79" i="5"/>
  <c r="AI102" i="5"/>
  <c r="AI65" i="5"/>
  <c r="AI81" i="5"/>
  <c r="AI72" i="5"/>
  <c r="AI60" i="5"/>
  <c r="AI67" i="5"/>
  <c r="AI74" i="5"/>
  <c r="AI62" i="5"/>
  <c r="AI86" i="5"/>
  <c r="AI69" i="5"/>
  <c r="AI57" i="5"/>
  <c r="AI119" i="5"/>
  <c r="AI64" i="5"/>
  <c r="AI71" i="5"/>
  <c r="AI59" i="5"/>
  <c r="AI66" i="5"/>
  <c r="AI73" i="5"/>
  <c r="AI61" i="5"/>
  <c r="AI68" i="5"/>
  <c r="AI56" i="5"/>
  <c r="AI54" i="5"/>
  <c r="AI43" i="5"/>
  <c r="AI50" i="5"/>
  <c r="AI38" i="5"/>
  <c r="AI70" i="5"/>
  <c r="AI45" i="5"/>
  <c r="AI52" i="5"/>
  <c r="AI40" i="5"/>
  <c r="AI58" i="5"/>
  <c r="AI47" i="5"/>
  <c r="AI35" i="5"/>
  <c r="AI75" i="5"/>
  <c r="AI42" i="5"/>
  <c r="AI49" i="5"/>
  <c r="AI37" i="5"/>
  <c r="AI63" i="5"/>
  <c r="AI44" i="5"/>
  <c r="AI51" i="5"/>
  <c r="AI39" i="5"/>
  <c r="AI46" i="5"/>
  <c r="AI48" i="5"/>
  <c r="AI32" i="5"/>
  <c r="AI22" i="5"/>
  <c r="AI29" i="5"/>
  <c r="AI17" i="5"/>
  <c r="AI36" i="5"/>
  <c r="AI24" i="5"/>
  <c r="AI12" i="5"/>
  <c r="AI53" i="5"/>
  <c r="AI31" i="5"/>
  <c r="AI19" i="5"/>
  <c r="AI26" i="5"/>
  <c r="AI14" i="5"/>
  <c r="AI41" i="5"/>
  <c r="AI34" i="5"/>
  <c r="AI33" i="5"/>
  <c r="AI21" i="5"/>
  <c r="AI28" i="5"/>
  <c r="AI16" i="5"/>
  <c r="AI23" i="5"/>
  <c r="AI11" i="5"/>
  <c r="AI30" i="5"/>
  <c r="AI18" i="5"/>
  <c r="AI25" i="5"/>
  <c r="AI13" i="5"/>
  <c r="AI20" i="5"/>
  <c r="AI10" i="5"/>
  <c r="AI93" i="5"/>
  <c r="AI7" i="5"/>
  <c r="E129" i="4"/>
  <c r="AI9" i="5"/>
  <c r="AI27" i="5"/>
  <c r="AI55" i="5"/>
  <c r="AI15" i="5"/>
  <c r="AI8" i="5"/>
  <c r="CA266" i="5"/>
  <c r="CA263" i="5"/>
  <c r="CA265" i="5"/>
  <c r="CA267" i="5"/>
  <c r="CA264" i="5"/>
  <c r="CA256" i="5"/>
  <c r="CA251" i="5"/>
  <c r="CA258" i="5"/>
  <c r="CA253" i="5"/>
  <c r="CA260" i="5"/>
  <c r="CA255" i="5"/>
  <c r="CA262" i="5"/>
  <c r="CA257" i="5"/>
  <c r="CA252" i="5"/>
  <c r="CA259" i="5"/>
  <c r="CA242" i="5"/>
  <c r="CA244" i="5"/>
  <c r="CA239" i="5"/>
  <c r="CA254" i="5"/>
  <c r="CA246" i="5"/>
  <c r="CA241" i="5"/>
  <c r="CA250" i="5"/>
  <c r="CA249" i="5"/>
  <c r="CA238" i="5"/>
  <c r="CA245" i="5"/>
  <c r="CA237" i="5"/>
  <c r="CA232" i="5"/>
  <c r="CA227" i="5"/>
  <c r="CA234" i="5"/>
  <c r="CA229" i="5"/>
  <c r="CA236" i="5"/>
  <c r="CA231" i="5"/>
  <c r="CA261" i="5"/>
  <c r="CA247" i="5"/>
  <c r="CA243" i="5"/>
  <c r="CA235" i="5"/>
  <c r="CA248" i="5"/>
  <c r="CA225" i="5"/>
  <c r="CA213" i="5"/>
  <c r="CA220" i="5"/>
  <c r="CA208" i="5"/>
  <c r="CA233" i="5"/>
  <c r="CA215" i="5"/>
  <c r="CA222" i="5"/>
  <c r="CA210" i="5"/>
  <c r="CA240" i="5"/>
  <c r="CA217" i="5"/>
  <c r="CA205" i="5"/>
  <c r="CA224" i="5"/>
  <c r="CA212" i="5"/>
  <c r="CA219" i="5"/>
  <c r="CA207" i="5"/>
  <c r="CA228" i="5"/>
  <c r="CA226" i="5"/>
  <c r="CA214" i="5"/>
  <c r="CA221" i="5"/>
  <c r="CA209" i="5"/>
  <c r="CA196" i="5"/>
  <c r="CA206" i="5"/>
  <c r="CA203" i="5"/>
  <c r="CA191" i="5"/>
  <c r="CA198" i="5"/>
  <c r="CA186" i="5"/>
  <c r="CA193" i="5"/>
  <c r="CA200" i="5"/>
  <c r="CA188" i="5"/>
  <c r="CA216" i="5"/>
  <c r="CA195" i="5"/>
  <c r="CA223" i="5"/>
  <c r="CA202" i="5"/>
  <c r="CA190" i="5"/>
  <c r="CA197" i="5"/>
  <c r="CA185" i="5"/>
  <c r="CA230" i="5"/>
  <c r="CA204" i="5"/>
  <c r="CA192" i="5"/>
  <c r="CA211" i="5"/>
  <c r="CA199" i="5"/>
  <c r="CA187" i="5"/>
  <c r="CA179" i="5"/>
  <c r="CA167" i="5"/>
  <c r="CA201" i="5"/>
  <c r="CA174" i="5"/>
  <c r="CA181" i="5"/>
  <c r="CA169" i="5"/>
  <c r="CA176" i="5"/>
  <c r="CA189" i="5"/>
  <c r="CA183" i="5"/>
  <c r="CA171" i="5"/>
  <c r="CA178" i="5"/>
  <c r="CA166" i="5"/>
  <c r="CA218" i="5"/>
  <c r="CA194" i="5"/>
  <c r="CA173" i="5"/>
  <c r="CA180" i="5"/>
  <c r="CA168" i="5"/>
  <c r="CA175" i="5"/>
  <c r="CA182" i="5"/>
  <c r="CA170" i="5"/>
  <c r="CA177" i="5"/>
  <c r="CA164" i="5"/>
  <c r="CA155" i="5"/>
  <c r="CA143" i="5"/>
  <c r="CA150" i="5"/>
  <c r="CA157" i="5"/>
  <c r="CA145" i="5"/>
  <c r="CA165" i="5"/>
  <c r="CA162" i="5"/>
  <c r="CA152" i="5"/>
  <c r="CA159" i="5"/>
  <c r="CA147" i="5"/>
  <c r="CA154" i="5"/>
  <c r="CA142" i="5"/>
  <c r="CA161" i="5"/>
  <c r="CA149" i="5"/>
  <c r="CA156" i="5"/>
  <c r="CA144" i="5"/>
  <c r="CA184" i="5"/>
  <c r="CA151" i="5"/>
  <c r="CA158" i="5"/>
  <c r="CA146" i="5"/>
  <c r="CA153" i="5"/>
  <c r="CA133" i="5"/>
  <c r="CA121" i="5"/>
  <c r="CA140" i="5"/>
  <c r="CA128" i="5"/>
  <c r="CA135" i="5"/>
  <c r="CA123" i="5"/>
  <c r="CA130" i="5"/>
  <c r="CA137" i="5"/>
  <c r="CA125" i="5"/>
  <c r="CA132" i="5"/>
  <c r="CA120" i="5"/>
  <c r="CA139" i="5"/>
  <c r="CA127" i="5"/>
  <c r="CA172" i="5"/>
  <c r="CA134" i="5"/>
  <c r="CA122" i="5"/>
  <c r="CA160" i="5"/>
  <c r="CA141" i="5"/>
  <c r="CA129" i="5"/>
  <c r="CA163" i="5"/>
  <c r="CA136" i="5"/>
  <c r="CA124" i="5"/>
  <c r="CA111" i="5"/>
  <c r="CA99" i="5"/>
  <c r="CA131" i="5"/>
  <c r="CA118" i="5"/>
  <c r="CA106" i="5"/>
  <c r="CA113" i="5"/>
  <c r="CA101" i="5"/>
  <c r="CA108" i="5"/>
  <c r="CA115" i="5"/>
  <c r="CA103" i="5"/>
  <c r="CA110" i="5"/>
  <c r="CA98" i="5"/>
  <c r="CA117" i="5"/>
  <c r="CA105" i="5"/>
  <c r="CA112" i="5"/>
  <c r="CA100" i="5"/>
  <c r="CA119" i="5"/>
  <c r="CA107" i="5"/>
  <c r="CA148" i="5"/>
  <c r="CA138" i="5"/>
  <c r="CA114" i="5"/>
  <c r="CA102" i="5"/>
  <c r="CA90" i="5"/>
  <c r="CA78" i="5"/>
  <c r="CA97" i="5"/>
  <c r="CA85" i="5"/>
  <c r="CA92" i="5"/>
  <c r="CA80" i="5"/>
  <c r="CA87" i="5"/>
  <c r="CA94" i="5"/>
  <c r="CA82" i="5"/>
  <c r="CA116" i="5"/>
  <c r="CA89" i="5"/>
  <c r="CA77" i="5"/>
  <c r="CA126" i="5"/>
  <c r="CA96" i="5"/>
  <c r="CA84" i="5"/>
  <c r="CA104" i="5"/>
  <c r="CA91" i="5"/>
  <c r="CA79" i="5"/>
  <c r="CA86" i="5"/>
  <c r="CA109" i="5"/>
  <c r="CA93" i="5"/>
  <c r="CA81" i="5"/>
  <c r="CA88" i="5"/>
  <c r="CA67" i="5"/>
  <c r="CA55" i="5"/>
  <c r="CA74" i="5"/>
  <c r="CA62" i="5"/>
  <c r="CA69" i="5"/>
  <c r="CA57" i="5"/>
  <c r="CA64" i="5"/>
  <c r="CA71" i="5"/>
  <c r="CA59" i="5"/>
  <c r="CA76" i="5"/>
  <c r="CA66" i="5"/>
  <c r="CA73" i="5"/>
  <c r="CA61" i="5"/>
  <c r="CA68" i="5"/>
  <c r="CA56" i="5"/>
  <c r="CA95" i="5"/>
  <c r="CA75" i="5"/>
  <c r="CA63" i="5"/>
  <c r="CA70" i="5"/>
  <c r="CA58" i="5"/>
  <c r="CA83" i="5"/>
  <c r="CA45" i="5"/>
  <c r="CA33" i="5"/>
  <c r="CA60" i="5"/>
  <c r="CA52" i="5"/>
  <c r="CA40" i="5"/>
  <c r="CA47" i="5"/>
  <c r="CA35" i="5"/>
  <c r="CA65" i="5"/>
  <c r="CA42" i="5"/>
  <c r="CA54" i="5"/>
  <c r="CA49" i="5"/>
  <c r="CA37" i="5"/>
  <c r="CA44" i="5"/>
  <c r="CA51" i="5"/>
  <c r="CA39" i="5"/>
  <c r="CA46" i="5"/>
  <c r="CA34" i="5"/>
  <c r="CA41" i="5"/>
  <c r="CA53" i="5"/>
  <c r="CA48" i="5"/>
  <c r="CA36" i="5"/>
  <c r="CA24" i="5"/>
  <c r="CA12" i="5"/>
  <c r="CA43" i="5"/>
  <c r="CA31" i="5"/>
  <c r="CA19" i="5"/>
  <c r="CA26" i="5"/>
  <c r="CA14" i="5"/>
  <c r="CA21" i="5"/>
  <c r="CA28" i="5"/>
  <c r="CA16" i="5"/>
  <c r="CA72" i="5"/>
  <c r="CA23" i="5"/>
  <c r="CA11" i="5"/>
  <c r="CA30" i="5"/>
  <c r="CA18" i="5"/>
  <c r="CA25" i="5"/>
  <c r="CA13" i="5"/>
  <c r="CA32" i="5"/>
  <c r="CA20" i="5"/>
  <c r="CA50" i="5"/>
  <c r="CA27" i="5"/>
  <c r="CA15" i="5"/>
  <c r="CA7" i="5"/>
  <c r="CA29" i="5"/>
  <c r="CA9" i="5"/>
  <c r="CA17" i="5"/>
  <c r="CA38" i="5"/>
  <c r="CA22" i="5"/>
  <c r="CA8" i="5"/>
  <c r="CA10" i="5"/>
  <c r="B72" i="8"/>
  <c r="B73" i="8" s="1"/>
  <c r="B98" i="8"/>
  <c r="AK266" i="5"/>
  <c r="AK263" i="5"/>
  <c r="AK265" i="5"/>
  <c r="AK267" i="5"/>
  <c r="AK264" i="5"/>
  <c r="AK256" i="5"/>
  <c r="AK258" i="5"/>
  <c r="AK253" i="5"/>
  <c r="AK260" i="5"/>
  <c r="AK255" i="5"/>
  <c r="AK262" i="5"/>
  <c r="AK257" i="5"/>
  <c r="AK252" i="5"/>
  <c r="AK259" i="5"/>
  <c r="AK242" i="5"/>
  <c r="AK249" i="5"/>
  <c r="AK244" i="5"/>
  <c r="AK251" i="5"/>
  <c r="AK261" i="5"/>
  <c r="AK254" i="5"/>
  <c r="AK246" i="5"/>
  <c r="AK241" i="5"/>
  <c r="AK250" i="5"/>
  <c r="AK245" i="5"/>
  <c r="AK237" i="5"/>
  <c r="AK232" i="5"/>
  <c r="AK240" i="5"/>
  <c r="AK234" i="5"/>
  <c r="AK247" i="5"/>
  <c r="AK239" i="5"/>
  <c r="AK229" i="5"/>
  <c r="AK236" i="5"/>
  <c r="AK248" i="5"/>
  <c r="AK231" i="5"/>
  <c r="AK243" i="5"/>
  <c r="AK235" i="5"/>
  <c r="AK225" i="5"/>
  <c r="AK213" i="5"/>
  <c r="AK220" i="5"/>
  <c r="AK208" i="5"/>
  <c r="AK215" i="5"/>
  <c r="AK222" i="5"/>
  <c r="AK210" i="5"/>
  <c r="AK217" i="5"/>
  <c r="AK205" i="5"/>
  <c r="AK227" i="5"/>
  <c r="AK224" i="5"/>
  <c r="AK212" i="5"/>
  <c r="AK219" i="5"/>
  <c r="AK207" i="5"/>
  <c r="AK226" i="5"/>
  <c r="AK214" i="5"/>
  <c r="AK230" i="5"/>
  <c r="AK221" i="5"/>
  <c r="AK209" i="5"/>
  <c r="AK196" i="5"/>
  <c r="AK203" i="5"/>
  <c r="AK191" i="5"/>
  <c r="AK216" i="5"/>
  <c r="AK198" i="5"/>
  <c r="AK186" i="5"/>
  <c r="AK223" i="5"/>
  <c r="AK193" i="5"/>
  <c r="AK200" i="5"/>
  <c r="AK188" i="5"/>
  <c r="AK195" i="5"/>
  <c r="AK233" i="5"/>
  <c r="AK211" i="5"/>
  <c r="AK202" i="5"/>
  <c r="AK190" i="5"/>
  <c r="AK218" i="5"/>
  <c r="AK197" i="5"/>
  <c r="AK204" i="5"/>
  <c r="AK192" i="5"/>
  <c r="AK228" i="5"/>
  <c r="AK199" i="5"/>
  <c r="AK187" i="5"/>
  <c r="AK194" i="5"/>
  <c r="AK179" i="5"/>
  <c r="AK167" i="5"/>
  <c r="AK174" i="5"/>
  <c r="AK181" i="5"/>
  <c r="AK169" i="5"/>
  <c r="AK176" i="5"/>
  <c r="AK183" i="5"/>
  <c r="AK171" i="5"/>
  <c r="AK238" i="5"/>
  <c r="AK178" i="5"/>
  <c r="AK166" i="5"/>
  <c r="AK173" i="5"/>
  <c r="AK201" i="5"/>
  <c r="AK180" i="5"/>
  <c r="AK168" i="5"/>
  <c r="AK206" i="5"/>
  <c r="AK175" i="5"/>
  <c r="AK182" i="5"/>
  <c r="AK170" i="5"/>
  <c r="AK155" i="5"/>
  <c r="AK143" i="5"/>
  <c r="AK162" i="5"/>
  <c r="AK150" i="5"/>
  <c r="AK184" i="5"/>
  <c r="AK157" i="5"/>
  <c r="AK145" i="5"/>
  <c r="AK152" i="5"/>
  <c r="AK163" i="5"/>
  <c r="AK159" i="5"/>
  <c r="AK147" i="5"/>
  <c r="AK172" i="5"/>
  <c r="AK154" i="5"/>
  <c r="AK142" i="5"/>
  <c r="AK177" i="5"/>
  <c r="AK161" i="5"/>
  <c r="AK149" i="5"/>
  <c r="AK156" i="5"/>
  <c r="AK144" i="5"/>
  <c r="AK189" i="5"/>
  <c r="AK151" i="5"/>
  <c r="AK165" i="5"/>
  <c r="AK158" i="5"/>
  <c r="AK146" i="5"/>
  <c r="AK164" i="5"/>
  <c r="AK133" i="5"/>
  <c r="AK121" i="5"/>
  <c r="AK140" i="5"/>
  <c r="AK128" i="5"/>
  <c r="AK160" i="5"/>
  <c r="AK135" i="5"/>
  <c r="AK123" i="5"/>
  <c r="AK130" i="5"/>
  <c r="AK148" i="5"/>
  <c r="AK137" i="5"/>
  <c r="AK125" i="5"/>
  <c r="AK132" i="5"/>
  <c r="AK120" i="5"/>
  <c r="AK153" i="5"/>
  <c r="AK139" i="5"/>
  <c r="AK127" i="5"/>
  <c r="AK134" i="5"/>
  <c r="AK122" i="5"/>
  <c r="AK141" i="5"/>
  <c r="AK129" i="5"/>
  <c r="AK136" i="5"/>
  <c r="AK124" i="5"/>
  <c r="AK111" i="5"/>
  <c r="AK99" i="5"/>
  <c r="AK118" i="5"/>
  <c r="AK106" i="5"/>
  <c r="AK113" i="5"/>
  <c r="AK101" i="5"/>
  <c r="AK138" i="5"/>
  <c r="AK108" i="5"/>
  <c r="AK115" i="5"/>
  <c r="AK103" i="5"/>
  <c r="AK185" i="5"/>
  <c r="AK126" i="5"/>
  <c r="AK110" i="5"/>
  <c r="AK98" i="5"/>
  <c r="AK117" i="5"/>
  <c r="AK105" i="5"/>
  <c r="AK131" i="5"/>
  <c r="AK112" i="5"/>
  <c r="AK100" i="5"/>
  <c r="AK119" i="5"/>
  <c r="AK107" i="5"/>
  <c r="AK114" i="5"/>
  <c r="AK102" i="5"/>
  <c r="AK90" i="5"/>
  <c r="AK78" i="5"/>
  <c r="AK104" i="5"/>
  <c r="AK97" i="5"/>
  <c r="AK85" i="5"/>
  <c r="AK92" i="5"/>
  <c r="AK80" i="5"/>
  <c r="AK109" i="5"/>
  <c r="AK87" i="5"/>
  <c r="AK94" i="5"/>
  <c r="AK82" i="5"/>
  <c r="AK89" i="5"/>
  <c r="AK77" i="5"/>
  <c r="AK96" i="5"/>
  <c r="AK84" i="5"/>
  <c r="AK91" i="5"/>
  <c r="AK79" i="5"/>
  <c r="AK86" i="5"/>
  <c r="AK93" i="5"/>
  <c r="AK81" i="5"/>
  <c r="AK67" i="5"/>
  <c r="AK55" i="5"/>
  <c r="AK76" i="5"/>
  <c r="AK74" i="5"/>
  <c r="AK62" i="5"/>
  <c r="AK95" i="5"/>
  <c r="AK69" i="5"/>
  <c r="AK57" i="5"/>
  <c r="AK64" i="5"/>
  <c r="AK83" i="5"/>
  <c r="AK71" i="5"/>
  <c r="AK59" i="5"/>
  <c r="AK66" i="5"/>
  <c r="AK88" i="5"/>
  <c r="AK73" i="5"/>
  <c r="AK61" i="5"/>
  <c r="AK68" i="5"/>
  <c r="AK56" i="5"/>
  <c r="AK75" i="5"/>
  <c r="AK63" i="5"/>
  <c r="AK70" i="5"/>
  <c r="AK58" i="5"/>
  <c r="AK45" i="5"/>
  <c r="AK33" i="5"/>
  <c r="AK52" i="5"/>
  <c r="AK40" i="5"/>
  <c r="AK47" i="5"/>
  <c r="AK35" i="5"/>
  <c r="AK42" i="5"/>
  <c r="AK49" i="5"/>
  <c r="AK37" i="5"/>
  <c r="AK72" i="5"/>
  <c r="AK44" i="5"/>
  <c r="AK51" i="5"/>
  <c r="AK39" i="5"/>
  <c r="AK60" i="5"/>
  <c r="AK46" i="5"/>
  <c r="AK53" i="5"/>
  <c r="AK41" i="5"/>
  <c r="AK116" i="5"/>
  <c r="AK65" i="5"/>
  <c r="AK48" i="5"/>
  <c r="AK36" i="5"/>
  <c r="AK54" i="5"/>
  <c r="AK24" i="5"/>
  <c r="AK12" i="5"/>
  <c r="AK31" i="5"/>
  <c r="AK19" i="5"/>
  <c r="AK26" i="5"/>
  <c r="AK14" i="5"/>
  <c r="AK50" i="5"/>
  <c r="AK21" i="5"/>
  <c r="AK34" i="5"/>
  <c r="AK28" i="5"/>
  <c r="AK16" i="5"/>
  <c r="AK38" i="5"/>
  <c r="AK23" i="5"/>
  <c r="AK11" i="5"/>
  <c r="AK30" i="5"/>
  <c r="AK18" i="5"/>
  <c r="AK43" i="5"/>
  <c r="AK25" i="5"/>
  <c r="AK13" i="5"/>
  <c r="AK20" i="5"/>
  <c r="AK27" i="5"/>
  <c r="AK15" i="5"/>
  <c r="AK17" i="5"/>
  <c r="AK22" i="5"/>
  <c r="AK7" i="5"/>
  <c r="AK9" i="5"/>
  <c r="E159" i="4"/>
  <c r="AK8" i="5"/>
  <c r="AK32" i="5"/>
  <c r="AK29" i="5"/>
  <c r="AK10" i="5"/>
  <c r="H26" i="2"/>
  <c r="R26" i="2"/>
  <c r="R19" i="2"/>
  <c r="BG267" i="5"/>
  <c r="BG264" i="5"/>
  <c r="BG266" i="5"/>
  <c r="BG265" i="5"/>
  <c r="BG257" i="5"/>
  <c r="BG252" i="5"/>
  <c r="BG259" i="5"/>
  <c r="BG254" i="5"/>
  <c r="BG261" i="5"/>
  <c r="BG256" i="5"/>
  <c r="BG258" i="5"/>
  <c r="BG253" i="5"/>
  <c r="BG260" i="5"/>
  <c r="BG255" i="5"/>
  <c r="BG243" i="5"/>
  <c r="BG251" i="5"/>
  <c r="BG245" i="5"/>
  <c r="BG240" i="5"/>
  <c r="BG247" i="5"/>
  <c r="BG242" i="5"/>
  <c r="BG250" i="5"/>
  <c r="BG239" i="5"/>
  <c r="BG263" i="5"/>
  <c r="BG246" i="5"/>
  <c r="BG262" i="5"/>
  <c r="BG233" i="5"/>
  <c r="BG248" i="5"/>
  <c r="BG228" i="5"/>
  <c r="BG238" i="5"/>
  <c r="BG235" i="5"/>
  <c r="BG249" i="5"/>
  <c r="BG230" i="5"/>
  <c r="BG237" i="5"/>
  <c r="BG232" i="5"/>
  <c r="BG236" i="5"/>
  <c r="BG226" i="5"/>
  <c r="BG214" i="5"/>
  <c r="BG221" i="5"/>
  <c r="BG209" i="5"/>
  <c r="BG216" i="5"/>
  <c r="BG244" i="5"/>
  <c r="BG223" i="5"/>
  <c r="BG211" i="5"/>
  <c r="BG218" i="5"/>
  <c r="BG206" i="5"/>
  <c r="BG231" i="5"/>
  <c r="BG225" i="5"/>
  <c r="BG213" i="5"/>
  <c r="BG227" i="5"/>
  <c r="BG220" i="5"/>
  <c r="BG208" i="5"/>
  <c r="BG229" i="5"/>
  <c r="BG215" i="5"/>
  <c r="BG222" i="5"/>
  <c r="BG210" i="5"/>
  <c r="BG217" i="5"/>
  <c r="BG197" i="5"/>
  <c r="BG185" i="5"/>
  <c r="BG204" i="5"/>
  <c r="BG192" i="5"/>
  <c r="BG224" i="5"/>
  <c r="BG199" i="5"/>
  <c r="BG187" i="5"/>
  <c r="BG205" i="5"/>
  <c r="BG194" i="5"/>
  <c r="BG201" i="5"/>
  <c r="BG189" i="5"/>
  <c r="BG212" i="5"/>
  <c r="BG196" i="5"/>
  <c r="BG219" i="5"/>
  <c r="BG203" i="5"/>
  <c r="BG191" i="5"/>
  <c r="BG234" i="5"/>
  <c r="BG198" i="5"/>
  <c r="BG186" i="5"/>
  <c r="BG193" i="5"/>
  <c r="BG207" i="5"/>
  <c r="BG200" i="5"/>
  <c r="BG188" i="5"/>
  <c r="BG180" i="5"/>
  <c r="BG168" i="5"/>
  <c r="BG202" i="5"/>
  <c r="BG175" i="5"/>
  <c r="BG241" i="5"/>
  <c r="BG182" i="5"/>
  <c r="BG170" i="5"/>
  <c r="BG177" i="5"/>
  <c r="BG165" i="5"/>
  <c r="BG190" i="5"/>
  <c r="BG184" i="5"/>
  <c r="BG172" i="5"/>
  <c r="BG179" i="5"/>
  <c r="BG167" i="5"/>
  <c r="BG195" i="5"/>
  <c r="BG174" i="5"/>
  <c r="BG181" i="5"/>
  <c r="BG169" i="5"/>
  <c r="BG176" i="5"/>
  <c r="BG183" i="5"/>
  <c r="BG171" i="5"/>
  <c r="BG178" i="5"/>
  <c r="BG163" i="5"/>
  <c r="BG156" i="5"/>
  <c r="BG144" i="5"/>
  <c r="BG151" i="5"/>
  <c r="BG158" i="5"/>
  <c r="D504" i="7" s="1"/>
  <c r="F504" i="7" s="1"/>
  <c r="BG146" i="5"/>
  <c r="BG166" i="5"/>
  <c r="BG153" i="5"/>
  <c r="BG160" i="5"/>
  <c r="BG148" i="5"/>
  <c r="BG155" i="5"/>
  <c r="BG143" i="5"/>
  <c r="BG150" i="5"/>
  <c r="BG162" i="5"/>
  <c r="BG157" i="5"/>
  <c r="BG145" i="5"/>
  <c r="BG152" i="5"/>
  <c r="BG159" i="5"/>
  <c r="BG147" i="5"/>
  <c r="BG154" i="5"/>
  <c r="BG134" i="5"/>
  <c r="BG122" i="5"/>
  <c r="BG173" i="5"/>
  <c r="BG141" i="5"/>
  <c r="BG129" i="5"/>
  <c r="BG142" i="5"/>
  <c r="BG136" i="5"/>
  <c r="BG124" i="5"/>
  <c r="BG131" i="5"/>
  <c r="BG138" i="5"/>
  <c r="BG126" i="5"/>
  <c r="BG133" i="5"/>
  <c r="BG121" i="5"/>
  <c r="BG140" i="5"/>
  <c r="BG128" i="5"/>
  <c r="BG135" i="5"/>
  <c r="BG123" i="5"/>
  <c r="BG161" i="5"/>
  <c r="BG130" i="5"/>
  <c r="BG164" i="5"/>
  <c r="BG137" i="5"/>
  <c r="BG125" i="5"/>
  <c r="BG112" i="5"/>
  <c r="BG100" i="5"/>
  <c r="BG132" i="5"/>
  <c r="BG119" i="5"/>
  <c r="BG107" i="5"/>
  <c r="BG114" i="5"/>
  <c r="BG102" i="5"/>
  <c r="BG149" i="5"/>
  <c r="BG120" i="5"/>
  <c r="BG109" i="5"/>
  <c r="BG116" i="5"/>
  <c r="BG104" i="5"/>
  <c r="BG111" i="5"/>
  <c r="BG99" i="5"/>
  <c r="BG118" i="5"/>
  <c r="BG106" i="5"/>
  <c r="BG113" i="5"/>
  <c r="BG101" i="5"/>
  <c r="BG108" i="5"/>
  <c r="BG139" i="5"/>
  <c r="BG115" i="5"/>
  <c r="BG103" i="5"/>
  <c r="BG127" i="5"/>
  <c r="BG91" i="5"/>
  <c r="BG79" i="5"/>
  <c r="BG86" i="5"/>
  <c r="BG93" i="5"/>
  <c r="BG81" i="5"/>
  <c r="BG88" i="5"/>
  <c r="BG95" i="5"/>
  <c r="BG83" i="5"/>
  <c r="BG117" i="5"/>
  <c r="BG90" i="5"/>
  <c r="BG78" i="5"/>
  <c r="BG97" i="5"/>
  <c r="BG85" i="5"/>
  <c r="BG105" i="5"/>
  <c r="BG92" i="5"/>
  <c r="BG80" i="5"/>
  <c r="BG87" i="5"/>
  <c r="BG110" i="5"/>
  <c r="BG94" i="5"/>
  <c r="BG82" i="5"/>
  <c r="BG89" i="5"/>
  <c r="BG68" i="5"/>
  <c r="BG56" i="5"/>
  <c r="BG75" i="5"/>
  <c r="BG63" i="5"/>
  <c r="BG98" i="5"/>
  <c r="BG76" i="5"/>
  <c r="BG70" i="5"/>
  <c r="BG58" i="5"/>
  <c r="BG65" i="5"/>
  <c r="BG72" i="5"/>
  <c r="BG60" i="5"/>
  <c r="BG67" i="5"/>
  <c r="BG77" i="5"/>
  <c r="BG74" i="5"/>
  <c r="BG62" i="5"/>
  <c r="BG69" i="5"/>
  <c r="BG57" i="5"/>
  <c r="BG96" i="5"/>
  <c r="BG64" i="5"/>
  <c r="BG71" i="5"/>
  <c r="BG59" i="5"/>
  <c r="BG46" i="5"/>
  <c r="BG34" i="5"/>
  <c r="BG61" i="5"/>
  <c r="BG53" i="5"/>
  <c r="BG41" i="5"/>
  <c r="BG48" i="5"/>
  <c r="BG36" i="5"/>
  <c r="BG66" i="5"/>
  <c r="BG43" i="5"/>
  <c r="BG50" i="5"/>
  <c r="BG38" i="5"/>
  <c r="BG45" i="5"/>
  <c r="BG84" i="5"/>
  <c r="BG54" i="5"/>
  <c r="BG52" i="5"/>
  <c r="BG40" i="5"/>
  <c r="BG47" i="5"/>
  <c r="BG35" i="5"/>
  <c r="BG42" i="5"/>
  <c r="BG55" i="5"/>
  <c r="BG49" i="5"/>
  <c r="BG37" i="5"/>
  <c r="BG25" i="5"/>
  <c r="BG13" i="5"/>
  <c r="BG44" i="5"/>
  <c r="BG20" i="5"/>
  <c r="BG27" i="5"/>
  <c r="BG15" i="5"/>
  <c r="BG33" i="5"/>
  <c r="BG22" i="5"/>
  <c r="BG29" i="5"/>
  <c r="BG17" i="5"/>
  <c r="BG24" i="5"/>
  <c r="BG12" i="5"/>
  <c r="BG31" i="5"/>
  <c r="BG19" i="5"/>
  <c r="BG26" i="5"/>
  <c r="BG14" i="5"/>
  <c r="BG32" i="5"/>
  <c r="BG21" i="5"/>
  <c r="BG51" i="5"/>
  <c r="BG28" i="5"/>
  <c r="BG16" i="5"/>
  <c r="BG39" i="5"/>
  <c r="BG8" i="5"/>
  <c r="BG30" i="5"/>
  <c r="BG10" i="5"/>
  <c r="BG11" i="5"/>
  <c r="BG18" i="5"/>
  <c r="BG7" i="5"/>
  <c r="BG73" i="5"/>
  <c r="BG23" i="5"/>
  <c r="BG9" i="5"/>
  <c r="V388" i="10"/>
  <c r="X188" i="10"/>
  <c r="Y188" i="10" s="1"/>
  <c r="Y185" i="10"/>
  <c r="V294" i="10"/>
  <c r="Y288" i="10"/>
  <c r="X309" i="10"/>
  <c r="Y309" i="10" s="1"/>
  <c r="X98" i="10"/>
  <c r="Y98" i="10" s="1"/>
  <c r="Y95" i="10"/>
  <c r="U200" i="10"/>
  <c r="X82" i="10"/>
  <c r="Y82" i="10" s="1"/>
  <c r="Y79" i="10"/>
  <c r="Y456" i="10"/>
  <c r="X458" i="10"/>
  <c r="Y458" i="10" s="1"/>
  <c r="W44" i="10"/>
  <c r="B88" i="9"/>
  <c r="B126" i="6"/>
  <c r="B197" i="4"/>
  <c r="K68" i="4"/>
  <c r="C47" i="9"/>
  <c r="C85" i="6"/>
  <c r="B64" i="9"/>
  <c r="B102" i="6"/>
  <c r="E189" i="3"/>
  <c r="K58" i="4"/>
  <c r="P197" i="4"/>
  <c r="AS265" i="5"/>
  <c r="AS267" i="5"/>
  <c r="AS264" i="5"/>
  <c r="AS266" i="5"/>
  <c r="AS263" i="5"/>
  <c r="AS255" i="5"/>
  <c r="AS262" i="5"/>
  <c r="AS257" i="5"/>
  <c r="AS259" i="5"/>
  <c r="AS254" i="5"/>
  <c r="AS261" i="5"/>
  <c r="AS256" i="5"/>
  <c r="AS251" i="5"/>
  <c r="AS253" i="5"/>
  <c r="AS241" i="5"/>
  <c r="AS248" i="5"/>
  <c r="AS243" i="5"/>
  <c r="AS245" i="5"/>
  <c r="AS250" i="5"/>
  <c r="AS240" i="5"/>
  <c r="AS258" i="5"/>
  <c r="AS260" i="5"/>
  <c r="AS244" i="5"/>
  <c r="AS236" i="5"/>
  <c r="AS239" i="5"/>
  <c r="AS231" i="5"/>
  <c r="AS247" i="5"/>
  <c r="AS238" i="5"/>
  <c r="AS233" i="5"/>
  <c r="AS228" i="5"/>
  <c r="AS252" i="5"/>
  <c r="AS246" i="5"/>
  <c r="AS235" i="5"/>
  <c r="AS249" i="5"/>
  <c r="AS237" i="5"/>
  <c r="AS234" i="5"/>
  <c r="AS229" i="5"/>
  <c r="AS224" i="5"/>
  <c r="AS212" i="5"/>
  <c r="AS219" i="5"/>
  <c r="AS207" i="5"/>
  <c r="AS227" i="5"/>
  <c r="AS226" i="5"/>
  <c r="AS214" i="5"/>
  <c r="AS221" i="5"/>
  <c r="AS209" i="5"/>
  <c r="AS216" i="5"/>
  <c r="AS230" i="5"/>
  <c r="AS223" i="5"/>
  <c r="AS211" i="5"/>
  <c r="AS218" i="5"/>
  <c r="AS206" i="5"/>
  <c r="AS225" i="5"/>
  <c r="AS213" i="5"/>
  <c r="AS232" i="5"/>
  <c r="AS220" i="5"/>
  <c r="AS208" i="5"/>
  <c r="AS215" i="5"/>
  <c r="AS195" i="5"/>
  <c r="AS222" i="5"/>
  <c r="AS202" i="5"/>
  <c r="AS190" i="5"/>
  <c r="AS197" i="5"/>
  <c r="AS185" i="5"/>
  <c r="AS204" i="5"/>
  <c r="AS192" i="5"/>
  <c r="AS210" i="5"/>
  <c r="AS199" i="5"/>
  <c r="AS187" i="5"/>
  <c r="AS217" i="5"/>
  <c r="AS194" i="5"/>
  <c r="AS242" i="5"/>
  <c r="AS201" i="5"/>
  <c r="AS189" i="5"/>
  <c r="AS196" i="5"/>
  <c r="AS203" i="5"/>
  <c r="AS191" i="5"/>
  <c r="AS205" i="5"/>
  <c r="AS198" i="5"/>
  <c r="AS186" i="5"/>
  <c r="AS178" i="5"/>
  <c r="AS166" i="5"/>
  <c r="AS173" i="5"/>
  <c r="AS188" i="5"/>
  <c r="AS180" i="5"/>
  <c r="AS168" i="5"/>
  <c r="AS175" i="5"/>
  <c r="AS193" i="5"/>
  <c r="AS182" i="5"/>
  <c r="AS170" i="5"/>
  <c r="AS177" i="5"/>
  <c r="AS165" i="5"/>
  <c r="AS184" i="5"/>
  <c r="AS172" i="5"/>
  <c r="AS179" i="5"/>
  <c r="AS167" i="5"/>
  <c r="AS174" i="5"/>
  <c r="AS181" i="5"/>
  <c r="AS169" i="5"/>
  <c r="AS163" i="5"/>
  <c r="AS154" i="5"/>
  <c r="AS142" i="5"/>
  <c r="AS200" i="5"/>
  <c r="AS161" i="5"/>
  <c r="AS149" i="5"/>
  <c r="AS156" i="5"/>
  <c r="AS144" i="5"/>
  <c r="AS151" i="5"/>
  <c r="AS158" i="5"/>
  <c r="AS146" i="5"/>
  <c r="AS153" i="5"/>
  <c r="AS183" i="5"/>
  <c r="AS160" i="5"/>
  <c r="AS148" i="5"/>
  <c r="AS164" i="5"/>
  <c r="AS155" i="5"/>
  <c r="AS143" i="5"/>
  <c r="AS162" i="5"/>
  <c r="AS150" i="5"/>
  <c r="AS171" i="5"/>
  <c r="AS157" i="5"/>
  <c r="AS145" i="5"/>
  <c r="AS132" i="5"/>
  <c r="AS120" i="5"/>
  <c r="AS139" i="5"/>
  <c r="AS127" i="5"/>
  <c r="AS134" i="5"/>
  <c r="AS122" i="5"/>
  <c r="AS141" i="5"/>
  <c r="AS129" i="5"/>
  <c r="AS176" i="5"/>
  <c r="AS136" i="5"/>
  <c r="AS124" i="5"/>
  <c r="AS131" i="5"/>
  <c r="AS159" i="5"/>
  <c r="AS138" i="5"/>
  <c r="AS126" i="5"/>
  <c r="AS133" i="5"/>
  <c r="AS121" i="5"/>
  <c r="AS147" i="5"/>
  <c r="AS140" i="5"/>
  <c r="AS128" i="5"/>
  <c r="AS135" i="5"/>
  <c r="AS123" i="5"/>
  <c r="AS110" i="5"/>
  <c r="AS98" i="5"/>
  <c r="AS117" i="5"/>
  <c r="AS105" i="5"/>
  <c r="AS112" i="5"/>
  <c r="AS100" i="5"/>
  <c r="AS119" i="5"/>
  <c r="AS107" i="5"/>
  <c r="AS114" i="5"/>
  <c r="AS102" i="5"/>
  <c r="AS109" i="5"/>
  <c r="AS116" i="5"/>
  <c r="AS104" i="5"/>
  <c r="AS137" i="5"/>
  <c r="AS111" i="5"/>
  <c r="AS99" i="5"/>
  <c r="AS118" i="5"/>
  <c r="AS106" i="5"/>
  <c r="AS152" i="5"/>
  <c r="AS125" i="5"/>
  <c r="AS113" i="5"/>
  <c r="AS101" i="5"/>
  <c r="AS89" i="5"/>
  <c r="AS77" i="5"/>
  <c r="AS96" i="5"/>
  <c r="AS84" i="5"/>
  <c r="AS91" i="5"/>
  <c r="AS79" i="5"/>
  <c r="AS115" i="5"/>
  <c r="AS86" i="5"/>
  <c r="AS93" i="5"/>
  <c r="AS81" i="5"/>
  <c r="AS130" i="5"/>
  <c r="AS103" i="5"/>
  <c r="AS88" i="5"/>
  <c r="AS76" i="5"/>
  <c r="AS95" i="5"/>
  <c r="AS83" i="5"/>
  <c r="AS108" i="5"/>
  <c r="AS90" i="5"/>
  <c r="AS78" i="5"/>
  <c r="AS97" i="5"/>
  <c r="AS85" i="5"/>
  <c r="AS92" i="5"/>
  <c r="AS80" i="5"/>
  <c r="AS66" i="5"/>
  <c r="AS73" i="5"/>
  <c r="AS61" i="5"/>
  <c r="AS68" i="5"/>
  <c r="AS75" i="5"/>
  <c r="AS63" i="5"/>
  <c r="AS70" i="5"/>
  <c r="AS58" i="5"/>
  <c r="AS65" i="5"/>
  <c r="AS94" i="5"/>
  <c r="AS72" i="5"/>
  <c r="AS60" i="5"/>
  <c r="AS67" i="5"/>
  <c r="AS82" i="5"/>
  <c r="AS74" i="5"/>
  <c r="AS62" i="5"/>
  <c r="AS69" i="5"/>
  <c r="AS57" i="5"/>
  <c r="AS44" i="5"/>
  <c r="AS32" i="5"/>
  <c r="AS64" i="5"/>
  <c r="AS51" i="5"/>
  <c r="AS39" i="5"/>
  <c r="AS56" i="5"/>
  <c r="AS46" i="5"/>
  <c r="AS34" i="5"/>
  <c r="AS53" i="5"/>
  <c r="AS41" i="5"/>
  <c r="AS48" i="5"/>
  <c r="AS36" i="5"/>
  <c r="AS43" i="5"/>
  <c r="AS54" i="5"/>
  <c r="AS50" i="5"/>
  <c r="AS38" i="5"/>
  <c r="AS55" i="5"/>
  <c r="AS45" i="5"/>
  <c r="AS52" i="5"/>
  <c r="AS40" i="5"/>
  <c r="AS71" i="5"/>
  <c r="AS47" i="5"/>
  <c r="AS35" i="5"/>
  <c r="AS59" i="5"/>
  <c r="AS23" i="5"/>
  <c r="AS11" i="5"/>
  <c r="AS33" i="5"/>
  <c r="AS30" i="5"/>
  <c r="AS18" i="5"/>
  <c r="AS25" i="5"/>
  <c r="AS13" i="5"/>
  <c r="AS87" i="5"/>
  <c r="AS20" i="5"/>
  <c r="AS27" i="5"/>
  <c r="AS15" i="5"/>
  <c r="AS22" i="5"/>
  <c r="AS29" i="5"/>
  <c r="AS17" i="5"/>
  <c r="AS49" i="5"/>
  <c r="AS24" i="5"/>
  <c r="AS12" i="5"/>
  <c r="AS31" i="5"/>
  <c r="AS19" i="5"/>
  <c r="AS37" i="5"/>
  <c r="AS26" i="5"/>
  <c r="AS14" i="5"/>
  <c r="AS28" i="5"/>
  <c r="AS8" i="5"/>
  <c r="AS16" i="5"/>
  <c r="AS21" i="5"/>
  <c r="AS10" i="5"/>
  <c r="E9" i="4"/>
  <c r="AS42" i="5"/>
  <c r="AS7" i="5"/>
  <c r="AS9" i="5"/>
  <c r="C466" i="9"/>
  <c r="C313" i="7"/>
  <c r="C351" i="7" s="1"/>
  <c r="C389" i="7" s="1"/>
  <c r="C427" i="7"/>
  <c r="C247" i="7"/>
  <c r="C249" i="7" s="1"/>
  <c r="M49" i="4"/>
  <c r="K78" i="4"/>
  <c r="K88" i="4" s="1"/>
  <c r="K98" i="4" s="1"/>
  <c r="B428" i="9"/>
  <c r="R158" i="4"/>
  <c r="R168" i="4" s="1"/>
  <c r="R178" i="4" s="1"/>
  <c r="R188" i="4" s="1"/>
  <c r="R198" i="4" s="1"/>
  <c r="R148" i="4"/>
  <c r="P99" i="3"/>
  <c r="P146" i="3"/>
  <c r="K178" i="4"/>
  <c r="K188" i="4" s="1"/>
  <c r="K198" i="4" s="1"/>
  <c r="H29" i="3"/>
  <c r="B199" i="2"/>
  <c r="M147" i="4"/>
  <c r="M197" i="4" s="1"/>
  <c r="K66" i="4"/>
  <c r="C121" i="9"/>
  <c r="F106" i="4"/>
  <c r="AM268" i="5"/>
  <c r="B7" i="9"/>
  <c r="B19" i="6"/>
  <c r="B21" i="6" s="1"/>
  <c r="B35" i="6" s="1"/>
  <c r="B615" i="6"/>
  <c r="I27" i="2"/>
  <c r="U17" i="2"/>
  <c r="S27" i="2"/>
  <c r="R37" i="3"/>
  <c r="H37" i="3"/>
  <c r="H47" i="3" s="1"/>
  <c r="K76" i="4"/>
  <c r="K86" i="4" s="1"/>
  <c r="K96" i="4" s="1"/>
  <c r="B159" i="9"/>
  <c r="AV268" i="5"/>
  <c r="D89" i="7" s="1"/>
  <c r="F89" i="7" s="1"/>
  <c r="C64" i="9"/>
  <c r="C102" i="6"/>
  <c r="F138" i="2"/>
  <c r="F136" i="2"/>
  <c r="I139" i="2"/>
  <c r="F137" i="2"/>
  <c r="X168" i="10"/>
  <c r="Y168" i="10" s="1"/>
  <c r="Y165" i="10"/>
  <c r="D205" i="7"/>
  <c r="E167" i="7"/>
  <c r="D162" i="6"/>
  <c r="O139" i="4"/>
  <c r="B276" i="6"/>
  <c r="B276" i="9" s="1"/>
  <c r="B95" i="8"/>
  <c r="B97" i="8" s="1"/>
  <c r="M146" i="4"/>
  <c r="M139" i="4"/>
  <c r="K157" i="4"/>
  <c r="C289" i="9"/>
  <c r="F48" i="3"/>
  <c r="I49" i="3"/>
  <c r="F46" i="3"/>
  <c r="F47" i="3"/>
  <c r="E137" i="4"/>
  <c r="O197" i="4"/>
  <c r="C209" i="7"/>
  <c r="C211" i="7" s="1"/>
  <c r="BP263" i="5"/>
  <c r="BP265" i="5"/>
  <c r="BP267" i="5"/>
  <c r="BP251" i="5"/>
  <c r="BP258" i="5"/>
  <c r="BP264" i="5"/>
  <c r="BP253" i="5"/>
  <c r="BP260" i="5"/>
  <c r="BP255" i="5"/>
  <c r="BP262" i="5"/>
  <c r="BP266" i="5"/>
  <c r="BP257" i="5"/>
  <c r="BP259" i="5"/>
  <c r="BP256" i="5"/>
  <c r="BP252" i="5"/>
  <c r="BP244" i="5"/>
  <c r="BP250" i="5"/>
  <c r="BP246" i="5"/>
  <c r="BP241" i="5"/>
  <c r="BP249" i="5"/>
  <c r="BP248" i="5"/>
  <c r="BP254" i="5"/>
  <c r="BP245" i="5"/>
  <c r="BP240" i="5"/>
  <c r="BP232" i="5"/>
  <c r="BP227" i="5"/>
  <c r="BP234" i="5"/>
  <c r="BP242" i="5"/>
  <c r="BP229" i="5"/>
  <c r="BP236" i="5"/>
  <c r="BP231" i="5"/>
  <c r="BP233" i="5"/>
  <c r="BP261" i="5"/>
  <c r="BP243" i="5"/>
  <c r="BP230" i="5"/>
  <c r="BP220" i="5"/>
  <c r="BP208" i="5"/>
  <c r="BP215" i="5"/>
  <c r="BP237" i="5"/>
  <c r="BP222" i="5"/>
  <c r="BP210" i="5"/>
  <c r="BP217" i="5"/>
  <c r="BP205" i="5"/>
  <c r="BP224" i="5"/>
  <c r="BP212" i="5"/>
  <c r="BP238" i="5"/>
  <c r="BP219" i="5"/>
  <c r="BP207" i="5"/>
  <c r="BP226" i="5"/>
  <c r="BP214" i="5"/>
  <c r="BP221" i="5"/>
  <c r="BP209" i="5"/>
  <c r="BP216" i="5"/>
  <c r="BP235" i="5"/>
  <c r="BP218" i="5"/>
  <c r="BP203" i="5"/>
  <c r="BP191" i="5"/>
  <c r="BP247" i="5"/>
  <c r="BP198" i="5"/>
  <c r="BP186" i="5"/>
  <c r="BP239" i="5"/>
  <c r="BP225" i="5"/>
  <c r="BP193" i="5"/>
  <c r="BP206" i="5"/>
  <c r="BP200" i="5"/>
  <c r="BP188" i="5"/>
  <c r="BP195" i="5"/>
  <c r="BP213" i="5"/>
  <c r="BP202" i="5"/>
  <c r="BP190" i="5"/>
  <c r="BP197" i="5"/>
  <c r="BP185" i="5"/>
  <c r="BP228" i="5"/>
  <c r="BP204" i="5"/>
  <c r="BP192" i="5"/>
  <c r="BP223" i="5"/>
  <c r="BP199" i="5"/>
  <c r="BP187" i="5"/>
  <c r="BP194" i="5"/>
  <c r="BP174" i="5"/>
  <c r="BP162" i="5"/>
  <c r="BP196" i="5"/>
  <c r="BP181" i="5"/>
  <c r="BP169" i="5"/>
  <c r="BP201" i="5"/>
  <c r="BP176" i="5"/>
  <c r="BP164" i="5"/>
  <c r="BP183" i="5"/>
  <c r="BP171" i="5"/>
  <c r="BP178" i="5"/>
  <c r="BP166" i="5"/>
  <c r="BP189" i="5"/>
  <c r="BP173" i="5"/>
  <c r="BP180" i="5"/>
  <c r="BP168" i="5"/>
  <c r="BP175" i="5"/>
  <c r="BP182" i="5"/>
  <c r="BP170" i="5"/>
  <c r="BP177" i="5"/>
  <c r="BP165" i="5"/>
  <c r="BP172" i="5"/>
  <c r="BP150" i="5"/>
  <c r="BP157" i="5"/>
  <c r="BP145" i="5"/>
  <c r="BP211" i="5"/>
  <c r="BP152" i="5"/>
  <c r="BP159" i="5"/>
  <c r="BP147" i="5"/>
  <c r="BP154" i="5"/>
  <c r="BP142" i="5"/>
  <c r="BP161" i="5"/>
  <c r="BP149" i="5"/>
  <c r="BP156" i="5"/>
  <c r="BP144" i="5"/>
  <c r="BP179" i="5"/>
  <c r="BP163" i="5"/>
  <c r="BP151" i="5"/>
  <c r="BP158" i="5"/>
  <c r="D48" i="8" s="1"/>
  <c r="F48" i="8" s="1"/>
  <c r="BP146" i="5"/>
  <c r="BP184" i="5"/>
  <c r="BP153" i="5"/>
  <c r="BP140" i="5"/>
  <c r="BP128" i="5"/>
  <c r="BP167" i="5"/>
  <c r="BP135" i="5"/>
  <c r="BP123" i="5"/>
  <c r="BP130" i="5"/>
  <c r="BP137" i="5"/>
  <c r="BP125" i="5"/>
  <c r="BP132" i="5"/>
  <c r="BP120" i="5"/>
  <c r="BP139" i="5"/>
  <c r="BP127" i="5"/>
  <c r="BP134" i="5"/>
  <c r="BP122" i="5"/>
  <c r="BP155" i="5"/>
  <c r="BP141" i="5"/>
  <c r="BP129" i="5"/>
  <c r="BP136" i="5"/>
  <c r="BP124" i="5"/>
  <c r="BP160" i="5"/>
  <c r="BP143" i="5"/>
  <c r="BP131" i="5"/>
  <c r="BP126" i="5"/>
  <c r="BP118" i="5"/>
  <c r="BP106" i="5"/>
  <c r="BP113" i="5"/>
  <c r="BP101" i="5"/>
  <c r="BP108" i="5"/>
  <c r="BP115" i="5"/>
  <c r="BP103" i="5"/>
  <c r="BP110" i="5"/>
  <c r="BP98" i="5"/>
  <c r="BP117" i="5"/>
  <c r="BP105" i="5"/>
  <c r="BP112" i="5"/>
  <c r="BP100" i="5"/>
  <c r="BP119" i="5"/>
  <c r="BP107" i="5"/>
  <c r="BP133" i="5"/>
  <c r="BP114" i="5"/>
  <c r="BP102" i="5"/>
  <c r="BP109" i="5"/>
  <c r="BP121" i="5"/>
  <c r="BP97" i="5"/>
  <c r="BP85" i="5"/>
  <c r="BP92" i="5"/>
  <c r="BP80" i="5"/>
  <c r="BP87" i="5"/>
  <c r="BP138" i="5"/>
  <c r="BP94" i="5"/>
  <c r="BP82" i="5"/>
  <c r="BP111" i="5"/>
  <c r="BP89" i="5"/>
  <c r="BP77" i="5"/>
  <c r="BP96" i="5"/>
  <c r="BP84" i="5"/>
  <c r="BP116" i="5"/>
  <c r="BP99" i="5"/>
  <c r="BP91" i="5"/>
  <c r="BP79" i="5"/>
  <c r="BP86" i="5"/>
  <c r="BP104" i="5"/>
  <c r="BP93" i="5"/>
  <c r="BP81" i="5"/>
  <c r="BP148" i="5"/>
  <c r="BP88" i="5"/>
  <c r="BP74" i="5"/>
  <c r="BP62" i="5"/>
  <c r="BP69" i="5"/>
  <c r="BP57" i="5"/>
  <c r="BP64" i="5"/>
  <c r="BP71" i="5"/>
  <c r="BP59" i="5"/>
  <c r="BP66" i="5"/>
  <c r="BP73" i="5"/>
  <c r="BP61" i="5"/>
  <c r="BP68" i="5"/>
  <c r="BP90" i="5"/>
  <c r="BP75" i="5"/>
  <c r="BP63" i="5"/>
  <c r="BP70" i="5"/>
  <c r="BP58" i="5"/>
  <c r="BP95" i="5"/>
  <c r="BP78" i="5"/>
  <c r="BP65" i="5"/>
  <c r="BP76" i="5"/>
  <c r="BP72" i="5"/>
  <c r="BP52" i="5"/>
  <c r="BP40" i="5"/>
  <c r="BP83" i="5"/>
  <c r="BP54" i="5"/>
  <c r="BP47" i="5"/>
  <c r="BP35" i="5"/>
  <c r="BP60" i="5"/>
  <c r="BP42" i="5"/>
  <c r="BP49" i="5"/>
  <c r="BP37" i="5"/>
  <c r="BP44" i="5"/>
  <c r="BP32" i="5"/>
  <c r="BP56" i="5"/>
  <c r="BP55" i="5"/>
  <c r="BP51" i="5"/>
  <c r="BP39" i="5"/>
  <c r="BP46" i="5"/>
  <c r="BP53" i="5"/>
  <c r="BP41" i="5"/>
  <c r="BP48" i="5"/>
  <c r="BP36" i="5"/>
  <c r="BP43" i="5"/>
  <c r="BP38" i="5"/>
  <c r="BP33" i="5"/>
  <c r="BP31" i="5"/>
  <c r="BP19" i="5"/>
  <c r="BP26" i="5"/>
  <c r="BP14" i="5"/>
  <c r="BP21" i="5"/>
  <c r="BP28" i="5"/>
  <c r="BP16" i="5"/>
  <c r="BP23" i="5"/>
  <c r="BP11" i="5"/>
  <c r="BP30" i="5"/>
  <c r="BP18" i="5"/>
  <c r="BP25" i="5"/>
  <c r="BP13" i="5"/>
  <c r="BP34" i="5"/>
  <c r="BP20" i="5"/>
  <c r="BP45" i="5"/>
  <c r="BP27" i="5"/>
  <c r="BP15" i="5"/>
  <c r="BP22" i="5"/>
  <c r="BP67" i="5"/>
  <c r="BP7" i="5"/>
  <c r="BP24" i="5"/>
  <c r="BP9" i="5"/>
  <c r="BP50" i="5"/>
  <c r="BP29" i="5"/>
  <c r="BP17" i="5"/>
  <c r="BP8" i="5"/>
  <c r="BP10" i="5"/>
  <c r="BP12" i="5"/>
  <c r="G98" i="2"/>
  <c r="E98" i="2"/>
  <c r="F49" i="3"/>
  <c r="AD265" i="5"/>
  <c r="AD267" i="5"/>
  <c r="AD264" i="5"/>
  <c r="AD266" i="5"/>
  <c r="AD263" i="5"/>
  <c r="AD255" i="5"/>
  <c r="AD262" i="5"/>
  <c r="AD257" i="5"/>
  <c r="AD259" i="5"/>
  <c r="AD254" i="5"/>
  <c r="AD261" i="5"/>
  <c r="AD256" i="5"/>
  <c r="AD251" i="5"/>
  <c r="AD241" i="5"/>
  <c r="AD248" i="5"/>
  <c r="AD250" i="5"/>
  <c r="AD243" i="5"/>
  <c r="AD245" i="5"/>
  <c r="AD253" i="5"/>
  <c r="AD252" i="5"/>
  <c r="AD240" i="5"/>
  <c r="AD249" i="5"/>
  <c r="AD244" i="5"/>
  <c r="AD236" i="5"/>
  <c r="AD242" i="5"/>
  <c r="AD231" i="5"/>
  <c r="AD238" i="5"/>
  <c r="AD233" i="5"/>
  <c r="AD260" i="5"/>
  <c r="AD228" i="5"/>
  <c r="AD247" i="5"/>
  <c r="AD235" i="5"/>
  <c r="AD237" i="5"/>
  <c r="AD258" i="5"/>
  <c r="AD234" i="5"/>
  <c r="AD224" i="5"/>
  <c r="AD212" i="5"/>
  <c r="AD219" i="5"/>
  <c r="AD207" i="5"/>
  <c r="AD226" i="5"/>
  <c r="AD214" i="5"/>
  <c r="AD239" i="5"/>
  <c r="AD221" i="5"/>
  <c r="AD209" i="5"/>
  <c r="AD229" i="5"/>
  <c r="AD216" i="5"/>
  <c r="AD223" i="5"/>
  <c r="AD211" i="5"/>
  <c r="AD218" i="5"/>
  <c r="AD206" i="5"/>
  <c r="AD246" i="5"/>
  <c r="AD225" i="5"/>
  <c r="AD213" i="5"/>
  <c r="AD220" i="5"/>
  <c r="AD208" i="5"/>
  <c r="AD195" i="5"/>
  <c r="AD202" i="5"/>
  <c r="AD190" i="5"/>
  <c r="AD227" i="5"/>
  <c r="AD205" i="5"/>
  <c r="AD197" i="5"/>
  <c r="AD185" i="5"/>
  <c r="AD215" i="5"/>
  <c r="AD204" i="5"/>
  <c r="AD192" i="5"/>
  <c r="AD232" i="5"/>
  <c r="AD222" i="5"/>
  <c r="AD199" i="5"/>
  <c r="AD187" i="5"/>
  <c r="AD194" i="5"/>
  <c r="AD201" i="5"/>
  <c r="AD189" i="5"/>
  <c r="AD210" i="5"/>
  <c r="AD196" i="5"/>
  <c r="AD217" i="5"/>
  <c r="AD203" i="5"/>
  <c r="AD191" i="5"/>
  <c r="AD198" i="5"/>
  <c r="AD186" i="5"/>
  <c r="AD178" i="5"/>
  <c r="AD166" i="5"/>
  <c r="AD200" i="5"/>
  <c r="AD173" i="5"/>
  <c r="AD180" i="5"/>
  <c r="AD168" i="5"/>
  <c r="AD175" i="5"/>
  <c r="AD188" i="5"/>
  <c r="AD182" i="5"/>
  <c r="AD170" i="5"/>
  <c r="AD177" i="5"/>
  <c r="AD165" i="5"/>
  <c r="AD193" i="5"/>
  <c r="AD184" i="5"/>
  <c r="AD172" i="5"/>
  <c r="AD230" i="5"/>
  <c r="AD179" i="5"/>
  <c r="AD167" i="5"/>
  <c r="AD174" i="5"/>
  <c r="AD181" i="5"/>
  <c r="AD169" i="5"/>
  <c r="AD176" i="5"/>
  <c r="AD154" i="5"/>
  <c r="AD161" i="5"/>
  <c r="AD149" i="5"/>
  <c r="AD156" i="5"/>
  <c r="AD144" i="5"/>
  <c r="AD151" i="5"/>
  <c r="AD158" i="5"/>
  <c r="AD146" i="5"/>
  <c r="AD164" i="5"/>
  <c r="AD153" i="5"/>
  <c r="AD160" i="5"/>
  <c r="AD148" i="5"/>
  <c r="AD155" i="5"/>
  <c r="AD143" i="5"/>
  <c r="AD183" i="5"/>
  <c r="AD162" i="5"/>
  <c r="AD150" i="5"/>
  <c r="AD157" i="5"/>
  <c r="AD145" i="5"/>
  <c r="AD152" i="5"/>
  <c r="AD132" i="5"/>
  <c r="AD120" i="5"/>
  <c r="AD171" i="5"/>
  <c r="AD139" i="5"/>
  <c r="AD127" i="5"/>
  <c r="AD142" i="5"/>
  <c r="AD134" i="5"/>
  <c r="AD122" i="5"/>
  <c r="AD163" i="5"/>
  <c r="AD141" i="5"/>
  <c r="AD129" i="5"/>
  <c r="AD136" i="5"/>
  <c r="AD124" i="5"/>
  <c r="AD131" i="5"/>
  <c r="AD138" i="5"/>
  <c r="AD126" i="5"/>
  <c r="AD133" i="5"/>
  <c r="AD121" i="5"/>
  <c r="AD159" i="5"/>
  <c r="AD140" i="5"/>
  <c r="AD128" i="5"/>
  <c r="AD135" i="5"/>
  <c r="AD123" i="5"/>
  <c r="AD110" i="5"/>
  <c r="AD98" i="5"/>
  <c r="AD130" i="5"/>
  <c r="AD117" i="5"/>
  <c r="AD105" i="5"/>
  <c r="AD112" i="5"/>
  <c r="AD100" i="5"/>
  <c r="AD119" i="5"/>
  <c r="AD107" i="5"/>
  <c r="AD147" i="5"/>
  <c r="AD114" i="5"/>
  <c r="AD102" i="5"/>
  <c r="AD109" i="5"/>
  <c r="AD116" i="5"/>
  <c r="AD104" i="5"/>
  <c r="AD111" i="5"/>
  <c r="AD99" i="5"/>
  <c r="AD118" i="5"/>
  <c r="AD106" i="5"/>
  <c r="AD137" i="5"/>
  <c r="AD113" i="5"/>
  <c r="AD101" i="5"/>
  <c r="AD125" i="5"/>
  <c r="AD89" i="5"/>
  <c r="AD77" i="5"/>
  <c r="AD96" i="5"/>
  <c r="AD84" i="5"/>
  <c r="AD91" i="5"/>
  <c r="AD79" i="5"/>
  <c r="AD86" i="5"/>
  <c r="AD93" i="5"/>
  <c r="AD81" i="5"/>
  <c r="AD115" i="5"/>
  <c r="AD88" i="5"/>
  <c r="AD95" i="5"/>
  <c r="AD83" i="5"/>
  <c r="AD103" i="5"/>
  <c r="AD90" i="5"/>
  <c r="AD78" i="5"/>
  <c r="AD97" i="5"/>
  <c r="AD85" i="5"/>
  <c r="AD108" i="5"/>
  <c r="AD92" i="5"/>
  <c r="AD80" i="5"/>
  <c r="AD87" i="5"/>
  <c r="AD66" i="5"/>
  <c r="AD73" i="5"/>
  <c r="AD61" i="5"/>
  <c r="AD68" i="5"/>
  <c r="AD75" i="5"/>
  <c r="AD63" i="5"/>
  <c r="AD70" i="5"/>
  <c r="AD58" i="5"/>
  <c r="AD76" i="5"/>
  <c r="AD65" i="5"/>
  <c r="AD72" i="5"/>
  <c r="AD60" i="5"/>
  <c r="AD67" i="5"/>
  <c r="AD94" i="5"/>
  <c r="AD74" i="5"/>
  <c r="AD62" i="5"/>
  <c r="AD69" i="5"/>
  <c r="AD57" i="5"/>
  <c r="AD44" i="5"/>
  <c r="AD32" i="5"/>
  <c r="AD59" i="5"/>
  <c r="AD51" i="5"/>
  <c r="AD39" i="5"/>
  <c r="AD46" i="5"/>
  <c r="AD34" i="5"/>
  <c r="AD64" i="5"/>
  <c r="AD55" i="5"/>
  <c r="AD53" i="5"/>
  <c r="AD41" i="5"/>
  <c r="AD54" i="5"/>
  <c r="AD48" i="5"/>
  <c r="AD36" i="5"/>
  <c r="AD43" i="5"/>
  <c r="AD50" i="5"/>
  <c r="AD38" i="5"/>
  <c r="AD82" i="5"/>
  <c r="AD45" i="5"/>
  <c r="AD52" i="5"/>
  <c r="AD40" i="5"/>
  <c r="AD56" i="5"/>
  <c r="AD47" i="5"/>
  <c r="AD35" i="5"/>
  <c r="AD23" i="5"/>
  <c r="AD11" i="5"/>
  <c r="AD42" i="5"/>
  <c r="AD30" i="5"/>
  <c r="AD18" i="5"/>
  <c r="AD25" i="5"/>
  <c r="AD13" i="5"/>
  <c r="AD20" i="5"/>
  <c r="AD27" i="5"/>
  <c r="AD15" i="5"/>
  <c r="AD22" i="5"/>
  <c r="AD29" i="5"/>
  <c r="AD17" i="5"/>
  <c r="AD24" i="5"/>
  <c r="AD12" i="5"/>
  <c r="AD31" i="5"/>
  <c r="AD19" i="5"/>
  <c r="AD49" i="5"/>
  <c r="AD33" i="5"/>
  <c r="AD26" i="5"/>
  <c r="AD14" i="5"/>
  <c r="AD37" i="5"/>
  <c r="AD28" i="5"/>
  <c r="AD8" i="5"/>
  <c r="AD71" i="5"/>
  <c r="AD10" i="5"/>
  <c r="AD16" i="5"/>
  <c r="AD21" i="5"/>
  <c r="AD7" i="5"/>
  <c r="E69" i="4"/>
  <c r="AD9" i="5"/>
  <c r="B60" i="7"/>
  <c r="B34" i="7"/>
  <c r="H16" i="4"/>
  <c r="H19" i="4" s="1"/>
  <c r="Q16" i="2"/>
  <c r="N16" i="2"/>
  <c r="T16" i="2" s="1"/>
  <c r="C425" i="9"/>
  <c r="F107" i="4"/>
  <c r="B197" i="9"/>
  <c r="Q27" i="3"/>
  <c r="N27" i="3"/>
  <c r="C361" i="7"/>
  <c r="C363" i="7" s="1"/>
  <c r="X149" i="10"/>
  <c r="Y149" i="10" s="1"/>
  <c r="Y146" i="10"/>
  <c r="C316" i="7"/>
  <c r="C354" i="7" s="1"/>
  <c r="C392" i="7" s="1"/>
  <c r="C430" i="7"/>
  <c r="BN266" i="5"/>
  <c r="BN263" i="5"/>
  <c r="BN265" i="5"/>
  <c r="BN267" i="5"/>
  <c r="BN261" i="5"/>
  <c r="BN249" i="5"/>
  <c r="BN256" i="5"/>
  <c r="BN251" i="5"/>
  <c r="BN264" i="5"/>
  <c r="BN258" i="5"/>
  <c r="BN253" i="5"/>
  <c r="BN260" i="5"/>
  <c r="BN255" i="5"/>
  <c r="BN262" i="5"/>
  <c r="BN257" i="5"/>
  <c r="BN247" i="5"/>
  <c r="BN242" i="5"/>
  <c r="BN252" i="5"/>
  <c r="BN244" i="5"/>
  <c r="BN250" i="5"/>
  <c r="BN246" i="5"/>
  <c r="BN248" i="5"/>
  <c r="BN259" i="5"/>
  <c r="BN243" i="5"/>
  <c r="BN254" i="5"/>
  <c r="BN238" i="5"/>
  <c r="BN230" i="5"/>
  <c r="BN239" i="5"/>
  <c r="BN237" i="5"/>
  <c r="BN245" i="5"/>
  <c r="BN240" i="5"/>
  <c r="BN232" i="5"/>
  <c r="BN227" i="5"/>
  <c r="BN234" i="5"/>
  <c r="BN229" i="5"/>
  <c r="BN236" i="5"/>
  <c r="BN241" i="5"/>
  <c r="BN231" i="5"/>
  <c r="BN228" i="5"/>
  <c r="BN218" i="5"/>
  <c r="BN206" i="5"/>
  <c r="BN225" i="5"/>
  <c r="BN213" i="5"/>
  <c r="BN220" i="5"/>
  <c r="BN208" i="5"/>
  <c r="BN215" i="5"/>
  <c r="BN222" i="5"/>
  <c r="BN210" i="5"/>
  <c r="BN217" i="5"/>
  <c r="BN205" i="5"/>
  <c r="BN233" i="5"/>
  <c r="BN224" i="5"/>
  <c r="BN212" i="5"/>
  <c r="BN219" i="5"/>
  <c r="BN207" i="5"/>
  <c r="BN226" i="5"/>
  <c r="BN214" i="5"/>
  <c r="BN201" i="5"/>
  <c r="BN189" i="5"/>
  <c r="BN235" i="5"/>
  <c r="BN211" i="5"/>
  <c r="BN196" i="5"/>
  <c r="BN203" i="5"/>
  <c r="BN191" i="5"/>
  <c r="BN198" i="5"/>
  <c r="BN186" i="5"/>
  <c r="BN193" i="5"/>
  <c r="BN200" i="5"/>
  <c r="BN188" i="5"/>
  <c r="BN221" i="5"/>
  <c r="BN195" i="5"/>
  <c r="BN202" i="5"/>
  <c r="BN190" i="5"/>
  <c r="BN197" i="5"/>
  <c r="BN185" i="5"/>
  <c r="BN216" i="5"/>
  <c r="BN209" i="5"/>
  <c r="BN204" i="5"/>
  <c r="BN192" i="5"/>
  <c r="BN184" i="5"/>
  <c r="BN172" i="5"/>
  <c r="BN179" i="5"/>
  <c r="BN167" i="5"/>
  <c r="BN187" i="5"/>
  <c r="BN174" i="5"/>
  <c r="BN181" i="5"/>
  <c r="BN169" i="5"/>
  <c r="BN176" i="5"/>
  <c r="BN164" i="5"/>
  <c r="BN223" i="5"/>
  <c r="BN183" i="5"/>
  <c r="BN171" i="5"/>
  <c r="BN178" i="5"/>
  <c r="BN166" i="5"/>
  <c r="BN173" i="5"/>
  <c r="BN180" i="5"/>
  <c r="BN168" i="5"/>
  <c r="BN194" i="5"/>
  <c r="BN175" i="5"/>
  <c r="BN160" i="5"/>
  <c r="BN148" i="5"/>
  <c r="BN155" i="5"/>
  <c r="BN143" i="5"/>
  <c r="BN150" i="5"/>
  <c r="BN177" i="5"/>
  <c r="BN162" i="5"/>
  <c r="BN157" i="5"/>
  <c r="BN145" i="5"/>
  <c r="BN152" i="5"/>
  <c r="BN159" i="5"/>
  <c r="BN147" i="5"/>
  <c r="BN182" i="5"/>
  <c r="BN165" i="5"/>
  <c r="BN154" i="5"/>
  <c r="BN199" i="5"/>
  <c r="BN161" i="5"/>
  <c r="BN149" i="5"/>
  <c r="BN156" i="5"/>
  <c r="BN144" i="5"/>
  <c r="BN170" i="5"/>
  <c r="BN163" i="5"/>
  <c r="BN151" i="5"/>
  <c r="BN142" i="5"/>
  <c r="BN138" i="5"/>
  <c r="BN126" i="5"/>
  <c r="BN133" i="5"/>
  <c r="BN121" i="5"/>
  <c r="BN140" i="5"/>
  <c r="BN128" i="5"/>
  <c r="BN153" i="5"/>
  <c r="BN135" i="5"/>
  <c r="BN123" i="5"/>
  <c r="BN130" i="5"/>
  <c r="BN137" i="5"/>
  <c r="BN125" i="5"/>
  <c r="BN158" i="5"/>
  <c r="BN132" i="5"/>
  <c r="BN120" i="5"/>
  <c r="BN139" i="5"/>
  <c r="BN127" i="5"/>
  <c r="BN146" i="5"/>
  <c r="BN134" i="5"/>
  <c r="BN122" i="5"/>
  <c r="BN141" i="5"/>
  <c r="BN129" i="5"/>
  <c r="BN116" i="5"/>
  <c r="BN104" i="5"/>
  <c r="BN111" i="5"/>
  <c r="BN99" i="5"/>
  <c r="BN118" i="5"/>
  <c r="BN106" i="5"/>
  <c r="BN113" i="5"/>
  <c r="BN101" i="5"/>
  <c r="BN131" i="5"/>
  <c r="BN108" i="5"/>
  <c r="BN115" i="5"/>
  <c r="BN103" i="5"/>
  <c r="BN110" i="5"/>
  <c r="BN98" i="5"/>
  <c r="BN136" i="5"/>
  <c r="BN117" i="5"/>
  <c r="BN105" i="5"/>
  <c r="BN112" i="5"/>
  <c r="BN100" i="5"/>
  <c r="BN124" i="5"/>
  <c r="BN119" i="5"/>
  <c r="BN107" i="5"/>
  <c r="BN109" i="5"/>
  <c r="BN95" i="5"/>
  <c r="BN83" i="5"/>
  <c r="BN90" i="5"/>
  <c r="BN78" i="5"/>
  <c r="BN97" i="5"/>
  <c r="BN85" i="5"/>
  <c r="BN114" i="5"/>
  <c r="BN92" i="5"/>
  <c r="BN80" i="5"/>
  <c r="BN87" i="5"/>
  <c r="BN102" i="5"/>
  <c r="BN94" i="5"/>
  <c r="BN82" i="5"/>
  <c r="BN89" i="5"/>
  <c r="BN96" i="5"/>
  <c r="BN84" i="5"/>
  <c r="BN91" i="5"/>
  <c r="BN79" i="5"/>
  <c r="BN86" i="5"/>
  <c r="BN76" i="5"/>
  <c r="BN72" i="5"/>
  <c r="BN60" i="5"/>
  <c r="BN67" i="5"/>
  <c r="BN55" i="5"/>
  <c r="BN74" i="5"/>
  <c r="BN62" i="5"/>
  <c r="BN88" i="5"/>
  <c r="BN69" i="5"/>
  <c r="BN57" i="5"/>
  <c r="BN64" i="5"/>
  <c r="BN77" i="5"/>
  <c r="BN71" i="5"/>
  <c r="BN59" i="5"/>
  <c r="BN93" i="5"/>
  <c r="BN66" i="5"/>
  <c r="BN73" i="5"/>
  <c r="BN61" i="5"/>
  <c r="BN81" i="5"/>
  <c r="BN68" i="5"/>
  <c r="BN56" i="5"/>
  <c r="BN75" i="5"/>
  <c r="BN63" i="5"/>
  <c r="BN50" i="5"/>
  <c r="BN38" i="5"/>
  <c r="BN45" i="5"/>
  <c r="BN33" i="5"/>
  <c r="BN52" i="5"/>
  <c r="BN40" i="5"/>
  <c r="BN54" i="5"/>
  <c r="BN47" i="5"/>
  <c r="BN35" i="5"/>
  <c r="BN42" i="5"/>
  <c r="BN49" i="5"/>
  <c r="BN37" i="5"/>
  <c r="BN65" i="5"/>
  <c r="BN44" i="5"/>
  <c r="BN51" i="5"/>
  <c r="BN39" i="5"/>
  <c r="BN46" i="5"/>
  <c r="BN34" i="5"/>
  <c r="BN70" i="5"/>
  <c r="BN53" i="5"/>
  <c r="BN41" i="5"/>
  <c r="BN29" i="5"/>
  <c r="BN17" i="5"/>
  <c r="BN24" i="5"/>
  <c r="BN12" i="5"/>
  <c r="BN31" i="5"/>
  <c r="BN19" i="5"/>
  <c r="BN26" i="5"/>
  <c r="BN14" i="5"/>
  <c r="BN43" i="5"/>
  <c r="BN21" i="5"/>
  <c r="BN32" i="5"/>
  <c r="BN28" i="5"/>
  <c r="BN16" i="5"/>
  <c r="BN58" i="5"/>
  <c r="BN23" i="5"/>
  <c r="BN11" i="5"/>
  <c r="BN48" i="5"/>
  <c r="BN30" i="5"/>
  <c r="BN18" i="5"/>
  <c r="BN25" i="5"/>
  <c r="BN13" i="5"/>
  <c r="BN36" i="5"/>
  <c r="BN20" i="5"/>
  <c r="BN10" i="5"/>
  <c r="BN27" i="5"/>
  <c r="BN7" i="5"/>
  <c r="BN15" i="5"/>
  <c r="BN9" i="5"/>
  <c r="BN8" i="5"/>
  <c r="BN22" i="5"/>
  <c r="C501" i="9"/>
  <c r="X501" i="10"/>
  <c r="Y501" i="10" s="1"/>
  <c r="Y498" i="10"/>
  <c r="X125" i="10"/>
  <c r="Y125" i="10" s="1"/>
  <c r="Y122" i="10"/>
  <c r="K167" i="4"/>
  <c r="B133" i="8"/>
  <c r="B135" i="8" s="1"/>
  <c r="B60" i="9"/>
  <c r="B72" i="9" s="1"/>
  <c r="B98" i="6"/>
  <c r="B72" i="6"/>
  <c r="X474" i="10"/>
  <c r="Y474" i="10" s="1"/>
  <c r="Y471" i="10"/>
  <c r="X74" i="10"/>
  <c r="Y74" i="10" s="1"/>
  <c r="Y71" i="10"/>
  <c r="W69" i="10"/>
  <c r="W105" i="10" s="1"/>
  <c r="I116" i="10" s="1"/>
  <c r="I105" i="10"/>
  <c r="U435" i="10"/>
  <c r="X450" i="10"/>
  <c r="Y450" i="10" s="1"/>
  <c r="Y447" i="10"/>
  <c r="X223" i="10"/>
  <c r="Y223" i="10" s="1"/>
  <c r="Y220" i="10"/>
  <c r="U529" i="10"/>
  <c r="V106" i="10"/>
  <c r="I104" i="10"/>
  <c r="W68" i="10"/>
  <c r="W104" i="10" s="1"/>
  <c r="I115" i="10" s="1"/>
  <c r="W43" i="10"/>
  <c r="F281" i="7"/>
  <c r="E281" i="7"/>
  <c r="D433" i="7"/>
  <c r="D319" i="7"/>
  <c r="B139" i="4"/>
  <c r="C445" i="7"/>
  <c r="B47" i="9"/>
  <c r="B85" i="6"/>
  <c r="B171" i="8"/>
  <c r="B173" i="8" s="1"/>
  <c r="BX266" i="5"/>
  <c r="BX267" i="5"/>
  <c r="BX259" i="5"/>
  <c r="BX254" i="5"/>
  <c r="BX263" i="5"/>
  <c r="BX261" i="5"/>
  <c r="BX256" i="5"/>
  <c r="BX265" i="5"/>
  <c r="BX251" i="5"/>
  <c r="BX258" i="5"/>
  <c r="BX260" i="5"/>
  <c r="BX255" i="5"/>
  <c r="BX262" i="5"/>
  <c r="BX257" i="5"/>
  <c r="BX245" i="5"/>
  <c r="BX240" i="5"/>
  <c r="BX247" i="5"/>
  <c r="BX242" i="5"/>
  <c r="BX244" i="5"/>
  <c r="BX241" i="5"/>
  <c r="BX250" i="5"/>
  <c r="BX248" i="5"/>
  <c r="BX228" i="5"/>
  <c r="BX264" i="5"/>
  <c r="BX252" i="5"/>
  <c r="BX249" i="5"/>
  <c r="BX235" i="5"/>
  <c r="BX253" i="5"/>
  <c r="BX230" i="5"/>
  <c r="BX237" i="5"/>
  <c r="BX238" i="5"/>
  <c r="BX232" i="5"/>
  <c r="BX239" i="5"/>
  <c r="BX234" i="5"/>
  <c r="BX246" i="5"/>
  <c r="BX229" i="5"/>
  <c r="BX216" i="5"/>
  <c r="BX231" i="5"/>
  <c r="BX223" i="5"/>
  <c r="BX211" i="5"/>
  <c r="BX218" i="5"/>
  <c r="BX206" i="5"/>
  <c r="BX225" i="5"/>
  <c r="BX213" i="5"/>
  <c r="BX233" i="5"/>
  <c r="BX220" i="5"/>
  <c r="BX208" i="5"/>
  <c r="BX215" i="5"/>
  <c r="BX222" i="5"/>
  <c r="BX210" i="5"/>
  <c r="BX217" i="5"/>
  <c r="BX205" i="5"/>
  <c r="BX224" i="5"/>
  <c r="BX212" i="5"/>
  <c r="BX199" i="5"/>
  <c r="BX187" i="5"/>
  <c r="BX219" i="5"/>
  <c r="BX194" i="5"/>
  <c r="BX226" i="5"/>
  <c r="BX201" i="5"/>
  <c r="BX189" i="5"/>
  <c r="BX196" i="5"/>
  <c r="BX207" i="5"/>
  <c r="BX203" i="5"/>
  <c r="BX191" i="5"/>
  <c r="BX236" i="5"/>
  <c r="BX221" i="5"/>
  <c r="BX214" i="5"/>
  <c r="BX198" i="5"/>
  <c r="BX186" i="5"/>
  <c r="BX193" i="5"/>
  <c r="BX227" i="5"/>
  <c r="BX200" i="5"/>
  <c r="BX188" i="5"/>
  <c r="BX209" i="5"/>
  <c r="BX195" i="5"/>
  <c r="BX243" i="5"/>
  <c r="BX202" i="5"/>
  <c r="BX190" i="5"/>
  <c r="BX182" i="5"/>
  <c r="BX170" i="5"/>
  <c r="BX177" i="5"/>
  <c r="BX165" i="5"/>
  <c r="BX204" i="5"/>
  <c r="BX184" i="5"/>
  <c r="BX172" i="5"/>
  <c r="BX179" i="5"/>
  <c r="BX167" i="5"/>
  <c r="BX174" i="5"/>
  <c r="BX192" i="5"/>
  <c r="BX181" i="5"/>
  <c r="BX169" i="5"/>
  <c r="BX176" i="5"/>
  <c r="BX164" i="5"/>
  <c r="BX183" i="5"/>
  <c r="BX171" i="5"/>
  <c r="BX197" i="5"/>
  <c r="BX178" i="5"/>
  <c r="BX166" i="5"/>
  <c r="BX173" i="5"/>
  <c r="BX158" i="5"/>
  <c r="D352" i="8" s="1"/>
  <c r="F352" i="8" s="1"/>
  <c r="BX146" i="5"/>
  <c r="BX163" i="5"/>
  <c r="BX153" i="5"/>
  <c r="BX180" i="5"/>
  <c r="BX160" i="5"/>
  <c r="BX148" i="5"/>
  <c r="BX155" i="5"/>
  <c r="BX143" i="5"/>
  <c r="BX150" i="5"/>
  <c r="BX168" i="5"/>
  <c r="BX157" i="5"/>
  <c r="BX145" i="5"/>
  <c r="BX162" i="5"/>
  <c r="BX152" i="5"/>
  <c r="BX159" i="5"/>
  <c r="BX147" i="5"/>
  <c r="BX154" i="5"/>
  <c r="BX142" i="5"/>
  <c r="BX185" i="5"/>
  <c r="BX161" i="5"/>
  <c r="BX149" i="5"/>
  <c r="BX136" i="5"/>
  <c r="BX124" i="5"/>
  <c r="BX131" i="5"/>
  <c r="BX156" i="5"/>
  <c r="BX138" i="5"/>
  <c r="BX126" i="5"/>
  <c r="BX133" i="5"/>
  <c r="BX121" i="5"/>
  <c r="BX144" i="5"/>
  <c r="BX140" i="5"/>
  <c r="BX128" i="5"/>
  <c r="BX135" i="5"/>
  <c r="BX123" i="5"/>
  <c r="BX130" i="5"/>
  <c r="BX137" i="5"/>
  <c r="BX125" i="5"/>
  <c r="BX132" i="5"/>
  <c r="BX120" i="5"/>
  <c r="BX139" i="5"/>
  <c r="BX127" i="5"/>
  <c r="BX129" i="5"/>
  <c r="BX114" i="5"/>
  <c r="BX102" i="5"/>
  <c r="BX109" i="5"/>
  <c r="BX116" i="5"/>
  <c r="BX104" i="5"/>
  <c r="BX134" i="5"/>
  <c r="BX111" i="5"/>
  <c r="BX99" i="5"/>
  <c r="BX151" i="5"/>
  <c r="BX118" i="5"/>
  <c r="BX106" i="5"/>
  <c r="BX122" i="5"/>
  <c r="BX113" i="5"/>
  <c r="BX101" i="5"/>
  <c r="BX108" i="5"/>
  <c r="BX175" i="5"/>
  <c r="BX115" i="5"/>
  <c r="BX103" i="5"/>
  <c r="BX110" i="5"/>
  <c r="BX98" i="5"/>
  <c r="BX117" i="5"/>
  <c r="BX105" i="5"/>
  <c r="BX93" i="5"/>
  <c r="BX81" i="5"/>
  <c r="BX100" i="5"/>
  <c r="BX88" i="5"/>
  <c r="BX76" i="5"/>
  <c r="BX95" i="5"/>
  <c r="BX83" i="5"/>
  <c r="BX90" i="5"/>
  <c r="BX78" i="5"/>
  <c r="BX97" i="5"/>
  <c r="BX85" i="5"/>
  <c r="BX92" i="5"/>
  <c r="BX80" i="5"/>
  <c r="BX119" i="5"/>
  <c r="BX87" i="5"/>
  <c r="BX94" i="5"/>
  <c r="BX82" i="5"/>
  <c r="BX141" i="5"/>
  <c r="BX107" i="5"/>
  <c r="BX89" i="5"/>
  <c r="BX77" i="5"/>
  <c r="BX96" i="5"/>
  <c r="BX84" i="5"/>
  <c r="BX112" i="5"/>
  <c r="BX70" i="5"/>
  <c r="BX58" i="5"/>
  <c r="BX65" i="5"/>
  <c r="BX53" i="5"/>
  <c r="BX91" i="5"/>
  <c r="BX72" i="5"/>
  <c r="BX60" i="5"/>
  <c r="BX67" i="5"/>
  <c r="BX79" i="5"/>
  <c r="BX74" i="5"/>
  <c r="BX62" i="5"/>
  <c r="BX69" i="5"/>
  <c r="BX64" i="5"/>
  <c r="BX71" i="5"/>
  <c r="BX59" i="5"/>
  <c r="BX66" i="5"/>
  <c r="BX54" i="5"/>
  <c r="BX73" i="5"/>
  <c r="BX61" i="5"/>
  <c r="BX75" i="5"/>
  <c r="BX48" i="5"/>
  <c r="BX36" i="5"/>
  <c r="BX56" i="5"/>
  <c r="BX43" i="5"/>
  <c r="BX63" i="5"/>
  <c r="BX50" i="5"/>
  <c r="BX38" i="5"/>
  <c r="BX57" i="5"/>
  <c r="BX45" i="5"/>
  <c r="BX52" i="5"/>
  <c r="BX40" i="5"/>
  <c r="BX68" i="5"/>
  <c r="BX47" i="5"/>
  <c r="BX35" i="5"/>
  <c r="BX86" i="5"/>
  <c r="BX42" i="5"/>
  <c r="BX49" i="5"/>
  <c r="BX37" i="5"/>
  <c r="BX44" i="5"/>
  <c r="BX32" i="5"/>
  <c r="BX51" i="5"/>
  <c r="BX39" i="5"/>
  <c r="BX41" i="5"/>
  <c r="BX27" i="5"/>
  <c r="BX15" i="5"/>
  <c r="BX22" i="5"/>
  <c r="BX29" i="5"/>
  <c r="BX17" i="5"/>
  <c r="BX46" i="5"/>
  <c r="BX24" i="5"/>
  <c r="BX12" i="5"/>
  <c r="BX31" i="5"/>
  <c r="BX19" i="5"/>
  <c r="BX34" i="5"/>
  <c r="BX26" i="5"/>
  <c r="BX14" i="5"/>
  <c r="BX33" i="5"/>
  <c r="BX21" i="5"/>
  <c r="BX28" i="5"/>
  <c r="BX16" i="5"/>
  <c r="BX55" i="5"/>
  <c r="BX23" i="5"/>
  <c r="BX30" i="5"/>
  <c r="BX18" i="5"/>
  <c r="BX8" i="5"/>
  <c r="BX13" i="5"/>
  <c r="BX10" i="5"/>
  <c r="BX7" i="5"/>
  <c r="BX20" i="5"/>
  <c r="BX9" i="5"/>
  <c r="BX25" i="5"/>
  <c r="BX11" i="5"/>
  <c r="T268" i="5"/>
  <c r="L146" i="4"/>
  <c r="L139" i="4"/>
  <c r="AH266" i="5"/>
  <c r="AH267" i="5"/>
  <c r="AH259" i="5"/>
  <c r="AH254" i="5"/>
  <c r="AH261" i="5"/>
  <c r="AH256" i="5"/>
  <c r="AH265" i="5"/>
  <c r="AH264" i="5"/>
  <c r="AH251" i="5"/>
  <c r="AH258" i="5"/>
  <c r="AH260" i="5"/>
  <c r="AH263" i="5"/>
  <c r="AH255" i="5"/>
  <c r="AH262" i="5"/>
  <c r="AH245" i="5"/>
  <c r="AH240" i="5"/>
  <c r="AH253" i="5"/>
  <c r="AH247" i="5"/>
  <c r="AH242" i="5"/>
  <c r="AH252" i="5"/>
  <c r="AH249" i="5"/>
  <c r="AH244" i="5"/>
  <c r="AH241" i="5"/>
  <c r="CR241" i="5" s="1"/>
  <c r="AH257" i="5"/>
  <c r="AH248" i="5"/>
  <c r="AH228" i="5"/>
  <c r="AH235" i="5"/>
  <c r="AH230" i="5"/>
  <c r="AH250" i="5"/>
  <c r="AH237" i="5"/>
  <c r="AH232" i="5"/>
  <c r="AH239" i="5"/>
  <c r="AH234" i="5"/>
  <c r="AH246" i="5"/>
  <c r="AH229" i="5"/>
  <c r="CR229" i="5" s="1"/>
  <c r="AH243" i="5"/>
  <c r="AH216" i="5"/>
  <c r="AH233" i="5"/>
  <c r="AH223" i="5"/>
  <c r="AH211" i="5"/>
  <c r="AH218" i="5"/>
  <c r="AH206" i="5"/>
  <c r="AH225" i="5"/>
  <c r="AH213" i="5"/>
  <c r="AH220" i="5"/>
  <c r="AH208" i="5"/>
  <c r="AH215" i="5"/>
  <c r="CR215" i="5" s="1"/>
  <c r="AH222" i="5"/>
  <c r="AH210" i="5"/>
  <c r="AH236" i="5"/>
  <c r="AH227" i="5"/>
  <c r="AH217" i="5"/>
  <c r="AH205" i="5"/>
  <c r="AH224" i="5"/>
  <c r="AH212" i="5"/>
  <c r="AH199" i="5"/>
  <c r="AH187" i="5"/>
  <c r="AH238" i="5"/>
  <c r="AH231" i="5"/>
  <c r="AH207" i="5"/>
  <c r="AH194" i="5"/>
  <c r="AH221" i="5"/>
  <c r="AH214" i="5"/>
  <c r="AH201" i="5"/>
  <c r="AH189" i="5"/>
  <c r="AH196" i="5"/>
  <c r="AH203" i="5"/>
  <c r="AH191" i="5"/>
  <c r="AH209" i="5"/>
  <c r="AH198" i="5"/>
  <c r="AH186" i="5"/>
  <c r="AH193" i="5"/>
  <c r="AH200" i="5"/>
  <c r="AH188" i="5"/>
  <c r="AH195" i="5"/>
  <c r="AH202" i="5"/>
  <c r="AH190" i="5"/>
  <c r="AH219" i="5"/>
  <c r="AH182" i="5"/>
  <c r="AH170" i="5"/>
  <c r="AH185" i="5"/>
  <c r="AH177" i="5"/>
  <c r="AH165" i="5"/>
  <c r="AH197" i="5"/>
  <c r="AH184" i="5"/>
  <c r="AH172" i="5"/>
  <c r="AH179" i="5"/>
  <c r="AH167" i="5"/>
  <c r="AH174" i="5"/>
  <c r="AH181" i="5"/>
  <c r="AH169" i="5"/>
  <c r="AH176" i="5"/>
  <c r="AH164" i="5"/>
  <c r="AH183" i="5"/>
  <c r="AH171" i="5"/>
  <c r="CR171" i="5" s="1"/>
  <c r="AH204" i="5"/>
  <c r="AH178" i="5"/>
  <c r="AH166" i="5"/>
  <c r="AH226" i="5"/>
  <c r="AH173" i="5"/>
  <c r="AH158" i="5"/>
  <c r="AH146" i="5"/>
  <c r="AH153" i="5"/>
  <c r="AH160" i="5"/>
  <c r="AH148" i="5"/>
  <c r="AH192" i="5"/>
  <c r="AH155" i="5"/>
  <c r="CR155" i="5" s="1"/>
  <c r="AH143" i="5"/>
  <c r="AH162" i="5"/>
  <c r="AH150" i="5"/>
  <c r="AH175" i="5"/>
  <c r="AH157" i="5"/>
  <c r="AH145" i="5"/>
  <c r="AH152" i="5"/>
  <c r="AH163" i="5"/>
  <c r="AH159" i="5"/>
  <c r="AH147" i="5"/>
  <c r="AH180" i="5"/>
  <c r="AH154" i="5"/>
  <c r="AH142" i="5"/>
  <c r="AH161" i="5"/>
  <c r="AH149" i="5"/>
  <c r="AH136" i="5"/>
  <c r="AH124" i="5"/>
  <c r="AH131" i="5"/>
  <c r="AH138" i="5"/>
  <c r="AH126" i="5"/>
  <c r="AH133" i="5"/>
  <c r="AH121" i="5"/>
  <c r="AH140" i="5"/>
  <c r="AH128" i="5"/>
  <c r="CR128" i="5" s="1"/>
  <c r="AH151" i="5"/>
  <c r="AH135" i="5"/>
  <c r="AH123" i="5"/>
  <c r="AH130" i="5"/>
  <c r="AH137" i="5"/>
  <c r="AH125" i="5"/>
  <c r="AH168" i="5"/>
  <c r="AH156" i="5"/>
  <c r="AH132" i="5"/>
  <c r="AH120" i="5"/>
  <c r="AH139" i="5"/>
  <c r="AH127" i="5"/>
  <c r="AH114" i="5"/>
  <c r="AH102" i="5"/>
  <c r="AH109" i="5"/>
  <c r="AH116" i="5"/>
  <c r="AH104" i="5"/>
  <c r="AH111" i="5"/>
  <c r="AH99" i="5"/>
  <c r="AH141" i="5"/>
  <c r="AH118" i="5"/>
  <c r="AH106" i="5"/>
  <c r="AH113" i="5"/>
  <c r="AH101" i="5"/>
  <c r="CR101" i="5" s="1"/>
  <c r="AH129" i="5"/>
  <c r="AH108" i="5"/>
  <c r="AH115" i="5"/>
  <c r="AH103" i="5"/>
  <c r="AH110" i="5"/>
  <c r="AH98" i="5"/>
  <c r="AH134" i="5"/>
  <c r="AH117" i="5"/>
  <c r="AH105" i="5"/>
  <c r="AH119" i="5"/>
  <c r="AH93" i="5"/>
  <c r="AH81" i="5"/>
  <c r="AH88" i="5"/>
  <c r="AH76" i="5"/>
  <c r="AH107" i="5"/>
  <c r="AH95" i="5"/>
  <c r="AH83" i="5"/>
  <c r="AH90" i="5"/>
  <c r="AH78" i="5"/>
  <c r="AH144" i="5"/>
  <c r="AH97" i="5"/>
  <c r="AH85" i="5"/>
  <c r="AH112" i="5"/>
  <c r="AH92" i="5"/>
  <c r="CR92" i="5" s="1"/>
  <c r="AH80" i="5"/>
  <c r="AH87" i="5"/>
  <c r="AH122" i="5"/>
  <c r="AH100" i="5"/>
  <c r="AH94" i="5"/>
  <c r="AH82" i="5"/>
  <c r="AH89" i="5"/>
  <c r="AH77" i="5"/>
  <c r="AH96" i="5"/>
  <c r="AH84" i="5"/>
  <c r="AH70" i="5"/>
  <c r="AH58" i="5"/>
  <c r="AH65" i="5"/>
  <c r="AH72" i="5"/>
  <c r="AH60" i="5"/>
  <c r="AH67" i="5"/>
  <c r="AH74" i="5"/>
  <c r="AH62" i="5"/>
  <c r="AH86" i="5"/>
  <c r="AH69" i="5"/>
  <c r="AH64" i="5"/>
  <c r="AH71" i="5"/>
  <c r="AH59" i="5"/>
  <c r="AH91" i="5"/>
  <c r="CR91" i="5" s="1"/>
  <c r="AH66" i="5"/>
  <c r="AH54" i="5"/>
  <c r="AH73" i="5"/>
  <c r="AH61" i="5"/>
  <c r="AH57" i="5"/>
  <c r="AH48" i="5"/>
  <c r="AH36" i="5"/>
  <c r="AH79" i="5"/>
  <c r="AH43" i="5"/>
  <c r="AH50" i="5"/>
  <c r="AH38" i="5"/>
  <c r="AH45" i="5"/>
  <c r="CR45" i="5" s="1"/>
  <c r="AH52" i="5"/>
  <c r="AH40" i="5"/>
  <c r="AH47" i="5"/>
  <c r="AH35" i="5"/>
  <c r="AH75" i="5"/>
  <c r="AH42" i="5"/>
  <c r="AH56" i="5"/>
  <c r="AH49" i="5"/>
  <c r="AH37" i="5"/>
  <c r="AH63" i="5"/>
  <c r="AH44" i="5"/>
  <c r="AH32" i="5"/>
  <c r="AH51" i="5"/>
  <c r="AH39" i="5"/>
  <c r="AH55" i="5"/>
  <c r="AH27" i="5"/>
  <c r="AH15" i="5"/>
  <c r="AH22" i="5"/>
  <c r="AH29" i="5"/>
  <c r="AH17" i="5"/>
  <c r="AH24" i="5"/>
  <c r="AH12" i="5"/>
  <c r="AH53" i="5"/>
  <c r="AH31" i="5"/>
  <c r="CR31" i="5" s="1"/>
  <c r="AH19" i="5"/>
  <c r="AH26" i="5"/>
  <c r="AH14" i="5"/>
  <c r="AH68" i="5"/>
  <c r="AH41" i="5"/>
  <c r="AH34" i="5"/>
  <c r="AH33" i="5"/>
  <c r="AH21" i="5"/>
  <c r="AH28" i="5"/>
  <c r="AH16" i="5"/>
  <c r="AH23" i="5"/>
  <c r="AH46" i="5"/>
  <c r="AH30" i="5"/>
  <c r="AH18" i="5"/>
  <c r="AH8" i="5"/>
  <c r="AH20" i="5"/>
  <c r="AH10" i="5"/>
  <c r="AH25" i="5"/>
  <c r="AH7" i="5"/>
  <c r="AH9" i="5"/>
  <c r="E119" i="4"/>
  <c r="AH13" i="5"/>
  <c r="AH11" i="5"/>
  <c r="O49" i="4"/>
  <c r="C615" i="7"/>
  <c r="C19" i="7"/>
  <c r="C21" i="7" s="1"/>
  <c r="C35" i="7" s="1"/>
  <c r="C437" i="7"/>
  <c r="C439" i="7" s="1"/>
  <c r="B597" i="9"/>
  <c r="B444" i="7"/>
  <c r="B330" i="7"/>
  <c r="B368" i="7" s="1"/>
  <c r="B406" i="7" s="1"/>
  <c r="B209" i="7"/>
  <c r="B211" i="7" s="1"/>
  <c r="E189" i="4"/>
  <c r="CC265" i="5"/>
  <c r="CC267" i="5"/>
  <c r="CC266" i="5"/>
  <c r="CC258" i="5"/>
  <c r="CC263" i="5"/>
  <c r="CC253" i="5"/>
  <c r="CC260" i="5"/>
  <c r="CC255" i="5"/>
  <c r="CC250" i="5"/>
  <c r="CC262" i="5"/>
  <c r="CC257" i="5"/>
  <c r="CC264" i="5"/>
  <c r="CC259" i="5"/>
  <c r="CC254" i="5"/>
  <c r="CC261" i="5"/>
  <c r="CC244" i="5"/>
  <c r="CC239" i="5"/>
  <c r="CC246" i="5"/>
  <c r="CC241" i="5"/>
  <c r="CC251" i="5"/>
  <c r="CC248" i="5"/>
  <c r="CC243" i="5"/>
  <c r="CC256" i="5"/>
  <c r="CC240" i="5"/>
  <c r="CC247" i="5"/>
  <c r="CC252" i="5"/>
  <c r="CC249" i="5"/>
  <c r="CC238" i="5"/>
  <c r="CC227" i="5"/>
  <c r="CC234" i="5"/>
  <c r="CC229" i="5"/>
  <c r="CC236" i="5"/>
  <c r="CC231" i="5"/>
  <c r="CC233" i="5"/>
  <c r="CC242" i="5"/>
  <c r="CC237" i="5"/>
  <c r="CC215" i="5"/>
  <c r="CC245" i="5"/>
  <c r="CC232" i="5"/>
  <c r="CC222" i="5"/>
  <c r="CC210" i="5"/>
  <c r="CC217" i="5"/>
  <c r="CC205" i="5"/>
  <c r="CC224" i="5"/>
  <c r="CC212" i="5"/>
  <c r="CC219" i="5"/>
  <c r="CC207" i="5"/>
  <c r="CC235" i="5"/>
  <c r="CC228" i="5"/>
  <c r="CC226" i="5"/>
  <c r="CC214" i="5"/>
  <c r="CC221" i="5"/>
  <c r="CC209" i="5"/>
  <c r="CC216" i="5"/>
  <c r="CC223" i="5"/>
  <c r="CC211" i="5"/>
  <c r="CC198" i="5"/>
  <c r="CC186" i="5"/>
  <c r="CC213" i="5"/>
  <c r="CC193" i="5"/>
  <c r="CC220" i="5"/>
  <c r="CC200" i="5"/>
  <c r="CC188" i="5"/>
  <c r="CC195" i="5"/>
  <c r="CC202" i="5"/>
  <c r="CC190" i="5"/>
  <c r="CC208" i="5"/>
  <c r="CC197" i="5"/>
  <c r="CC185" i="5"/>
  <c r="CC204" i="5"/>
  <c r="CC192" i="5"/>
  <c r="CC230" i="5"/>
  <c r="CC199" i="5"/>
  <c r="CC187" i="5"/>
  <c r="CC218" i="5"/>
  <c r="CC194" i="5"/>
  <c r="CC201" i="5"/>
  <c r="CC189" i="5"/>
  <c r="CC181" i="5"/>
  <c r="CC169" i="5"/>
  <c r="CC176" i="5"/>
  <c r="CC164" i="5"/>
  <c r="CC183" i="5"/>
  <c r="CC171" i="5"/>
  <c r="CC225" i="5"/>
  <c r="CC178" i="5"/>
  <c r="CC166" i="5"/>
  <c r="CC173" i="5"/>
  <c r="CC203" i="5"/>
  <c r="CC180" i="5"/>
  <c r="CC168" i="5"/>
  <c r="CC175" i="5"/>
  <c r="CC163" i="5"/>
  <c r="CC206" i="5"/>
  <c r="CC182" i="5"/>
  <c r="CC170" i="5"/>
  <c r="CC191" i="5"/>
  <c r="CC177" i="5"/>
  <c r="CC165" i="5"/>
  <c r="CC184" i="5"/>
  <c r="CC172" i="5"/>
  <c r="CC157" i="5"/>
  <c r="CC145" i="5"/>
  <c r="CC152" i="5"/>
  <c r="CC196" i="5"/>
  <c r="CC174" i="5"/>
  <c r="CC162" i="5"/>
  <c r="CC159" i="5"/>
  <c r="CC147" i="5"/>
  <c r="CC154" i="5"/>
  <c r="CC142" i="5"/>
  <c r="CC179" i="5"/>
  <c r="CC161" i="5"/>
  <c r="CC149" i="5"/>
  <c r="CC156" i="5"/>
  <c r="CC144" i="5"/>
  <c r="CC151" i="5"/>
  <c r="CC167" i="5"/>
  <c r="CC158" i="5"/>
  <c r="D542" i="8" s="1"/>
  <c r="F542" i="8" s="1"/>
  <c r="CC146" i="5"/>
  <c r="CC153" i="5"/>
  <c r="CC160" i="5"/>
  <c r="CC148" i="5"/>
  <c r="CC135" i="5"/>
  <c r="CC123" i="5"/>
  <c r="CC130" i="5"/>
  <c r="CC150" i="5"/>
  <c r="CC137" i="5"/>
  <c r="CC125" i="5"/>
  <c r="CC132" i="5"/>
  <c r="CC120" i="5"/>
  <c r="CC155" i="5"/>
  <c r="CC139" i="5"/>
  <c r="CC127" i="5"/>
  <c r="CC134" i="5"/>
  <c r="CC122" i="5"/>
  <c r="CC143" i="5"/>
  <c r="CC141" i="5"/>
  <c r="CC129" i="5"/>
  <c r="CC136" i="5"/>
  <c r="CC124" i="5"/>
  <c r="CC131" i="5"/>
  <c r="CC138" i="5"/>
  <c r="CC126" i="5"/>
  <c r="CC113" i="5"/>
  <c r="CC101" i="5"/>
  <c r="CC140" i="5"/>
  <c r="CC108" i="5"/>
  <c r="CC115" i="5"/>
  <c r="CC103" i="5"/>
  <c r="CC128" i="5"/>
  <c r="CC110" i="5"/>
  <c r="CC98" i="5"/>
  <c r="CC117" i="5"/>
  <c r="CC105" i="5"/>
  <c r="CC133" i="5"/>
  <c r="CC112" i="5"/>
  <c r="CC100" i="5"/>
  <c r="CC119" i="5"/>
  <c r="CC107" i="5"/>
  <c r="CC121" i="5"/>
  <c r="CC114" i="5"/>
  <c r="CC102" i="5"/>
  <c r="CC109" i="5"/>
  <c r="CC116" i="5"/>
  <c r="CC104" i="5"/>
  <c r="CC92" i="5"/>
  <c r="CC80" i="5"/>
  <c r="CC111" i="5"/>
  <c r="CC87" i="5"/>
  <c r="CC75" i="5"/>
  <c r="CC94" i="5"/>
  <c r="CC82" i="5"/>
  <c r="CC99" i="5"/>
  <c r="CC89" i="5"/>
  <c r="CC77" i="5"/>
  <c r="CC96" i="5"/>
  <c r="CC84" i="5"/>
  <c r="CC91" i="5"/>
  <c r="CC79" i="5"/>
  <c r="CC86" i="5"/>
  <c r="CC93" i="5"/>
  <c r="CC81" i="5"/>
  <c r="CC88" i="5"/>
  <c r="CC76" i="5"/>
  <c r="CC118" i="5"/>
  <c r="CC95" i="5"/>
  <c r="CC83" i="5"/>
  <c r="CC97" i="5"/>
  <c r="CC69" i="5"/>
  <c r="CC57" i="5"/>
  <c r="CC106" i="5"/>
  <c r="CC64" i="5"/>
  <c r="CC85" i="5"/>
  <c r="CC71" i="5"/>
  <c r="CC59" i="5"/>
  <c r="CC66" i="5"/>
  <c r="CC90" i="5"/>
  <c r="CC73" i="5"/>
  <c r="CC61" i="5"/>
  <c r="CC68" i="5"/>
  <c r="CC78" i="5"/>
  <c r="CC63" i="5"/>
  <c r="CC70" i="5"/>
  <c r="CC58" i="5"/>
  <c r="CC65" i="5"/>
  <c r="CC53" i="5"/>
  <c r="CC72" i="5"/>
  <c r="CC60" i="5"/>
  <c r="CC56" i="5"/>
  <c r="CC47" i="5"/>
  <c r="CC35" i="5"/>
  <c r="CC42" i="5"/>
  <c r="CC54" i="5"/>
  <c r="CC49" i="5"/>
  <c r="CC37" i="5"/>
  <c r="CC74" i="5"/>
  <c r="CC44" i="5"/>
  <c r="CC51" i="5"/>
  <c r="CC39" i="5"/>
  <c r="CC62" i="5"/>
  <c r="CC46" i="5"/>
  <c r="CC34" i="5"/>
  <c r="CC41" i="5"/>
  <c r="CC67" i="5"/>
  <c r="CC48" i="5"/>
  <c r="CC36" i="5"/>
  <c r="CC55" i="5"/>
  <c r="CC43" i="5"/>
  <c r="CC50" i="5"/>
  <c r="CC38" i="5"/>
  <c r="CC26" i="5"/>
  <c r="CC14" i="5"/>
  <c r="CC52" i="5"/>
  <c r="CC21" i="5"/>
  <c r="CC28" i="5"/>
  <c r="CC16" i="5"/>
  <c r="CC40" i="5"/>
  <c r="CC33" i="5"/>
  <c r="CC23" i="5"/>
  <c r="CC11" i="5"/>
  <c r="CC30" i="5"/>
  <c r="CC18" i="5"/>
  <c r="CC45" i="5"/>
  <c r="CC25" i="5"/>
  <c r="CC13" i="5"/>
  <c r="CC20" i="5"/>
  <c r="CC32" i="5"/>
  <c r="CC27" i="5"/>
  <c r="CC15" i="5"/>
  <c r="CC22" i="5"/>
  <c r="CC29" i="5"/>
  <c r="CC17" i="5"/>
  <c r="CC24" i="5"/>
  <c r="CC7" i="5"/>
  <c r="CC9" i="5"/>
  <c r="CC12" i="5"/>
  <c r="CC8" i="5"/>
  <c r="CC31" i="5"/>
  <c r="CC10" i="5"/>
  <c r="CC19" i="5"/>
  <c r="P98" i="4"/>
  <c r="P148" i="4" s="1"/>
  <c r="P198" i="4" s="1"/>
  <c r="C216" i="8"/>
  <c r="C254" i="8" s="1"/>
  <c r="I179" i="2"/>
  <c r="F178" i="2"/>
  <c r="F178" i="4" s="1"/>
  <c r="F176" i="2"/>
  <c r="F176" i="4" s="1"/>
  <c r="F177" i="2"/>
  <c r="F177" i="4" s="1"/>
  <c r="O99" i="3"/>
  <c r="O146" i="3"/>
  <c r="H36" i="3"/>
  <c r="H46" i="3" s="1"/>
  <c r="R36" i="3"/>
  <c r="R29" i="3"/>
  <c r="C539" i="9"/>
  <c r="F108" i="4"/>
  <c r="L49" i="4"/>
  <c r="B121" i="9"/>
  <c r="S37" i="3"/>
  <c r="U27" i="3"/>
  <c r="I37" i="3"/>
  <c r="C189" i="4"/>
  <c r="R107" i="4"/>
  <c r="R117" i="4" s="1"/>
  <c r="R127" i="4" s="1"/>
  <c r="R137" i="4" s="1"/>
  <c r="R87" i="4"/>
  <c r="R97" i="4" s="1"/>
  <c r="F76" i="4"/>
  <c r="G146" i="4"/>
  <c r="G196" i="4" s="1"/>
  <c r="B577" i="9"/>
  <c r="Y381" i="10"/>
  <c r="X384" i="10"/>
  <c r="Y384" i="10" s="1"/>
  <c r="AX264" i="5"/>
  <c r="AX266" i="5"/>
  <c r="AX263" i="5"/>
  <c r="AX265" i="5"/>
  <c r="AX254" i="5"/>
  <c r="AX267" i="5"/>
  <c r="AX261" i="5"/>
  <c r="AX256" i="5"/>
  <c r="AX258" i="5"/>
  <c r="AX253" i="5"/>
  <c r="AX260" i="5"/>
  <c r="AX255" i="5"/>
  <c r="AX262" i="5"/>
  <c r="AX250" i="5"/>
  <c r="AX240" i="5"/>
  <c r="AX247" i="5"/>
  <c r="AX242" i="5"/>
  <c r="AX244" i="5"/>
  <c r="AX257" i="5"/>
  <c r="AX249" i="5"/>
  <c r="AX239" i="5"/>
  <c r="AX251" i="5"/>
  <c r="AX248" i="5"/>
  <c r="AX252" i="5"/>
  <c r="AX243" i="5"/>
  <c r="AX241" i="5"/>
  <c r="AX235" i="5"/>
  <c r="AX230" i="5"/>
  <c r="AX246" i="5"/>
  <c r="AX237" i="5"/>
  <c r="AX232" i="5"/>
  <c r="AX227" i="5"/>
  <c r="AX234" i="5"/>
  <c r="AX245" i="5"/>
  <c r="AX236" i="5"/>
  <c r="AX233" i="5"/>
  <c r="AX223" i="5"/>
  <c r="AX211" i="5"/>
  <c r="AX218" i="5"/>
  <c r="AX206" i="5"/>
  <c r="AX225" i="5"/>
  <c r="AX213" i="5"/>
  <c r="AX220" i="5"/>
  <c r="AX208" i="5"/>
  <c r="AX215" i="5"/>
  <c r="AX222" i="5"/>
  <c r="AX210" i="5"/>
  <c r="AX231" i="5"/>
  <c r="AX228" i="5"/>
  <c r="AX217" i="5"/>
  <c r="AX224" i="5"/>
  <c r="AX212" i="5"/>
  <c r="AX238" i="5"/>
  <c r="AX219" i="5"/>
  <c r="AX207" i="5"/>
  <c r="AX194" i="5"/>
  <c r="AX216" i="5"/>
  <c r="AX209" i="5"/>
  <c r="AX201" i="5"/>
  <c r="AX189" i="5"/>
  <c r="AX196" i="5"/>
  <c r="AX203" i="5"/>
  <c r="AX191" i="5"/>
  <c r="AX198" i="5"/>
  <c r="AX186" i="5"/>
  <c r="AX193" i="5"/>
  <c r="AX205" i="5"/>
  <c r="AX200" i="5"/>
  <c r="AX188" i="5"/>
  <c r="AX226" i="5"/>
  <c r="AX195" i="5"/>
  <c r="AX259" i="5"/>
  <c r="AX229" i="5"/>
  <c r="AX202" i="5"/>
  <c r="AX190" i="5"/>
  <c r="AX197" i="5"/>
  <c r="AX185" i="5"/>
  <c r="AX177" i="5"/>
  <c r="AX165" i="5"/>
  <c r="AX184" i="5"/>
  <c r="AX172" i="5"/>
  <c r="AX199" i="5"/>
  <c r="AX179" i="5"/>
  <c r="AX167" i="5"/>
  <c r="AX174" i="5"/>
  <c r="AX181" i="5"/>
  <c r="AX169" i="5"/>
  <c r="AX204" i="5"/>
  <c r="AX187" i="5"/>
  <c r="AX176" i="5"/>
  <c r="AX183" i="5"/>
  <c r="AX171" i="5"/>
  <c r="AX221" i="5"/>
  <c r="AX178" i="5"/>
  <c r="AX166" i="5"/>
  <c r="AX192" i="5"/>
  <c r="AX173" i="5"/>
  <c r="AX180" i="5"/>
  <c r="AX168" i="5"/>
  <c r="AX170" i="5"/>
  <c r="AX153" i="5"/>
  <c r="AX160" i="5"/>
  <c r="AX148" i="5"/>
  <c r="AX175" i="5"/>
  <c r="AX155" i="5"/>
  <c r="AX143" i="5"/>
  <c r="AX164" i="5"/>
  <c r="AX162" i="5"/>
  <c r="AX150" i="5"/>
  <c r="AX157" i="5"/>
  <c r="AX145" i="5"/>
  <c r="AX152" i="5"/>
  <c r="AX159" i="5"/>
  <c r="AX147" i="5"/>
  <c r="AX154" i="5"/>
  <c r="AX163" i="5"/>
  <c r="AX161" i="5"/>
  <c r="AX149" i="5"/>
  <c r="AX182" i="5"/>
  <c r="AX156" i="5"/>
  <c r="AX144" i="5"/>
  <c r="AX131" i="5"/>
  <c r="AX138" i="5"/>
  <c r="AX126" i="5"/>
  <c r="AX151" i="5"/>
  <c r="AX133" i="5"/>
  <c r="AX121" i="5"/>
  <c r="AX140" i="5"/>
  <c r="AX128" i="5"/>
  <c r="AX135" i="5"/>
  <c r="AX123" i="5"/>
  <c r="AX142" i="5"/>
  <c r="AX130" i="5"/>
  <c r="AX214" i="5"/>
  <c r="AX137" i="5"/>
  <c r="AX125" i="5"/>
  <c r="AX132" i="5"/>
  <c r="AX120" i="5"/>
  <c r="AX139" i="5"/>
  <c r="AX127" i="5"/>
  <c r="AX158" i="5"/>
  <c r="AX134" i="5"/>
  <c r="AX122" i="5"/>
  <c r="AX124" i="5"/>
  <c r="AX109" i="5"/>
  <c r="AX141" i="5"/>
  <c r="AX116" i="5"/>
  <c r="AX104" i="5"/>
  <c r="AX111" i="5"/>
  <c r="AX99" i="5"/>
  <c r="AX129" i="5"/>
  <c r="AX118" i="5"/>
  <c r="AX106" i="5"/>
  <c r="AX113" i="5"/>
  <c r="AX101" i="5"/>
  <c r="AX108" i="5"/>
  <c r="AX115" i="5"/>
  <c r="AX103" i="5"/>
  <c r="AX110" i="5"/>
  <c r="AX98" i="5"/>
  <c r="AX117" i="5"/>
  <c r="AX105" i="5"/>
  <c r="AX112" i="5"/>
  <c r="AX100" i="5"/>
  <c r="AX88" i="5"/>
  <c r="AX76" i="5"/>
  <c r="AX95" i="5"/>
  <c r="AX83" i="5"/>
  <c r="AX90" i="5"/>
  <c r="AX78" i="5"/>
  <c r="AX136" i="5"/>
  <c r="AX97" i="5"/>
  <c r="AX85" i="5"/>
  <c r="AX92" i="5"/>
  <c r="AX80" i="5"/>
  <c r="AX87" i="5"/>
  <c r="AX146" i="5"/>
  <c r="AX114" i="5"/>
  <c r="AX94" i="5"/>
  <c r="AX82" i="5"/>
  <c r="AX89" i="5"/>
  <c r="AX77" i="5"/>
  <c r="AX102" i="5"/>
  <c r="AX96" i="5"/>
  <c r="AX84" i="5"/>
  <c r="AX119" i="5"/>
  <c r="AX91" i="5"/>
  <c r="AX79" i="5"/>
  <c r="AX65" i="5"/>
  <c r="AX72" i="5"/>
  <c r="AX60" i="5"/>
  <c r="AX86" i="5"/>
  <c r="AX67" i="5"/>
  <c r="AX74" i="5"/>
  <c r="AX62" i="5"/>
  <c r="AX69" i="5"/>
  <c r="AX57" i="5"/>
  <c r="AX64" i="5"/>
  <c r="AX107" i="5"/>
  <c r="AX71" i="5"/>
  <c r="AX59" i="5"/>
  <c r="AX66" i="5"/>
  <c r="AX73" i="5"/>
  <c r="AX61" i="5"/>
  <c r="AX93" i="5"/>
  <c r="AX68" i="5"/>
  <c r="AX56" i="5"/>
  <c r="AX70" i="5"/>
  <c r="AX43" i="5"/>
  <c r="AX81" i="5"/>
  <c r="AX50" i="5"/>
  <c r="AX38" i="5"/>
  <c r="AX58" i="5"/>
  <c r="AX55" i="5"/>
  <c r="AX54" i="5"/>
  <c r="AX45" i="5"/>
  <c r="AX75" i="5"/>
  <c r="AX52" i="5"/>
  <c r="AX40" i="5"/>
  <c r="AX47" i="5"/>
  <c r="AX35" i="5"/>
  <c r="AX63" i="5"/>
  <c r="AX42" i="5"/>
  <c r="AX49" i="5"/>
  <c r="AX37" i="5"/>
  <c r="AX44" i="5"/>
  <c r="AX51" i="5"/>
  <c r="AX39" i="5"/>
  <c r="AX46" i="5"/>
  <c r="AX36" i="5"/>
  <c r="AX34" i="5"/>
  <c r="AX22" i="5"/>
  <c r="AX53" i="5"/>
  <c r="AX29" i="5"/>
  <c r="AX17" i="5"/>
  <c r="AX32" i="5"/>
  <c r="AX24" i="5"/>
  <c r="AX12" i="5"/>
  <c r="AX41" i="5"/>
  <c r="AX31" i="5"/>
  <c r="AX19" i="5"/>
  <c r="AX26" i="5"/>
  <c r="AX14" i="5"/>
  <c r="AX21" i="5"/>
  <c r="AX28" i="5"/>
  <c r="AX16" i="5"/>
  <c r="AX23" i="5"/>
  <c r="AX11" i="5"/>
  <c r="AX30" i="5"/>
  <c r="AX18" i="5"/>
  <c r="AX33" i="5"/>
  <c r="AX25" i="5"/>
  <c r="AX13" i="5"/>
  <c r="AX10" i="5"/>
  <c r="AX7" i="5"/>
  <c r="AX48" i="5"/>
  <c r="AX27" i="5"/>
  <c r="AX9" i="5"/>
  <c r="AX15" i="5"/>
  <c r="AX20" i="5"/>
  <c r="AX8" i="5"/>
  <c r="F87" i="2"/>
  <c r="F88" i="2"/>
  <c r="F86" i="2"/>
  <c r="I89" i="2"/>
  <c r="X129" i="10"/>
  <c r="Y129" i="10" s="1"/>
  <c r="Y126" i="10"/>
  <c r="X564" i="10"/>
  <c r="Y564" i="10" s="1"/>
  <c r="Y561" i="10"/>
  <c r="X466" i="10"/>
  <c r="Y466" i="10" s="1"/>
  <c r="Y463" i="10"/>
  <c r="Y181" i="10"/>
  <c r="X184" i="10"/>
  <c r="Y184" i="10" s="1"/>
  <c r="X317" i="10"/>
  <c r="Y317" i="10" s="1"/>
  <c r="Y314" i="10"/>
  <c r="X102" i="10"/>
  <c r="Y102" i="10" s="1"/>
  <c r="Y99" i="10"/>
  <c r="Y331" i="10"/>
  <c r="X333" i="10"/>
  <c r="Y333" i="10" s="1"/>
  <c r="F138" i="9"/>
  <c r="D252" i="6"/>
  <c r="E214" i="6"/>
  <c r="I28" i="2"/>
  <c r="U18" i="2"/>
  <c r="S28" i="2"/>
  <c r="P49" i="4"/>
  <c r="B49" i="4"/>
  <c r="C323" i="7"/>
  <c r="C325" i="7" s="1"/>
  <c r="Z263" i="5"/>
  <c r="Z265" i="5"/>
  <c r="Z267" i="5"/>
  <c r="Z251" i="5"/>
  <c r="Z258" i="5"/>
  <c r="Z253" i="5"/>
  <c r="Z266" i="5"/>
  <c r="Z260" i="5"/>
  <c r="Z255" i="5"/>
  <c r="Z262" i="5"/>
  <c r="Z257" i="5"/>
  <c r="Z264" i="5"/>
  <c r="Z259" i="5"/>
  <c r="Z249" i="5"/>
  <c r="Z244" i="5"/>
  <c r="Z246" i="5"/>
  <c r="Z241" i="5"/>
  <c r="Z261" i="5"/>
  <c r="Z248" i="5"/>
  <c r="Z254" i="5"/>
  <c r="Z252" i="5"/>
  <c r="Z245" i="5"/>
  <c r="Z256" i="5"/>
  <c r="Z232" i="5"/>
  <c r="Z234" i="5"/>
  <c r="Z242" i="5"/>
  <c r="Z229" i="5"/>
  <c r="Z250" i="5"/>
  <c r="Z236" i="5"/>
  <c r="Z231" i="5"/>
  <c r="Z247" i="5"/>
  <c r="Z238" i="5"/>
  <c r="Z233" i="5"/>
  <c r="Z243" i="5"/>
  <c r="Z230" i="5"/>
  <c r="Z220" i="5"/>
  <c r="Z208" i="5"/>
  <c r="Z215" i="5"/>
  <c r="Z227" i="5"/>
  <c r="Z222" i="5"/>
  <c r="Z210" i="5"/>
  <c r="Z228" i="5"/>
  <c r="Z217" i="5"/>
  <c r="Z239" i="5"/>
  <c r="Z224" i="5"/>
  <c r="Z212" i="5"/>
  <c r="Z219" i="5"/>
  <c r="Z207" i="5"/>
  <c r="Z235" i="5"/>
  <c r="Z226" i="5"/>
  <c r="Z214" i="5"/>
  <c r="Z221" i="5"/>
  <c r="Z209" i="5"/>
  <c r="Z216" i="5"/>
  <c r="Z206" i="5"/>
  <c r="Z203" i="5"/>
  <c r="Z191" i="5"/>
  <c r="Z198" i="5"/>
  <c r="Z186" i="5"/>
  <c r="Z213" i="5"/>
  <c r="Z193" i="5"/>
  <c r="Z200" i="5"/>
  <c r="Z188" i="5"/>
  <c r="Z205" i="5"/>
  <c r="Z195" i="5"/>
  <c r="Z223" i="5"/>
  <c r="Z202" i="5"/>
  <c r="Z190" i="5"/>
  <c r="Z197" i="5"/>
  <c r="Z204" i="5"/>
  <c r="Z192" i="5"/>
  <c r="Z240" i="5"/>
  <c r="Z211" i="5"/>
  <c r="Z199" i="5"/>
  <c r="Z187" i="5"/>
  <c r="Z218" i="5"/>
  <c r="Z194" i="5"/>
  <c r="Z174" i="5"/>
  <c r="Z181" i="5"/>
  <c r="Z169" i="5"/>
  <c r="Z176" i="5"/>
  <c r="Z183" i="5"/>
  <c r="Z171" i="5"/>
  <c r="Z178" i="5"/>
  <c r="Z166" i="5"/>
  <c r="Z173" i="5"/>
  <c r="Z225" i="5"/>
  <c r="Z185" i="5"/>
  <c r="Z180" i="5"/>
  <c r="Z168" i="5"/>
  <c r="Z196" i="5"/>
  <c r="Z175" i="5"/>
  <c r="Z201" i="5"/>
  <c r="Z182" i="5"/>
  <c r="Z170" i="5"/>
  <c r="Z177" i="5"/>
  <c r="Z165" i="5"/>
  <c r="Z162" i="5"/>
  <c r="Z150" i="5"/>
  <c r="Z179" i="5"/>
  <c r="Z163" i="5"/>
  <c r="Z157" i="5"/>
  <c r="Z145" i="5"/>
  <c r="Z152" i="5"/>
  <c r="Z184" i="5"/>
  <c r="Z159" i="5"/>
  <c r="Z147" i="5"/>
  <c r="Z167" i="5"/>
  <c r="Z154" i="5"/>
  <c r="Z142" i="5"/>
  <c r="Z161" i="5"/>
  <c r="Z149" i="5"/>
  <c r="Z237" i="5"/>
  <c r="Z172" i="5"/>
  <c r="Z156" i="5"/>
  <c r="Z144" i="5"/>
  <c r="Z151" i="5"/>
  <c r="Z164" i="5"/>
  <c r="Z158" i="5"/>
  <c r="Z146" i="5"/>
  <c r="Z189" i="5"/>
  <c r="Z153" i="5"/>
  <c r="Z140" i="5"/>
  <c r="Z128" i="5"/>
  <c r="Z155" i="5"/>
  <c r="Z135" i="5"/>
  <c r="Z123" i="5"/>
  <c r="Z130" i="5"/>
  <c r="Z160" i="5"/>
  <c r="Z137" i="5"/>
  <c r="Z125" i="5"/>
  <c r="Z132" i="5"/>
  <c r="Z148" i="5"/>
  <c r="Z139" i="5"/>
  <c r="Z127" i="5"/>
  <c r="Z134" i="5"/>
  <c r="Z122" i="5"/>
  <c r="Z141" i="5"/>
  <c r="Z129" i="5"/>
  <c r="Z143" i="5"/>
  <c r="Z136" i="5"/>
  <c r="Z124" i="5"/>
  <c r="Z131" i="5"/>
  <c r="Z118" i="5"/>
  <c r="Z106" i="5"/>
  <c r="Z113" i="5"/>
  <c r="Z101" i="5"/>
  <c r="Z133" i="5"/>
  <c r="Z108" i="5"/>
  <c r="Z120" i="5"/>
  <c r="Z115" i="5"/>
  <c r="Z103" i="5"/>
  <c r="Z138" i="5"/>
  <c r="Z121" i="5"/>
  <c r="Z110" i="5"/>
  <c r="Z117" i="5"/>
  <c r="Z105" i="5"/>
  <c r="Z126" i="5"/>
  <c r="Z112" i="5"/>
  <c r="Z100" i="5"/>
  <c r="Z119" i="5"/>
  <c r="Z107" i="5"/>
  <c r="Z114" i="5"/>
  <c r="Z102" i="5"/>
  <c r="Z109" i="5"/>
  <c r="Z116" i="5"/>
  <c r="Z99" i="5"/>
  <c r="Z98" i="5"/>
  <c r="Z97" i="5"/>
  <c r="Z85" i="5"/>
  <c r="Z92" i="5"/>
  <c r="Z80" i="5"/>
  <c r="Z104" i="5"/>
  <c r="Z87" i="5"/>
  <c r="Z94" i="5"/>
  <c r="Z82" i="5"/>
  <c r="Z89" i="5"/>
  <c r="Z77" i="5"/>
  <c r="Z96" i="5"/>
  <c r="Z84" i="5"/>
  <c r="Z91" i="5"/>
  <c r="Z79" i="5"/>
  <c r="Z86" i="5"/>
  <c r="Z93" i="5"/>
  <c r="Z81" i="5"/>
  <c r="Z88" i="5"/>
  <c r="Z74" i="5"/>
  <c r="Z62" i="5"/>
  <c r="Z90" i="5"/>
  <c r="Z69" i="5"/>
  <c r="Z57" i="5"/>
  <c r="Z64" i="5"/>
  <c r="Z95" i="5"/>
  <c r="Z71" i="5"/>
  <c r="Z59" i="5"/>
  <c r="Z78" i="5"/>
  <c r="Z66" i="5"/>
  <c r="Z83" i="5"/>
  <c r="Z73" i="5"/>
  <c r="Z61" i="5"/>
  <c r="Z111" i="5"/>
  <c r="Z68" i="5"/>
  <c r="Z75" i="5"/>
  <c r="Z63" i="5"/>
  <c r="Z76" i="5"/>
  <c r="Z70" i="5"/>
  <c r="Z58" i="5"/>
  <c r="Z65" i="5"/>
  <c r="Z52" i="5"/>
  <c r="Z40" i="5"/>
  <c r="Z56" i="5"/>
  <c r="Z47" i="5"/>
  <c r="Z35" i="5"/>
  <c r="Z42" i="5"/>
  <c r="Z49" i="5"/>
  <c r="Z37" i="5"/>
  <c r="Z67" i="5"/>
  <c r="Z44" i="5"/>
  <c r="Z55" i="5"/>
  <c r="Z51" i="5"/>
  <c r="Z39" i="5"/>
  <c r="Z72" i="5"/>
  <c r="Z46" i="5"/>
  <c r="Z54" i="5"/>
  <c r="Z53" i="5"/>
  <c r="Z41" i="5"/>
  <c r="Z60" i="5"/>
  <c r="Z48" i="5"/>
  <c r="Z36" i="5"/>
  <c r="Z43" i="5"/>
  <c r="Z33" i="5"/>
  <c r="Z31" i="5"/>
  <c r="Z19" i="5"/>
  <c r="Z26" i="5"/>
  <c r="Z14" i="5"/>
  <c r="Z45" i="5"/>
  <c r="Z21" i="5"/>
  <c r="Z28" i="5"/>
  <c r="Z16" i="5"/>
  <c r="Z50" i="5"/>
  <c r="Z23" i="5"/>
  <c r="Z11" i="5"/>
  <c r="Z30" i="5"/>
  <c r="Z18" i="5"/>
  <c r="Z38" i="5"/>
  <c r="Z25" i="5"/>
  <c r="Z13" i="5"/>
  <c r="Z32" i="5"/>
  <c r="Z20" i="5"/>
  <c r="Z27" i="5"/>
  <c r="Z15" i="5"/>
  <c r="Z34" i="5"/>
  <c r="Z22" i="5"/>
  <c r="Z7" i="5"/>
  <c r="Z17" i="5"/>
  <c r="Z9" i="5"/>
  <c r="Z8" i="5"/>
  <c r="Z24" i="5"/>
  <c r="Z12" i="5"/>
  <c r="Z10" i="5"/>
  <c r="E29" i="4"/>
  <c r="Z29" i="5"/>
  <c r="Y268" i="5"/>
  <c r="F126" i="4"/>
  <c r="AZ266" i="5"/>
  <c r="AZ263" i="5"/>
  <c r="AZ265" i="5"/>
  <c r="AZ267" i="5"/>
  <c r="AZ264" i="5"/>
  <c r="AZ256" i="5"/>
  <c r="AZ258" i="5"/>
  <c r="AZ253" i="5"/>
  <c r="AZ260" i="5"/>
  <c r="AZ255" i="5"/>
  <c r="AZ262" i="5"/>
  <c r="AZ257" i="5"/>
  <c r="AZ252" i="5"/>
  <c r="AZ259" i="5"/>
  <c r="AZ254" i="5"/>
  <c r="AZ250" i="5"/>
  <c r="AZ242" i="5"/>
  <c r="AZ261" i="5"/>
  <c r="AZ244" i="5"/>
  <c r="AZ249" i="5"/>
  <c r="AZ246" i="5"/>
  <c r="AZ241" i="5"/>
  <c r="AZ251" i="5"/>
  <c r="AZ238" i="5"/>
  <c r="AZ245" i="5"/>
  <c r="AZ237" i="5"/>
  <c r="AZ247" i="5"/>
  <c r="AZ232" i="5"/>
  <c r="AZ227" i="5"/>
  <c r="AZ248" i="5"/>
  <c r="AZ243" i="5"/>
  <c r="AZ234" i="5"/>
  <c r="AZ229" i="5"/>
  <c r="AZ236" i="5"/>
  <c r="AZ231" i="5"/>
  <c r="AZ235" i="5"/>
  <c r="AZ225" i="5"/>
  <c r="AZ213" i="5"/>
  <c r="AZ220" i="5"/>
  <c r="AZ208" i="5"/>
  <c r="AZ215" i="5"/>
  <c r="AZ222" i="5"/>
  <c r="AZ210" i="5"/>
  <c r="AZ230" i="5"/>
  <c r="AZ217" i="5"/>
  <c r="AZ205" i="5"/>
  <c r="AZ228" i="5"/>
  <c r="AZ224" i="5"/>
  <c r="AZ212" i="5"/>
  <c r="AZ219" i="5"/>
  <c r="AZ207" i="5"/>
  <c r="AZ240" i="5"/>
  <c r="AZ226" i="5"/>
  <c r="AZ214" i="5"/>
  <c r="AZ233" i="5"/>
  <c r="AZ221" i="5"/>
  <c r="AZ209" i="5"/>
  <c r="AZ223" i="5"/>
  <c r="AZ196" i="5"/>
  <c r="AZ203" i="5"/>
  <c r="AZ191" i="5"/>
  <c r="AZ198" i="5"/>
  <c r="AZ186" i="5"/>
  <c r="AZ239" i="5"/>
  <c r="AZ211" i="5"/>
  <c r="AZ193" i="5"/>
  <c r="AZ218" i="5"/>
  <c r="AZ200" i="5"/>
  <c r="AZ188" i="5"/>
  <c r="AZ195" i="5"/>
  <c r="AZ202" i="5"/>
  <c r="AZ190" i="5"/>
  <c r="AZ206" i="5"/>
  <c r="AZ197" i="5"/>
  <c r="AZ204" i="5"/>
  <c r="AZ192" i="5"/>
  <c r="AZ199" i="5"/>
  <c r="AZ187" i="5"/>
  <c r="AZ179" i="5"/>
  <c r="AZ167" i="5"/>
  <c r="AZ174" i="5"/>
  <c r="AZ181" i="5"/>
  <c r="AZ169" i="5"/>
  <c r="AZ185" i="5"/>
  <c r="AZ176" i="5"/>
  <c r="AZ183" i="5"/>
  <c r="AZ171" i="5"/>
  <c r="AZ201" i="5"/>
  <c r="AZ178" i="5"/>
  <c r="AZ166" i="5"/>
  <c r="AZ173" i="5"/>
  <c r="AZ180" i="5"/>
  <c r="AZ168" i="5"/>
  <c r="AZ216" i="5"/>
  <c r="AZ189" i="5"/>
  <c r="AZ175" i="5"/>
  <c r="AZ182" i="5"/>
  <c r="AZ170" i="5"/>
  <c r="AZ184" i="5"/>
  <c r="AZ155" i="5"/>
  <c r="AZ143" i="5"/>
  <c r="AZ162" i="5"/>
  <c r="AZ150" i="5"/>
  <c r="AZ194" i="5"/>
  <c r="AZ164" i="5"/>
  <c r="AZ157" i="5"/>
  <c r="AZ145" i="5"/>
  <c r="AZ172" i="5"/>
  <c r="AZ152" i="5"/>
  <c r="AZ177" i="5"/>
  <c r="AZ159" i="5"/>
  <c r="AZ147" i="5"/>
  <c r="AZ154" i="5"/>
  <c r="AZ142" i="5"/>
  <c r="AZ163" i="5"/>
  <c r="AZ161" i="5"/>
  <c r="AZ149" i="5"/>
  <c r="AZ165" i="5"/>
  <c r="AZ156" i="5"/>
  <c r="AZ144" i="5"/>
  <c r="AZ151" i="5"/>
  <c r="AZ158" i="5"/>
  <c r="D238" i="7" s="1"/>
  <c r="F238" i="7" s="1"/>
  <c r="AZ146" i="5"/>
  <c r="AZ160" i="5"/>
  <c r="AZ133" i="5"/>
  <c r="AZ121" i="5"/>
  <c r="AZ140" i="5"/>
  <c r="AZ128" i="5"/>
  <c r="AZ148" i="5"/>
  <c r="AZ135" i="5"/>
  <c r="AZ123" i="5"/>
  <c r="AZ130" i="5"/>
  <c r="AZ153" i="5"/>
  <c r="AZ137" i="5"/>
  <c r="AZ125" i="5"/>
  <c r="AZ132" i="5"/>
  <c r="AZ120" i="5"/>
  <c r="AZ139" i="5"/>
  <c r="AZ127" i="5"/>
  <c r="AZ134" i="5"/>
  <c r="AZ122" i="5"/>
  <c r="AZ141" i="5"/>
  <c r="AZ129" i="5"/>
  <c r="AZ136" i="5"/>
  <c r="AZ124" i="5"/>
  <c r="AZ111" i="5"/>
  <c r="AZ99" i="5"/>
  <c r="AZ138" i="5"/>
  <c r="AZ118" i="5"/>
  <c r="AZ106" i="5"/>
  <c r="AZ113" i="5"/>
  <c r="AZ101" i="5"/>
  <c r="AZ126" i="5"/>
  <c r="AZ108" i="5"/>
  <c r="AZ115" i="5"/>
  <c r="AZ103" i="5"/>
  <c r="AZ131" i="5"/>
  <c r="AZ110" i="5"/>
  <c r="AZ98" i="5"/>
  <c r="AZ117" i="5"/>
  <c r="AZ105" i="5"/>
  <c r="AZ112" i="5"/>
  <c r="AZ100" i="5"/>
  <c r="AZ119" i="5"/>
  <c r="AZ107" i="5"/>
  <c r="AZ114" i="5"/>
  <c r="AZ102" i="5"/>
  <c r="AZ90" i="5"/>
  <c r="AZ78" i="5"/>
  <c r="AZ109" i="5"/>
  <c r="AZ97" i="5"/>
  <c r="AZ85" i="5"/>
  <c r="AZ92" i="5"/>
  <c r="AZ80" i="5"/>
  <c r="AZ87" i="5"/>
  <c r="AZ94" i="5"/>
  <c r="AZ82" i="5"/>
  <c r="AZ89" i="5"/>
  <c r="AZ77" i="5"/>
  <c r="AZ96" i="5"/>
  <c r="AZ84" i="5"/>
  <c r="AZ91" i="5"/>
  <c r="AZ79" i="5"/>
  <c r="AZ86" i="5"/>
  <c r="AZ116" i="5"/>
  <c r="AZ93" i="5"/>
  <c r="AZ81" i="5"/>
  <c r="AZ95" i="5"/>
  <c r="AZ67" i="5"/>
  <c r="AZ55" i="5"/>
  <c r="AZ104" i="5"/>
  <c r="AZ74" i="5"/>
  <c r="AZ62" i="5"/>
  <c r="AZ83" i="5"/>
  <c r="AZ69" i="5"/>
  <c r="AZ57" i="5"/>
  <c r="AZ64" i="5"/>
  <c r="AZ88" i="5"/>
  <c r="AZ71" i="5"/>
  <c r="AZ59" i="5"/>
  <c r="AZ66" i="5"/>
  <c r="AZ76" i="5"/>
  <c r="AZ73" i="5"/>
  <c r="AZ61" i="5"/>
  <c r="AZ68" i="5"/>
  <c r="AZ56" i="5"/>
  <c r="AZ75" i="5"/>
  <c r="AZ63" i="5"/>
  <c r="AZ70" i="5"/>
  <c r="AZ58" i="5"/>
  <c r="AZ54" i="5"/>
  <c r="AZ45" i="5"/>
  <c r="AZ33" i="5"/>
  <c r="AZ52" i="5"/>
  <c r="AZ40" i="5"/>
  <c r="AZ47" i="5"/>
  <c r="AZ35" i="5"/>
  <c r="AZ72" i="5"/>
  <c r="AZ42" i="5"/>
  <c r="AZ49" i="5"/>
  <c r="AZ37" i="5"/>
  <c r="AZ60" i="5"/>
  <c r="AZ44" i="5"/>
  <c r="AZ51" i="5"/>
  <c r="AZ39" i="5"/>
  <c r="AZ65" i="5"/>
  <c r="AZ46" i="5"/>
  <c r="AZ53" i="5"/>
  <c r="AZ41" i="5"/>
  <c r="AZ48" i="5"/>
  <c r="AZ36" i="5"/>
  <c r="AZ32" i="5"/>
  <c r="AZ24" i="5"/>
  <c r="AZ12" i="5"/>
  <c r="AZ50" i="5"/>
  <c r="AZ31" i="5"/>
  <c r="AZ19" i="5"/>
  <c r="AZ26" i="5"/>
  <c r="AZ14" i="5"/>
  <c r="AZ38" i="5"/>
  <c r="AZ21" i="5"/>
  <c r="AZ28" i="5"/>
  <c r="AZ16" i="5"/>
  <c r="AZ43" i="5"/>
  <c r="AZ23" i="5"/>
  <c r="AZ11" i="5"/>
  <c r="AZ30" i="5"/>
  <c r="AZ18" i="5"/>
  <c r="AZ25" i="5"/>
  <c r="AZ13" i="5"/>
  <c r="AZ20" i="5"/>
  <c r="AZ27" i="5"/>
  <c r="AZ15" i="5"/>
  <c r="AZ22" i="5"/>
  <c r="AZ7" i="5"/>
  <c r="AZ9" i="5"/>
  <c r="AZ29" i="5"/>
  <c r="AZ34" i="5"/>
  <c r="AZ8" i="5"/>
  <c r="AZ17" i="5"/>
  <c r="AZ10" i="5"/>
  <c r="C444" i="8"/>
  <c r="C330" i="8"/>
  <c r="C368" i="8" s="1"/>
  <c r="C406" i="8" s="1"/>
  <c r="T9" i="2"/>
  <c r="J16" i="2"/>
  <c r="F66" i="4"/>
  <c r="C235" i="9"/>
  <c r="C273" i="9"/>
  <c r="B273" i="9"/>
  <c r="N9" i="3"/>
  <c r="BC263" i="5"/>
  <c r="BC265" i="5"/>
  <c r="BC267" i="5"/>
  <c r="BC253" i="5"/>
  <c r="BC260" i="5"/>
  <c r="BC255" i="5"/>
  <c r="BC262" i="5"/>
  <c r="BC257" i="5"/>
  <c r="BC252" i="5"/>
  <c r="BC264" i="5"/>
  <c r="BC259" i="5"/>
  <c r="BC266" i="5"/>
  <c r="BC261" i="5"/>
  <c r="BC249" i="5"/>
  <c r="BC239" i="5"/>
  <c r="BC256" i="5"/>
  <c r="BC246" i="5"/>
  <c r="BC241" i="5"/>
  <c r="BC248" i="5"/>
  <c r="BC243" i="5"/>
  <c r="BC251" i="5"/>
  <c r="BC247" i="5"/>
  <c r="BC242" i="5"/>
  <c r="BC234" i="5"/>
  <c r="BC229" i="5"/>
  <c r="BC236" i="5"/>
  <c r="BC231" i="5"/>
  <c r="BC245" i="5"/>
  <c r="BC254" i="5"/>
  <c r="BC233" i="5"/>
  <c r="BC240" i="5"/>
  <c r="BC258" i="5"/>
  <c r="BC238" i="5"/>
  <c r="BC235" i="5"/>
  <c r="BC232" i="5"/>
  <c r="BC222" i="5"/>
  <c r="BC210" i="5"/>
  <c r="BC217" i="5"/>
  <c r="BC205" i="5"/>
  <c r="BC230" i="5"/>
  <c r="BC228" i="5"/>
  <c r="BC224" i="5"/>
  <c r="BC212" i="5"/>
  <c r="BC219" i="5"/>
  <c r="BC207" i="5"/>
  <c r="BC244" i="5"/>
  <c r="BC237" i="5"/>
  <c r="BC226" i="5"/>
  <c r="BC214" i="5"/>
  <c r="BC221" i="5"/>
  <c r="BC209" i="5"/>
  <c r="BC216" i="5"/>
  <c r="BC223" i="5"/>
  <c r="BC211" i="5"/>
  <c r="BC218" i="5"/>
  <c r="BC206" i="5"/>
  <c r="BC193" i="5"/>
  <c r="BC200" i="5"/>
  <c r="BC188" i="5"/>
  <c r="BC195" i="5"/>
  <c r="BC225" i="5"/>
  <c r="BC202" i="5"/>
  <c r="BC190" i="5"/>
  <c r="BC197" i="5"/>
  <c r="BC185" i="5"/>
  <c r="BC204" i="5"/>
  <c r="BC192" i="5"/>
  <c r="BC213" i="5"/>
  <c r="BC199" i="5"/>
  <c r="BC187" i="5"/>
  <c r="BC220" i="5"/>
  <c r="BC194" i="5"/>
  <c r="BC201" i="5"/>
  <c r="BC189" i="5"/>
  <c r="BC227" i="5"/>
  <c r="BC196" i="5"/>
  <c r="BC176" i="5"/>
  <c r="BC164" i="5"/>
  <c r="BC183" i="5"/>
  <c r="BC171" i="5"/>
  <c r="BC178" i="5"/>
  <c r="BC166" i="5"/>
  <c r="BC215" i="5"/>
  <c r="BC173" i="5"/>
  <c r="BC208" i="5"/>
  <c r="BC180" i="5"/>
  <c r="BC168" i="5"/>
  <c r="BC175" i="5"/>
  <c r="BC198" i="5"/>
  <c r="BC182" i="5"/>
  <c r="BC170" i="5"/>
  <c r="BC177" i="5"/>
  <c r="BC165" i="5"/>
  <c r="BC203" i="5"/>
  <c r="BC184" i="5"/>
  <c r="BC172" i="5"/>
  <c r="BC186" i="5"/>
  <c r="BC179" i="5"/>
  <c r="BC167" i="5"/>
  <c r="BC152" i="5"/>
  <c r="BC181" i="5"/>
  <c r="BC159" i="5"/>
  <c r="BC147" i="5"/>
  <c r="BC154" i="5"/>
  <c r="BC142" i="5"/>
  <c r="BC161" i="5"/>
  <c r="BC149" i="5"/>
  <c r="BC169" i="5"/>
  <c r="BC163" i="5"/>
  <c r="BC156" i="5"/>
  <c r="BC144" i="5"/>
  <c r="BC174" i="5"/>
  <c r="BC151" i="5"/>
  <c r="BC158" i="5"/>
  <c r="D352" i="7" s="1"/>
  <c r="F352" i="7" s="1"/>
  <c r="BC146" i="5"/>
  <c r="BC153" i="5"/>
  <c r="BC160" i="5"/>
  <c r="BC148" i="5"/>
  <c r="BC191" i="5"/>
  <c r="BC155" i="5"/>
  <c r="BC143" i="5"/>
  <c r="BC130" i="5"/>
  <c r="BC157" i="5"/>
  <c r="BC137" i="5"/>
  <c r="BC125" i="5"/>
  <c r="BC132" i="5"/>
  <c r="BC120" i="5"/>
  <c r="BC145" i="5"/>
  <c r="BC139" i="5"/>
  <c r="BC127" i="5"/>
  <c r="BC162" i="5"/>
  <c r="BC134" i="5"/>
  <c r="BC122" i="5"/>
  <c r="BC150" i="5"/>
  <c r="BC141" i="5"/>
  <c r="BC129" i="5"/>
  <c r="BC136" i="5"/>
  <c r="BC124" i="5"/>
  <c r="BC131" i="5"/>
  <c r="BC138" i="5"/>
  <c r="BC126" i="5"/>
  <c r="BC133" i="5"/>
  <c r="BC121" i="5"/>
  <c r="BC108" i="5"/>
  <c r="BC115" i="5"/>
  <c r="BC103" i="5"/>
  <c r="BC135" i="5"/>
  <c r="BC110" i="5"/>
  <c r="BC98" i="5"/>
  <c r="BC117" i="5"/>
  <c r="BC105" i="5"/>
  <c r="BC140" i="5"/>
  <c r="BC123" i="5"/>
  <c r="BC112" i="5"/>
  <c r="BC100" i="5"/>
  <c r="BC119" i="5"/>
  <c r="BC107" i="5"/>
  <c r="BC128" i="5"/>
  <c r="BC114" i="5"/>
  <c r="BC102" i="5"/>
  <c r="BC109" i="5"/>
  <c r="BC116" i="5"/>
  <c r="BC104" i="5"/>
  <c r="BC111" i="5"/>
  <c r="BC99" i="5"/>
  <c r="BC118" i="5"/>
  <c r="BC101" i="5"/>
  <c r="BC87" i="5"/>
  <c r="BC94" i="5"/>
  <c r="BC82" i="5"/>
  <c r="BC106" i="5"/>
  <c r="BC89" i="5"/>
  <c r="BC77" i="5"/>
  <c r="BC96" i="5"/>
  <c r="BC84" i="5"/>
  <c r="BC91" i="5"/>
  <c r="BC79" i="5"/>
  <c r="BC86" i="5"/>
  <c r="BC93" i="5"/>
  <c r="BC81" i="5"/>
  <c r="BC88" i="5"/>
  <c r="BC95" i="5"/>
  <c r="BC83" i="5"/>
  <c r="BC90" i="5"/>
  <c r="BC78" i="5"/>
  <c r="BC64" i="5"/>
  <c r="BC92" i="5"/>
  <c r="BC71" i="5"/>
  <c r="BC59" i="5"/>
  <c r="BC66" i="5"/>
  <c r="BC97" i="5"/>
  <c r="BC80" i="5"/>
  <c r="BC73" i="5"/>
  <c r="BC61" i="5"/>
  <c r="BC76" i="5"/>
  <c r="BC68" i="5"/>
  <c r="BC56" i="5"/>
  <c r="BC113" i="5"/>
  <c r="BC85" i="5"/>
  <c r="BC75" i="5"/>
  <c r="BC63" i="5"/>
  <c r="BC70" i="5"/>
  <c r="BC58" i="5"/>
  <c r="BC65" i="5"/>
  <c r="BC72" i="5"/>
  <c r="BC60" i="5"/>
  <c r="BC67" i="5"/>
  <c r="BC55" i="5"/>
  <c r="BC42" i="5"/>
  <c r="BC49" i="5"/>
  <c r="BC37" i="5"/>
  <c r="BC44" i="5"/>
  <c r="BC51" i="5"/>
  <c r="BC39" i="5"/>
  <c r="BC69" i="5"/>
  <c r="BC46" i="5"/>
  <c r="BC34" i="5"/>
  <c r="BC53" i="5"/>
  <c r="BC41" i="5"/>
  <c r="BC74" i="5"/>
  <c r="BC48" i="5"/>
  <c r="BC36" i="5"/>
  <c r="BC43" i="5"/>
  <c r="BC62" i="5"/>
  <c r="BC57" i="5"/>
  <c r="BC50" i="5"/>
  <c r="BC38" i="5"/>
  <c r="BC54" i="5"/>
  <c r="BC45" i="5"/>
  <c r="BC21" i="5"/>
  <c r="BC28" i="5"/>
  <c r="BC16" i="5"/>
  <c r="BC47" i="5"/>
  <c r="BC23" i="5"/>
  <c r="BC11" i="5"/>
  <c r="BC30" i="5"/>
  <c r="BC18" i="5"/>
  <c r="BC52" i="5"/>
  <c r="BC35" i="5"/>
  <c r="BC25" i="5"/>
  <c r="BC13" i="5"/>
  <c r="BC20" i="5"/>
  <c r="BC40" i="5"/>
  <c r="BC33" i="5"/>
  <c r="BC27" i="5"/>
  <c r="BC15" i="5"/>
  <c r="BC22" i="5"/>
  <c r="BC29" i="5"/>
  <c r="BC17" i="5"/>
  <c r="BC24" i="5"/>
  <c r="BC12" i="5"/>
  <c r="BC14" i="5"/>
  <c r="BC19" i="5"/>
  <c r="BC9" i="5"/>
  <c r="BC8" i="5"/>
  <c r="BC32" i="5"/>
  <c r="BC10" i="5"/>
  <c r="BC26" i="5"/>
  <c r="BC250" i="5"/>
  <c r="BC31" i="5"/>
  <c r="BC7" i="5"/>
  <c r="H27" i="2"/>
  <c r="H27" i="4" s="1"/>
  <c r="R27" i="2"/>
  <c r="F77" i="4"/>
  <c r="S36" i="4"/>
  <c r="U26" i="4"/>
  <c r="B275" i="8"/>
  <c r="B161" i="8"/>
  <c r="B199" i="8" s="1"/>
  <c r="B237" i="8" s="1"/>
  <c r="O96" i="4"/>
  <c r="O146" i="4" s="1"/>
  <c r="O89" i="4"/>
  <c r="BW264" i="5"/>
  <c r="BW266" i="5"/>
  <c r="BW252" i="5"/>
  <c r="BW259" i="5"/>
  <c r="BW254" i="5"/>
  <c r="BW263" i="5"/>
  <c r="BW261" i="5"/>
  <c r="BW256" i="5"/>
  <c r="BW265" i="5"/>
  <c r="BW258" i="5"/>
  <c r="BW260" i="5"/>
  <c r="BW253" i="5"/>
  <c r="BW238" i="5"/>
  <c r="BW267" i="5"/>
  <c r="BW257" i="5"/>
  <c r="BW245" i="5"/>
  <c r="BW240" i="5"/>
  <c r="BW247" i="5"/>
  <c r="BW242" i="5"/>
  <c r="BW262" i="5"/>
  <c r="BW255" i="5"/>
  <c r="BW246" i="5"/>
  <c r="BW241" i="5"/>
  <c r="BW233" i="5"/>
  <c r="BW228" i="5"/>
  <c r="BW249" i="5"/>
  <c r="BW235" i="5"/>
  <c r="BW251" i="5"/>
  <c r="BW230" i="5"/>
  <c r="BW244" i="5"/>
  <c r="BW237" i="5"/>
  <c r="BW232" i="5"/>
  <c r="BW239" i="5"/>
  <c r="BW234" i="5"/>
  <c r="BW248" i="5"/>
  <c r="BW231" i="5"/>
  <c r="BW221" i="5"/>
  <c r="BW209" i="5"/>
  <c r="BW216" i="5"/>
  <c r="BW229" i="5"/>
  <c r="BW223" i="5"/>
  <c r="BW211" i="5"/>
  <c r="BW218" i="5"/>
  <c r="BW206" i="5"/>
  <c r="BW225" i="5"/>
  <c r="BW213" i="5"/>
  <c r="BW220" i="5"/>
  <c r="BW208" i="5"/>
  <c r="BW215" i="5"/>
  <c r="BW250" i="5"/>
  <c r="BW222" i="5"/>
  <c r="BW210" i="5"/>
  <c r="BW217" i="5"/>
  <c r="BW205" i="5"/>
  <c r="BW204" i="5"/>
  <c r="BW192" i="5"/>
  <c r="BW212" i="5"/>
  <c r="BW199" i="5"/>
  <c r="BW187" i="5"/>
  <c r="BW219" i="5"/>
  <c r="BW194" i="5"/>
  <c r="BW226" i="5"/>
  <c r="BW201" i="5"/>
  <c r="BW189" i="5"/>
  <c r="BW196" i="5"/>
  <c r="BW207" i="5"/>
  <c r="BW203" i="5"/>
  <c r="BW191" i="5"/>
  <c r="BW236" i="5"/>
  <c r="BW214" i="5"/>
  <c r="BW198" i="5"/>
  <c r="BW186" i="5"/>
  <c r="BW193" i="5"/>
  <c r="BW227" i="5"/>
  <c r="BW200" i="5"/>
  <c r="BW188" i="5"/>
  <c r="BW195" i="5"/>
  <c r="BW175" i="5"/>
  <c r="BW163" i="5"/>
  <c r="BW190" i="5"/>
  <c r="BW182" i="5"/>
  <c r="BW170" i="5"/>
  <c r="BW177" i="5"/>
  <c r="BW165" i="5"/>
  <c r="BW184" i="5"/>
  <c r="BW172" i="5"/>
  <c r="BW243" i="5"/>
  <c r="BW179" i="5"/>
  <c r="BW167" i="5"/>
  <c r="BW174" i="5"/>
  <c r="BW181" i="5"/>
  <c r="BW169" i="5"/>
  <c r="BW176" i="5"/>
  <c r="BW183" i="5"/>
  <c r="BW171" i="5"/>
  <c r="BW197" i="5"/>
  <c r="BW178" i="5"/>
  <c r="BW166" i="5"/>
  <c r="BW202" i="5"/>
  <c r="BW151" i="5"/>
  <c r="BW224" i="5"/>
  <c r="BW158" i="5"/>
  <c r="BW146" i="5"/>
  <c r="BW164" i="5"/>
  <c r="BW153" i="5"/>
  <c r="BW180" i="5"/>
  <c r="BW160" i="5"/>
  <c r="BW148" i="5"/>
  <c r="BW155" i="5"/>
  <c r="BW143" i="5"/>
  <c r="BW150" i="5"/>
  <c r="BW168" i="5"/>
  <c r="BW157" i="5"/>
  <c r="BW145" i="5"/>
  <c r="BW162" i="5"/>
  <c r="BW152" i="5"/>
  <c r="BW173" i="5"/>
  <c r="BW159" i="5"/>
  <c r="BW147" i="5"/>
  <c r="BW154" i="5"/>
  <c r="BW141" i="5"/>
  <c r="BW129" i="5"/>
  <c r="BW136" i="5"/>
  <c r="BW124" i="5"/>
  <c r="BW131" i="5"/>
  <c r="BW156" i="5"/>
  <c r="BW138" i="5"/>
  <c r="BW126" i="5"/>
  <c r="BW133" i="5"/>
  <c r="BW121" i="5"/>
  <c r="BW161" i="5"/>
  <c r="BW144" i="5"/>
  <c r="BW140" i="5"/>
  <c r="BW128" i="5"/>
  <c r="BW135" i="5"/>
  <c r="BW123" i="5"/>
  <c r="BW149" i="5"/>
  <c r="BW130" i="5"/>
  <c r="BW137" i="5"/>
  <c r="BW125" i="5"/>
  <c r="BW185" i="5"/>
  <c r="BW142" i="5"/>
  <c r="BW132" i="5"/>
  <c r="BW120" i="5"/>
  <c r="BW119" i="5"/>
  <c r="BW107" i="5"/>
  <c r="BW114" i="5"/>
  <c r="BW102" i="5"/>
  <c r="BW109" i="5"/>
  <c r="BW116" i="5"/>
  <c r="BW104" i="5"/>
  <c r="BW134" i="5"/>
  <c r="BW111" i="5"/>
  <c r="BW99" i="5"/>
  <c r="BW118" i="5"/>
  <c r="BW106" i="5"/>
  <c r="BW139" i="5"/>
  <c r="BW122" i="5"/>
  <c r="BW113" i="5"/>
  <c r="BW101" i="5"/>
  <c r="BW108" i="5"/>
  <c r="BW127" i="5"/>
  <c r="BW115" i="5"/>
  <c r="BW103" i="5"/>
  <c r="BW110" i="5"/>
  <c r="BW98" i="5"/>
  <c r="BW112" i="5"/>
  <c r="BW86" i="5"/>
  <c r="BW93" i="5"/>
  <c r="BW81" i="5"/>
  <c r="BW117" i="5"/>
  <c r="BW100" i="5"/>
  <c r="BW88" i="5"/>
  <c r="BW76" i="5"/>
  <c r="BW95" i="5"/>
  <c r="BW83" i="5"/>
  <c r="BW105" i="5"/>
  <c r="BW90" i="5"/>
  <c r="BW78" i="5"/>
  <c r="BW97" i="5"/>
  <c r="BW85" i="5"/>
  <c r="BW92" i="5"/>
  <c r="BW80" i="5"/>
  <c r="BW87" i="5"/>
  <c r="BW94" i="5"/>
  <c r="BW82" i="5"/>
  <c r="BW89" i="5"/>
  <c r="BW77" i="5"/>
  <c r="BW75" i="5"/>
  <c r="BW63" i="5"/>
  <c r="BW70" i="5"/>
  <c r="BW58" i="5"/>
  <c r="BW65" i="5"/>
  <c r="BW91" i="5"/>
  <c r="BW72" i="5"/>
  <c r="BW60" i="5"/>
  <c r="BW67" i="5"/>
  <c r="BW96" i="5"/>
  <c r="BW79" i="5"/>
  <c r="BW74" i="5"/>
  <c r="BW62" i="5"/>
  <c r="BW69" i="5"/>
  <c r="BW57" i="5"/>
  <c r="BW84" i="5"/>
  <c r="BW64" i="5"/>
  <c r="BW71" i="5"/>
  <c r="BW59" i="5"/>
  <c r="BW66" i="5"/>
  <c r="BW55" i="5"/>
  <c r="BW53" i="5"/>
  <c r="BW41" i="5"/>
  <c r="BW48" i="5"/>
  <c r="BW36" i="5"/>
  <c r="BW56" i="5"/>
  <c r="BW43" i="5"/>
  <c r="BW50" i="5"/>
  <c r="BW38" i="5"/>
  <c r="BW45" i="5"/>
  <c r="BW33" i="5"/>
  <c r="BW52" i="5"/>
  <c r="BW40" i="5"/>
  <c r="BW68" i="5"/>
  <c r="BW47" i="5"/>
  <c r="BW35" i="5"/>
  <c r="BW54" i="5"/>
  <c r="BW42" i="5"/>
  <c r="BW73" i="5"/>
  <c r="BW49" i="5"/>
  <c r="BW37" i="5"/>
  <c r="BW44" i="5"/>
  <c r="BW20" i="5"/>
  <c r="BW27" i="5"/>
  <c r="BW15" i="5"/>
  <c r="BW22" i="5"/>
  <c r="BW29" i="5"/>
  <c r="BW17" i="5"/>
  <c r="BW46" i="5"/>
  <c r="BW24" i="5"/>
  <c r="BW12" i="5"/>
  <c r="BW31" i="5"/>
  <c r="BW19" i="5"/>
  <c r="BW51" i="5"/>
  <c r="BW34" i="5"/>
  <c r="BW26" i="5"/>
  <c r="BW14" i="5"/>
  <c r="BW21" i="5"/>
  <c r="BW39" i="5"/>
  <c r="BW28" i="5"/>
  <c r="BW16" i="5"/>
  <c r="BW23" i="5"/>
  <c r="BW11" i="5"/>
  <c r="BW30" i="5"/>
  <c r="BW8" i="5"/>
  <c r="BW13" i="5"/>
  <c r="BW10" i="5"/>
  <c r="BW61" i="5"/>
  <c r="BZ61" i="5" s="1"/>
  <c r="BW18" i="5"/>
  <c r="BW7" i="5"/>
  <c r="BW32" i="5"/>
  <c r="BW9" i="5"/>
  <c r="BW25" i="5"/>
  <c r="C97" i="4"/>
  <c r="E97" i="4" s="1"/>
  <c r="E87" i="4"/>
  <c r="G148" i="2"/>
  <c r="E148" i="2"/>
  <c r="C198" i="2"/>
  <c r="E88" i="4"/>
  <c r="C98" i="4"/>
  <c r="B99" i="3"/>
  <c r="B146" i="3"/>
  <c r="B539" i="9"/>
  <c r="X270" i="10"/>
  <c r="Y270" i="10" s="1"/>
  <c r="Y267" i="10"/>
  <c r="W243" i="10"/>
  <c r="E319" i="8"/>
  <c r="D357" i="8"/>
  <c r="O196" i="2"/>
  <c r="O199" i="2" s="1"/>
  <c r="O149" i="2"/>
  <c r="B171" i="7"/>
  <c r="B173" i="7" s="1"/>
  <c r="I18" i="4"/>
  <c r="K18" i="2"/>
  <c r="S19" i="3"/>
  <c r="BO268" i="5"/>
  <c r="D12" i="8" s="1"/>
  <c r="B45" i="9"/>
  <c r="B57" i="9" s="1"/>
  <c r="B59" i="9" s="1"/>
  <c r="B73" i="9" s="1"/>
  <c r="B57" i="6"/>
  <c r="B59" i="6" s="1"/>
  <c r="B73" i="6" s="1"/>
  <c r="W337" i="10"/>
  <c r="T6" i="3"/>
  <c r="F6" i="4"/>
  <c r="J6" i="3"/>
  <c r="C7" i="9"/>
  <c r="C615" i="6"/>
  <c r="C19" i="6"/>
  <c r="C21" i="6" s="1"/>
  <c r="C35" i="6" s="1"/>
  <c r="X192" i="10"/>
  <c r="Y192" i="10" s="1"/>
  <c r="Y189" i="10"/>
  <c r="X35" i="10"/>
  <c r="Y35" i="10" s="1"/>
  <c r="Y32" i="10"/>
  <c r="Y147" i="10"/>
  <c r="D328" i="8"/>
  <c r="E290" i="8"/>
  <c r="F290" i="8" s="1"/>
  <c r="D442" i="8"/>
  <c r="D243" i="8"/>
  <c r="E205" i="8"/>
  <c r="F243" i="6"/>
  <c r="E243" i="6"/>
  <c r="CB263" i="5"/>
  <c r="CB265" i="5"/>
  <c r="CB267" i="5"/>
  <c r="CB251" i="5"/>
  <c r="CB258" i="5"/>
  <c r="CB253" i="5"/>
  <c r="CB266" i="5"/>
  <c r="CB260" i="5"/>
  <c r="CB255" i="5"/>
  <c r="CB262" i="5"/>
  <c r="CB257" i="5"/>
  <c r="CB264" i="5"/>
  <c r="CB259" i="5"/>
  <c r="CB244" i="5"/>
  <c r="CB254" i="5"/>
  <c r="CB246" i="5"/>
  <c r="CB241" i="5"/>
  <c r="CB248" i="5"/>
  <c r="CB252" i="5"/>
  <c r="CB249" i="5"/>
  <c r="CB245" i="5"/>
  <c r="CB261" i="5"/>
  <c r="CB256" i="5"/>
  <c r="CB232" i="5"/>
  <c r="CB238" i="5"/>
  <c r="CB227" i="5"/>
  <c r="CB234" i="5"/>
  <c r="CB229" i="5"/>
  <c r="CB239" i="5"/>
  <c r="CB236" i="5"/>
  <c r="CB231" i="5"/>
  <c r="CB247" i="5"/>
  <c r="CB243" i="5"/>
  <c r="CB250" i="5"/>
  <c r="CB240" i="5"/>
  <c r="CB233" i="5"/>
  <c r="CB230" i="5"/>
  <c r="CB220" i="5"/>
  <c r="CB208" i="5"/>
  <c r="CB215" i="5"/>
  <c r="CB222" i="5"/>
  <c r="CB210" i="5"/>
  <c r="CB217" i="5"/>
  <c r="CB205" i="5"/>
  <c r="CB224" i="5"/>
  <c r="CB212" i="5"/>
  <c r="CB219" i="5"/>
  <c r="CB207" i="5"/>
  <c r="CB235" i="5"/>
  <c r="CB228" i="5"/>
  <c r="CB226" i="5"/>
  <c r="CB214" i="5"/>
  <c r="CB221" i="5"/>
  <c r="CB209" i="5"/>
  <c r="CB216" i="5"/>
  <c r="CB206" i="5"/>
  <c r="CB203" i="5"/>
  <c r="CB191" i="5"/>
  <c r="CB198" i="5"/>
  <c r="CB186" i="5"/>
  <c r="CB213" i="5"/>
  <c r="CB193" i="5"/>
  <c r="CB200" i="5"/>
  <c r="CB188" i="5"/>
  <c r="CB242" i="5"/>
  <c r="CB195" i="5"/>
  <c r="CB223" i="5"/>
  <c r="CB202" i="5"/>
  <c r="CB190" i="5"/>
  <c r="CB197" i="5"/>
  <c r="CB185" i="5"/>
  <c r="CB204" i="5"/>
  <c r="CB192" i="5"/>
  <c r="CB237" i="5"/>
  <c r="CB211" i="5"/>
  <c r="CB199" i="5"/>
  <c r="CB187" i="5"/>
  <c r="CB218" i="5"/>
  <c r="CB194" i="5"/>
  <c r="CB201" i="5"/>
  <c r="CB174" i="5"/>
  <c r="CB162" i="5"/>
  <c r="CB181" i="5"/>
  <c r="CB169" i="5"/>
  <c r="CB176" i="5"/>
  <c r="CB164" i="5"/>
  <c r="CB189" i="5"/>
  <c r="CB183" i="5"/>
  <c r="CB171" i="5"/>
  <c r="CB225" i="5"/>
  <c r="CB178" i="5"/>
  <c r="CB166" i="5"/>
  <c r="CB173" i="5"/>
  <c r="CB180" i="5"/>
  <c r="CB168" i="5"/>
  <c r="CB175" i="5"/>
  <c r="CB182" i="5"/>
  <c r="CB170" i="5"/>
  <c r="CB177" i="5"/>
  <c r="CB165" i="5"/>
  <c r="CB150" i="5"/>
  <c r="CB157" i="5"/>
  <c r="CB145" i="5"/>
  <c r="CB152" i="5"/>
  <c r="CB196" i="5"/>
  <c r="CB159" i="5"/>
  <c r="CB147" i="5"/>
  <c r="CB154" i="5"/>
  <c r="CB142" i="5"/>
  <c r="CB179" i="5"/>
  <c r="CB161" i="5"/>
  <c r="CB149" i="5"/>
  <c r="CB156" i="5"/>
  <c r="CB144" i="5"/>
  <c r="CB184" i="5"/>
  <c r="CB151" i="5"/>
  <c r="CB167" i="5"/>
  <c r="CB158" i="5"/>
  <c r="D504" i="8" s="1"/>
  <c r="F504" i="8" s="1"/>
  <c r="CB146" i="5"/>
  <c r="CB163" i="5"/>
  <c r="CB153" i="5"/>
  <c r="CB140" i="5"/>
  <c r="CB128" i="5"/>
  <c r="CB135" i="5"/>
  <c r="CB123" i="5"/>
  <c r="CB130" i="5"/>
  <c r="CB137" i="5"/>
  <c r="CB125" i="5"/>
  <c r="CB132" i="5"/>
  <c r="CB120" i="5"/>
  <c r="CB155" i="5"/>
  <c r="CB139" i="5"/>
  <c r="CB127" i="5"/>
  <c r="CB172" i="5"/>
  <c r="CB134" i="5"/>
  <c r="CB122" i="5"/>
  <c r="CB160" i="5"/>
  <c r="CB143" i="5"/>
  <c r="CB141" i="5"/>
  <c r="CB129" i="5"/>
  <c r="CB136" i="5"/>
  <c r="CB124" i="5"/>
  <c r="CB148" i="5"/>
  <c r="CB131" i="5"/>
  <c r="CB118" i="5"/>
  <c r="CB106" i="5"/>
  <c r="CB113" i="5"/>
  <c r="CB101" i="5"/>
  <c r="CB108" i="5"/>
  <c r="CB115" i="5"/>
  <c r="CB103" i="5"/>
  <c r="CB110" i="5"/>
  <c r="CB98" i="5"/>
  <c r="CB117" i="5"/>
  <c r="CB105" i="5"/>
  <c r="CB133" i="5"/>
  <c r="CB112" i="5"/>
  <c r="CB100" i="5"/>
  <c r="CB119" i="5"/>
  <c r="CB107" i="5"/>
  <c r="CB138" i="5"/>
  <c r="CB121" i="5"/>
  <c r="CB114" i="5"/>
  <c r="CB102" i="5"/>
  <c r="CB109" i="5"/>
  <c r="CB97" i="5"/>
  <c r="CB85" i="5"/>
  <c r="CB92" i="5"/>
  <c r="CB80" i="5"/>
  <c r="CB111" i="5"/>
  <c r="CB87" i="5"/>
  <c r="CB94" i="5"/>
  <c r="CB82" i="5"/>
  <c r="CB116" i="5"/>
  <c r="CB99" i="5"/>
  <c r="CB89" i="5"/>
  <c r="CB77" i="5"/>
  <c r="CB126" i="5"/>
  <c r="CB96" i="5"/>
  <c r="CB84" i="5"/>
  <c r="CB104" i="5"/>
  <c r="CB91" i="5"/>
  <c r="CB79" i="5"/>
  <c r="CB86" i="5"/>
  <c r="CB93" i="5"/>
  <c r="CB81" i="5"/>
  <c r="CB88" i="5"/>
  <c r="CB74" i="5"/>
  <c r="CB62" i="5"/>
  <c r="CB69" i="5"/>
  <c r="CB57" i="5"/>
  <c r="CB64" i="5"/>
  <c r="CB71" i="5"/>
  <c r="CB59" i="5"/>
  <c r="CB76" i="5"/>
  <c r="CB66" i="5"/>
  <c r="CB90" i="5"/>
  <c r="CB73" i="5"/>
  <c r="CB61" i="5"/>
  <c r="CB68" i="5"/>
  <c r="CB56" i="5"/>
  <c r="CB95" i="5"/>
  <c r="CB78" i="5"/>
  <c r="CB75" i="5"/>
  <c r="CB63" i="5"/>
  <c r="CB70" i="5"/>
  <c r="CB58" i="5"/>
  <c r="CB83" i="5"/>
  <c r="CB65" i="5"/>
  <c r="CB60" i="5"/>
  <c r="CB52" i="5"/>
  <c r="CB40" i="5"/>
  <c r="CB47" i="5"/>
  <c r="CB35" i="5"/>
  <c r="CB42" i="5"/>
  <c r="CB54" i="5"/>
  <c r="CB49" i="5"/>
  <c r="CB37" i="5"/>
  <c r="CB44" i="5"/>
  <c r="CB32" i="5"/>
  <c r="CB51" i="5"/>
  <c r="CB39" i="5"/>
  <c r="CB46" i="5"/>
  <c r="CB34" i="5"/>
  <c r="CB41" i="5"/>
  <c r="CB67" i="5"/>
  <c r="CB53" i="5"/>
  <c r="CB48" i="5"/>
  <c r="CB36" i="5"/>
  <c r="CB55" i="5"/>
  <c r="CB43" i="5"/>
  <c r="CB31" i="5"/>
  <c r="CB19" i="5"/>
  <c r="CB26" i="5"/>
  <c r="CB14" i="5"/>
  <c r="CB21" i="5"/>
  <c r="CB28" i="5"/>
  <c r="CB16" i="5"/>
  <c r="CB72" i="5"/>
  <c r="CB33" i="5"/>
  <c r="CB23" i="5"/>
  <c r="CB11" i="5"/>
  <c r="CB30" i="5"/>
  <c r="CB18" i="5"/>
  <c r="CB45" i="5"/>
  <c r="CB25" i="5"/>
  <c r="CB13" i="5"/>
  <c r="CB20" i="5"/>
  <c r="CB50" i="5"/>
  <c r="CB27" i="5"/>
  <c r="CB15" i="5"/>
  <c r="CB22" i="5"/>
  <c r="CB24" i="5"/>
  <c r="CB7" i="5"/>
  <c r="CB29" i="5"/>
  <c r="CB9" i="5"/>
  <c r="CB17" i="5"/>
  <c r="CB38" i="5"/>
  <c r="CB12" i="5"/>
  <c r="CB8" i="5"/>
  <c r="CB10" i="5"/>
  <c r="AF95" i="5"/>
  <c r="C276" i="9"/>
  <c r="O98" i="4"/>
  <c r="O148" i="4" s="1"/>
  <c r="O198" i="4" s="1"/>
  <c r="E46" i="4"/>
  <c r="E49" i="4" s="1"/>
  <c r="C49" i="4"/>
  <c r="H28" i="2"/>
  <c r="H28" i="4" s="1"/>
  <c r="R28" i="2"/>
  <c r="K128" i="4"/>
  <c r="K138" i="4" s="1"/>
  <c r="K148" i="4" s="1"/>
  <c r="K56" i="4"/>
  <c r="C171" i="7"/>
  <c r="C173" i="7" s="1"/>
  <c r="B580" i="9"/>
  <c r="C593" i="9"/>
  <c r="F127" i="4"/>
  <c r="F137" i="4" s="1"/>
  <c r="S36" i="2"/>
  <c r="S29" i="2"/>
  <c r="I36" i="2"/>
  <c r="U26" i="2"/>
  <c r="N9" i="4"/>
  <c r="R38" i="3"/>
  <c r="H38" i="3"/>
  <c r="H48" i="3" s="1"/>
  <c r="K107" i="4"/>
  <c r="E89" i="3"/>
  <c r="F67" i="4"/>
  <c r="F87" i="4" s="1"/>
  <c r="C161" i="8"/>
  <c r="C199" i="8" s="1"/>
  <c r="C237" i="8" s="1"/>
  <c r="C247" i="8" s="1"/>
  <c r="C249" i="8" s="1"/>
  <c r="C275" i="8"/>
  <c r="C387" i="9"/>
  <c r="C349" i="9"/>
  <c r="B235" i="9"/>
  <c r="Q9" i="3"/>
  <c r="F78" i="4"/>
  <c r="F88" i="4" s="1"/>
  <c r="AT267" i="5"/>
  <c r="CI267" i="5" s="1"/>
  <c r="AT264" i="5"/>
  <c r="CI264" i="5" s="1"/>
  <c r="AT266" i="5"/>
  <c r="CI266" i="5" s="1"/>
  <c r="AT262" i="5"/>
  <c r="AT250" i="5"/>
  <c r="AT257" i="5"/>
  <c r="CI257" i="5" s="1"/>
  <c r="AT265" i="5"/>
  <c r="AT252" i="5"/>
  <c r="AT259" i="5"/>
  <c r="AT254" i="5"/>
  <c r="AT263" i="5"/>
  <c r="AT261" i="5"/>
  <c r="AT256" i="5"/>
  <c r="CI256" i="5" s="1"/>
  <c r="AT258" i="5"/>
  <c r="AT248" i="5"/>
  <c r="CI248" i="5" s="1"/>
  <c r="AT243" i="5"/>
  <c r="CI243" i="5" s="1"/>
  <c r="AT245" i="5"/>
  <c r="AT255" i="5"/>
  <c r="AT247" i="5"/>
  <c r="AT260" i="5"/>
  <c r="AT244" i="5"/>
  <c r="CI244" i="5" s="1"/>
  <c r="AT249" i="5"/>
  <c r="AT239" i="5"/>
  <c r="AT231" i="5"/>
  <c r="AT241" i="5"/>
  <c r="AT238" i="5"/>
  <c r="CI238" i="5" s="1"/>
  <c r="AT233" i="5"/>
  <c r="CI233" i="5" s="1"/>
  <c r="AT228" i="5"/>
  <c r="CI228" i="5" s="1"/>
  <c r="AT246" i="5"/>
  <c r="AT235" i="5"/>
  <c r="AT253" i="5"/>
  <c r="AT230" i="5"/>
  <c r="AT237" i="5"/>
  <c r="AT232" i="5"/>
  <c r="AT229" i="5"/>
  <c r="AT251" i="5"/>
  <c r="AT219" i="5"/>
  <c r="CI219" i="5" s="1"/>
  <c r="AT207" i="5"/>
  <c r="AT234" i="5"/>
  <c r="AT227" i="5"/>
  <c r="CI227" i="5" s="1"/>
  <c r="AT226" i="5"/>
  <c r="AT214" i="5"/>
  <c r="AT221" i="5"/>
  <c r="AT209" i="5"/>
  <c r="AT216" i="5"/>
  <c r="CI216" i="5" s="1"/>
  <c r="AT223" i="5"/>
  <c r="AT211" i="5"/>
  <c r="AT218" i="5"/>
  <c r="AT206" i="5"/>
  <c r="CI206" i="5" s="1"/>
  <c r="AT236" i="5"/>
  <c r="AT225" i="5"/>
  <c r="AT213" i="5"/>
  <c r="CI213" i="5" s="1"/>
  <c r="AT220" i="5"/>
  <c r="CI220" i="5" s="1"/>
  <c r="AT208" i="5"/>
  <c r="AT215" i="5"/>
  <c r="AT222" i="5"/>
  <c r="AT202" i="5"/>
  <c r="AT190" i="5"/>
  <c r="AT197" i="5"/>
  <c r="AT185" i="5"/>
  <c r="AT204" i="5"/>
  <c r="CI204" i="5" s="1"/>
  <c r="AT192" i="5"/>
  <c r="AT210" i="5"/>
  <c r="AT199" i="5"/>
  <c r="CI199" i="5" s="1"/>
  <c r="AT187" i="5"/>
  <c r="AT217" i="5"/>
  <c r="CI217" i="5" s="1"/>
  <c r="AT194" i="5"/>
  <c r="CI194" i="5" s="1"/>
  <c r="AT242" i="5"/>
  <c r="AT201" i="5"/>
  <c r="AT189" i="5"/>
  <c r="AT240" i="5"/>
  <c r="AT224" i="5"/>
  <c r="AT196" i="5"/>
  <c r="CI196" i="5" s="1"/>
  <c r="AT203" i="5"/>
  <c r="CI203" i="5" s="1"/>
  <c r="AT191" i="5"/>
  <c r="AT205" i="5"/>
  <c r="CI205" i="5" s="1"/>
  <c r="AT198" i="5"/>
  <c r="AT186" i="5"/>
  <c r="AT212" i="5"/>
  <c r="AT193" i="5"/>
  <c r="AT173" i="5"/>
  <c r="AT188" i="5"/>
  <c r="AT180" i="5"/>
  <c r="AT168" i="5"/>
  <c r="AT175" i="5"/>
  <c r="CI175" i="5" s="1"/>
  <c r="AT182" i="5"/>
  <c r="AT170" i="5"/>
  <c r="AT177" i="5"/>
  <c r="AT165" i="5"/>
  <c r="AT184" i="5"/>
  <c r="CI184" i="5" s="1"/>
  <c r="AT172" i="5"/>
  <c r="AT179" i="5"/>
  <c r="AT167" i="5"/>
  <c r="AT174" i="5"/>
  <c r="AT181" i="5"/>
  <c r="CI181" i="5" s="1"/>
  <c r="AT169" i="5"/>
  <c r="AT195" i="5"/>
  <c r="CI195" i="5" s="1"/>
  <c r="AT176" i="5"/>
  <c r="CI176" i="5" s="1"/>
  <c r="AT200" i="5"/>
  <c r="AT161" i="5"/>
  <c r="CI161" i="5" s="1"/>
  <c r="AT149" i="5"/>
  <c r="CI149" i="5" s="1"/>
  <c r="AT156" i="5"/>
  <c r="CI156" i="5" s="1"/>
  <c r="AT144" i="5"/>
  <c r="CI144" i="5" s="1"/>
  <c r="AT151" i="5"/>
  <c r="AT178" i="5"/>
  <c r="AT158" i="5"/>
  <c r="AT146" i="5"/>
  <c r="AT153" i="5"/>
  <c r="AT183" i="5"/>
  <c r="CI183" i="5" s="1"/>
  <c r="AT160" i="5"/>
  <c r="CI160" i="5" s="1"/>
  <c r="AT148" i="5"/>
  <c r="AT166" i="5"/>
  <c r="CI166" i="5" s="1"/>
  <c r="AT164" i="5"/>
  <c r="AT155" i="5"/>
  <c r="AT162" i="5"/>
  <c r="CI162" i="5" s="1"/>
  <c r="AT150" i="5"/>
  <c r="AT171" i="5"/>
  <c r="AT157" i="5"/>
  <c r="AT145" i="5"/>
  <c r="AT152" i="5"/>
  <c r="AT139" i="5"/>
  <c r="CI139" i="5" s="1"/>
  <c r="AT127" i="5"/>
  <c r="AT143" i="5"/>
  <c r="AT134" i="5"/>
  <c r="AT122" i="5"/>
  <c r="CI122" i="5" s="1"/>
  <c r="AT163" i="5"/>
  <c r="CI163" i="5" s="1"/>
  <c r="AT141" i="5"/>
  <c r="AT129" i="5"/>
  <c r="CI129" i="5" s="1"/>
  <c r="AT154" i="5"/>
  <c r="AT136" i="5"/>
  <c r="AT124" i="5"/>
  <c r="AT131" i="5"/>
  <c r="AT159" i="5"/>
  <c r="CI159" i="5" s="1"/>
  <c r="AT138" i="5"/>
  <c r="CI138" i="5" s="1"/>
  <c r="AT126" i="5"/>
  <c r="AT133" i="5"/>
  <c r="CI133" i="5" s="1"/>
  <c r="AT121" i="5"/>
  <c r="AT147" i="5"/>
  <c r="CI147" i="5" s="1"/>
  <c r="AT140" i="5"/>
  <c r="AT128" i="5"/>
  <c r="AT142" i="5"/>
  <c r="AT135" i="5"/>
  <c r="AT123" i="5"/>
  <c r="AT130" i="5"/>
  <c r="AT117" i="5"/>
  <c r="AT105" i="5"/>
  <c r="AT112" i="5"/>
  <c r="AT100" i="5"/>
  <c r="CI100" i="5" s="1"/>
  <c r="AT119" i="5"/>
  <c r="CI119" i="5" s="1"/>
  <c r="AT107" i="5"/>
  <c r="CI107" i="5" s="1"/>
  <c r="AT114" i="5"/>
  <c r="AT102" i="5"/>
  <c r="AT132" i="5"/>
  <c r="AT109" i="5"/>
  <c r="AT116" i="5"/>
  <c r="AT104" i="5"/>
  <c r="AT137" i="5"/>
  <c r="CI137" i="5" s="1"/>
  <c r="AT111" i="5"/>
  <c r="CI111" i="5" s="1"/>
  <c r="AT99" i="5"/>
  <c r="AT120" i="5"/>
  <c r="AT118" i="5"/>
  <c r="AT106" i="5"/>
  <c r="AT125" i="5"/>
  <c r="CI125" i="5" s="1"/>
  <c r="AT113" i="5"/>
  <c r="AT101" i="5"/>
  <c r="CI101" i="5" s="1"/>
  <c r="AT108" i="5"/>
  <c r="AT110" i="5"/>
  <c r="CI110" i="5" s="1"/>
  <c r="AT96" i="5"/>
  <c r="AT84" i="5"/>
  <c r="CI84" i="5" s="1"/>
  <c r="AT91" i="5"/>
  <c r="AT79" i="5"/>
  <c r="AT115" i="5"/>
  <c r="AT86" i="5"/>
  <c r="CI86" i="5" s="1"/>
  <c r="AT98" i="5"/>
  <c r="CI98" i="5" s="1"/>
  <c r="AT93" i="5"/>
  <c r="AT81" i="5"/>
  <c r="AT103" i="5"/>
  <c r="AT88" i="5"/>
  <c r="AT76" i="5"/>
  <c r="AT95" i="5"/>
  <c r="AT83" i="5"/>
  <c r="CI83" i="5" s="1"/>
  <c r="AT90" i="5"/>
  <c r="AT78" i="5"/>
  <c r="AT97" i="5"/>
  <c r="CI97" i="5" s="1"/>
  <c r="AT85" i="5"/>
  <c r="AT92" i="5"/>
  <c r="AT80" i="5"/>
  <c r="AT87" i="5"/>
  <c r="CI87" i="5" s="1"/>
  <c r="AT73" i="5"/>
  <c r="AT61" i="5"/>
  <c r="CI61" i="5" s="1"/>
  <c r="AT68" i="5"/>
  <c r="AT56" i="5"/>
  <c r="AT75" i="5"/>
  <c r="CI75" i="5" s="1"/>
  <c r="AT63" i="5"/>
  <c r="AT89" i="5"/>
  <c r="AT70" i="5"/>
  <c r="CI70" i="5" s="1"/>
  <c r="AT58" i="5"/>
  <c r="AT65" i="5"/>
  <c r="AT94" i="5"/>
  <c r="CI94" i="5" s="1"/>
  <c r="AT72" i="5"/>
  <c r="AT60" i="5"/>
  <c r="AT67" i="5"/>
  <c r="AT82" i="5"/>
  <c r="AT74" i="5"/>
  <c r="AT62" i="5"/>
  <c r="CI62" i="5" s="1"/>
  <c r="AT69" i="5"/>
  <c r="CI69" i="5" s="1"/>
  <c r="AT57" i="5"/>
  <c r="AT64" i="5"/>
  <c r="CI64" i="5" s="1"/>
  <c r="AT51" i="5"/>
  <c r="CI51" i="5" s="1"/>
  <c r="AT39" i="5"/>
  <c r="CI39" i="5" s="1"/>
  <c r="AT46" i="5"/>
  <c r="AT34" i="5"/>
  <c r="AT53" i="5"/>
  <c r="AT41" i="5"/>
  <c r="AT77" i="5"/>
  <c r="AT48" i="5"/>
  <c r="AT36" i="5"/>
  <c r="CI36" i="5" s="1"/>
  <c r="AT43" i="5"/>
  <c r="CI43" i="5" s="1"/>
  <c r="AT54" i="5"/>
  <c r="AT50" i="5"/>
  <c r="CI50" i="5" s="1"/>
  <c r="AT38" i="5"/>
  <c r="AT66" i="5"/>
  <c r="AT55" i="5"/>
  <c r="AT45" i="5"/>
  <c r="AT52" i="5"/>
  <c r="AT40" i="5"/>
  <c r="AT71" i="5"/>
  <c r="AT47" i="5"/>
  <c r="AT35" i="5"/>
  <c r="CI35" i="5" s="1"/>
  <c r="AT42" i="5"/>
  <c r="CI42" i="5" s="1"/>
  <c r="AT33" i="5"/>
  <c r="AT30" i="5"/>
  <c r="CI30" i="5" s="1"/>
  <c r="AT18" i="5"/>
  <c r="AT25" i="5"/>
  <c r="AT13" i="5"/>
  <c r="CI13" i="5" s="1"/>
  <c r="AT20" i="5"/>
  <c r="AT27" i="5"/>
  <c r="AT15" i="5"/>
  <c r="AT44" i="5"/>
  <c r="AT22" i="5"/>
  <c r="AT32" i="5"/>
  <c r="CI32" i="5" s="1"/>
  <c r="AT29" i="5"/>
  <c r="AT17" i="5"/>
  <c r="AT49" i="5"/>
  <c r="CI49" i="5" s="1"/>
  <c r="AT24" i="5"/>
  <c r="AT12" i="5"/>
  <c r="CI12" i="5" s="1"/>
  <c r="AT31" i="5"/>
  <c r="CI31" i="5" s="1"/>
  <c r="AT19" i="5"/>
  <c r="AT37" i="5"/>
  <c r="AT26" i="5"/>
  <c r="CI26" i="5" s="1"/>
  <c r="AT14" i="5"/>
  <c r="AT21" i="5"/>
  <c r="AT59" i="5"/>
  <c r="CI59" i="5" s="1"/>
  <c r="AT28" i="5"/>
  <c r="AT8" i="5"/>
  <c r="BJ4" i="5"/>
  <c r="AT16" i="5"/>
  <c r="AT10" i="5"/>
  <c r="AT7" i="5"/>
  <c r="AT11" i="5"/>
  <c r="AT9" i="5"/>
  <c r="AT23" i="5"/>
  <c r="CI201" i="5"/>
  <c r="CI237" i="5"/>
  <c r="C60" i="9"/>
  <c r="C72" i="9" s="1"/>
  <c r="C98" i="6"/>
  <c r="C72" i="6"/>
  <c r="C444" i="7"/>
  <c r="C330" i="7"/>
  <c r="C368" i="7" s="1"/>
  <c r="C406" i="7" s="1"/>
  <c r="X215" i="10"/>
  <c r="Y215" i="10" s="1"/>
  <c r="Y212" i="10"/>
  <c r="X133" i="10"/>
  <c r="Y133" i="10" s="1"/>
  <c r="Y130" i="10"/>
  <c r="AF138" i="5"/>
  <c r="S38" i="4"/>
  <c r="U28" i="4"/>
  <c r="Y232" i="10"/>
  <c r="X235" i="10"/>
  <c r="Y235" i="10" s="1"/>
  <c r="X78" i="10"/>
  <c r="Y78" i="10" s="1"/>
  <c r="Y75" i="10"/>
  <c r="D214" i="8"/>
  <c r="E176" i="8"/>
  <c r="E176" i="9" s="1"/>
  <c r="D291" i="9"/>
  <c r="E214" i="7"/>
  <c r="D252" i="7"/>
  <c r="E252" i="7" s="1"/>
  <c r="F176" i="6"/>
  <c r="CI71" i="5"/>
  <c r="CI92" i="5"/>
  <c r="CI127" i="5"/>
  <c r="CI178" i="5"/>
  <c r="CI207" i="5"/>
  <c r="CI236" i="5"/>
  <c r="CI249" i="5"/>
  <c r="C162" i="9"/>
  <c r="C615" i="8"/>
  <c r="C19" i="8"/>
  <c r="C21" i="8" s="1"/>
  <c r="C35" i="8" s="1"/>
  <c r="C209" i="8"/>
  <c r="C211" i="8" s="1"/>
  <c r="B98" i="4"/>
  <c r="B148" i="4" s="1"/>
  <c r="B198" i="4" s="1"/>
  <c r="P96" i="4"/>
  <c r="P99" i="4" s="1"/>
  <c r="P89" i="4"/>
  <c r="K117" i="4"/>
  <c r="BQ265" i="5"/>
  <c r="BQ267" i="5"/>
  <c r="BQ266" i="5"/>
  <c r="BQ258" i="5"/>
  <c r="BR258" i="5" s="1"/>
  <c r="BQ264" i="5"/>
  <c r="BQ253" i="5"/>
  <c r="BR253" i="5" s="1"/>
  <c r="BQ260" i="5"/>
  <c r="BQ255" i="5"/>
  <c r="BQ262" i="5"/>
  <c r="BR262" i="5" s="1"/>
  <c r="BQ250" i="5"/>
  <c r="BR250" i="5" s="1"/>
  <c r="BQ257" i="5"/>
  <c r="BQ263" i="5"/>
  <c r="BR263" i="5" s="1"/>
  <c r="BQ259" i="5"/>
  <c r="BQ254" i="5"/>
  <c r="BQ261" i="5"/>
  <c r="BQ252" i="5"/>
  <c r="BR252" i="5" s="1"/>
  <c r="BQ244" i="5"/>
  <c r="BR244" i="5" s="1"/>
  <c r="BQ239" i="5"/>
  <c r="BR239" i="5" s="1"/>
  <c r="BQ246" i="5"/>
  <c r="BR246" i="5" s="1"/>
  <c r="BQ241" i="5"/>
  <c r="BR241" i="5" s="1"/>
  <c r="BQ249" i="5"/>
  <c r="BR249" i="5" s="1"/>
  <c r="BQ248" i="5"/>
  <c r="BR248" i="5" s="1"/>
  <c r="BQ243" i="5"/>
  <c r="BQ240" i="5"/>
  <c r="BQ247" i="5"/>
  <c r="BQ227" i="5"/>
  <c r="BQ245" i="5"/>
  <c r="BQ234" i="5"/>
  <c r="BR234" i="5" s="1"/>
  <c r="BQ256" i="5"/>
  <c r="BQ242" i="5"/>
  <c r="BQ229" i="5"/>
  <c r="BR229" i="5" s="1"/>
  <c r="BQ236" i="5"/>
  <c r="BR236" i="5" s="1"/>
  <c r="BQ231" i="5"/>
  <c r="BQ251" i="5"/>
  <c r="BR251" i="5" s="1"/>
  <c r="BQ233" i="5"/>
  <c r="BQ238" i="5"/>
  <c r="BQ237" i="5"/>
  <c r="BR237" i="5" s="1"/>
  <c r="BQ230" i="5"/>
  <c r="BQ215" i="5"/>
  <c r="BR215" i="5" s="1"/>
  <c r="BQ222" i="5"/>
  <c r="BR222" i="5" s="1"/>
  <c r="BQ210" i="5"/>
  <c r="BR210" i="5" s="1"/>
  <c r="BQ217" i="5"/>
  <c r="BQ205" i="5"/>
  <c r="BQ224" i="5"/>
  <c r="BQ212" i="5"/>
  <c r="BQ232" i="5"/>
  <c r="BQ219" i="5"/>
  <c r="BQ207" i="5"/>
  <c r="BR207" i="5" s="1"/>
  <c r="BQ226" i="5"/>
  <c r="BR226" i="5" s="1"/>
  <c r="BQ214" i="5"/>
  <c r="BR214" i="5" s="1"/>
  <c r="BQ221" i="5"/>
  <c r="BR221" i="5" s="1"/>
  <c r="BQ209" i="5"/>
  <c r="BR209" i="5" s="1"/>
  <c r="BQ216" i="5"/>
  <c r="BQ235" i="5"/>
  <c r="BQ223" i="5"/>
  <c r="BQ211" i="5"/>
  <c r="BR211" i="5" s="1"/>
  <c r="BQ198" i="5"/>
  <c r="BQ186" i="5"/>
  <c r="BQ225" i="5"/>
  <c r="BQ193" i="5"/>
  <c r="BR193" i="5" s="1"/>
  <c r="BQ206" i="5"/>
  <c r="BR206" i="5" s="1"/>
  <c r="BQ200" i="5"/>
  <c r="BR200" i="5" s="1"/>
  <c r="BQ188" i="5"/>
  <c r="BR188" i="5" s="1"/>
  <c r="BQ195" i="5"/>
  <c r="BR195" i="5" s="1"/>
  <c r="BQ213" i="5"/>
  <c r="BQ202" i="5"/>
  <c r="BR202" i="5" s="1"/>
  <c r="BQ190" i="5"/>
  <c r="BR190" i="5" s="1"/>
  <c r="BQ220" i="5"/>
  <c r="BQ197" i="5"/>
  <c r="BQ185" i="5"/>
  <c r="BQ228" i="5"/>
  <c r="BQ204" i="5"/>
  <c r="BR204" i="5" s="1"/>
  <c r="BQ192" i="5"/>
  <c r="BQ199" i="5"/>
  <c r="BQ187" i="5"/>
  <c r="BR187" i="5" s="1"/>
  <c r="BQ208" i="5"/>
  <c r="BQ194" i="5"/>
  <c r="BQ201" i="5"/>
  <c r="BQ189" i="5"/>
  <c r="BQ196" i="5"/>
  <c r="BQ181" i="5"/>
  <c r="BQ169" i="5"/>
  <c r="BQ176" i="5"/>
  <c r="BR176" i="5" s="1"/>
  <c r="BQ164" i="5"/>
  <c r="BR164" i="5" s="1"/>
  <c r="BQ183" i="5"/>
  <c r="BR183" i="5" s="1"/>
  <c r="BQ171" i="5"/>
  <c r="BQ178" i="5"/>
  <c r="BQ166" i="5"/>
  <c r="BR166" i="5" s="1"/>
  <c r="BQ173" i="5"/>
  <c r="BR173" i="5" s="1"/>
  <c r="BQ180" i="5"/>
  <c r="BR180" i="5" s="1"/>
  <c r="BQ168" i="5"/>
  <c r="BQ175" i="5"/>
  <c r="BQ163" i="5"/>
  <c r="BR163" i="5" s="1"/>
  <c r="BQ218" i="5"/>
  <c r="BQ203" i="5"/>
  <c r="BQ182" i="5"/>
  <c r="BQ170" i="5"/>
  <c r="BQ177" i="5"/>
  <c r="BR177" i="5" s="1"/>
  <c r="BQ165" i="5"/>
  <c r="BR165" i="5" s="1"/>
  <c r="BQ184" i="5"/>
  <c r="BQ172" i="5"/>
  <c r="BQ157" i="5"/>
  <c r="BR157" i="5" s="1"/>
  <c r="BQ145" i="5"/>
  <c r="BQ162" i="5"/>
  <c r="BR162" i="5" s="1"/>
  <c r="BQ152" i="5"/>
  <c r="BQ159" i="5"/>
  <c r="BQ147" i="5"/>
  <c r="BQ154" i="5"/>
  <c r="BQ142" i="5"/>
  <c r="BQ174" i="5"/>
  <c r="BQ161" i="5"/>
  <c r="BQ149" i="5"/>
  <c r="BR149" i="5" s="1"/>
  <c r="BQ156" i="5"/>
  <c r="BR156" i="5" s="1"/>
  <c r="BQ144" i="5"/>
  <c r="BR144" i="5" s="1"/>
  <c r="BQ179" i="5"/>
  <c r="BR179" i="5" s="1"/>
  <c r="BQ151" i="5"/>
  <c r="BQ158" i="5"/>
  <c r="D86" i="8" s="1"/>
  <c r="F86" i="8" s="1"/>
  <c r="BQ146" i="5"/>
  <c r="BQ191" i="5"/>
  <c r="BR191" i="5" s="1"/>
  <c r="BQ153" i="5"/>
  <c r="BQ167" i="5"/>
  <c r="BR167" i="5" s="1"/>
  <c r="BQ160" i="5"/>
  <c r="BQ148" i="5"/>
  <c r="BQ135" i="5"/>
  <c r="BR135" i="5" s="1"/>
  <c r="BQ123" i="5"/>
  <c r="BR123" i="5" s="1"/>
  <c r="BQ130" i="5"/>
  <c r="BQ137" i="5"/>
  <c r="BQ125" i="5"/>
  <c r="BQ132" i="5"/>
  <c r="BQ120" i="5"/>
  <c r="BQ150" i="5"/>
  <c r="BR150" i="5" s="1"/>
  <c r="BQ139" i="5"/>
  <c r="BR139" i="5" s="1"/>
  <c r="BQ127" i="5"/>
  <c r="BQ134" i="5"/>
  <c r="BR134" i="5" s="1"/>
  <c r="BQ122" i="5"/>
  <c r="BR122" i="5" s="1"/>
  <c r="BQ155" i="5"/>
  <c r="BQ141" i="5"/>
  <c r="BR141" i="5" s="1"/>
  <c r="BQ129" i="5"/>
  <c r="BR129" i="5" s="1"/>
  <c r="BQ136" i="5"/>
  <c r="BQ124" i="5"/>
  <c r="BQ143" i="5"/>
  <c r="BQ131" i="5"/>
  <c r="BQ138" i="5"/>
  <c r="BR138" i="5" s="1"/>
  <c r="BQ126" i="5"/>
  <c r="BQ113" i="5"/>
  <c r="BR113" i="5" s="1"/>
  <c r="BQ101" i="5"/>
  <c r="BR101" i="5" s="1"/>
  <c r="BQ108" i="5"/>
  <c r="BR108" i="5" s="1"/>
  <c r="BQ115" i="5"/>
  <c r="BR115" i="5" s="1"/>
  <c r="BQ103" i="5"/>
  <c r="BQ140" i="5"/>
  <c r="BR140" i="5" s="1"/>
  <c r="BQ110" i="5"/>
  <c r="BQ98" i="5"/>
  <c r="BQ117" i="5"/>
  <c r="BQ105" i="5"/>
  <c r="BQ128" i="5"/>
  <c r="BR128" i="5" s="1"/>
  <c r="BQ112" i="5"/>
  <c r="BQ100" i="5"/>
  <c r="BQ119" i="5"/>
  <c r="BR119" i="5" s="1"/>
  <c r="BQ107" i="5"/>
  <c r="BR107" i="5" s="1"/>
  <c r="BQ133" i="5"/>
  <c r="BQ114" i="5"/>
  <c r="BR114" i="5" s="1"/>
  <c r="BQ102" i="5"/>
  <c r="BR102" i="5" s="1"/>
  <c r="BQ109" i="5"/>
  <c r="BR109" i="5" s="1"/>
  <c r="BQ121" i="5"/>
  <c r="BQ116" i="5"/>
  <c r="BR116" i="5" s="1"/>
  <c r="BQ104" i="5"/>
  <c r="BQ92" i="5"/>
  <c r="BQ80" i="5"/>
  <c r="BQ106" i="5"/>
  <c r="BQ87" i="5"/>
  <c r="BQ94" i="5"/>
  <c r="BR94" i="5" s="1"/>
  <c r="BQ82" i="5"/>
  <c r="BR82" i="5" s="1"/>
  <c r="BQ111" i="5"/>
  <c r="BR111" i="5" s="1"/>
  <c r="BQ89" i="5"/>
  <c r="BR89" i="5" s="1"/>
  <c r="BQ77" i="5"/>
  <c r="BQ96" i="5"/>
  <c r="BQ84" i="5"/>
  <c r="BQ99" i="5"/>
  <c r="BQ91" i="5"/>
  <c r="BQ79" i="5"/>
  <c r="BR79" i="5" s="1"/>
  <c r="BQ86" i="5"/>
  <c r="BQ93" i="5"/>
  <c r="BQ81" i="5"/>
  <c r="BR81" i="5" s="1"/>
  <c r="BQ88" i="5"/>
  <c r="BR88" i="5" s="1"/>
  <c r="BQ76" i="5"/>
  <c r="BR76" i="5" s="1"/>
  <c r="BQ95" i="5"/>
  <c r="BQ83" i="5"/>
  <c r="BR83" i="5" s="1"/>
  <c r="BQ69" i="5"/>
  <c r="BR69" i="5" s="1"/>
  <c r="BQ57" i="5"/>
  <c r="BQ64" i="5"/>
  <c r="BQ97" i="5"/>
  <c r="BR97" i="5" s="1"/>
  <c r="BQ71" i="5"/>
  <c r="BR71" i="5" s="1"/>
  <c r="BQ59" i="5"/>
  <c r="BR59" i="5" s="1"/>
  <c r="BQ66" i="5"/>
  <c r="BR66" i="5" s="1"/>
  <c r="BQ85" i="5"/>
  <c r="BQ73" i="5"/>
  <c r="BR73" i="5" s="1"/>
  <c r="BQ61" i="5"/>
  <c r="BR61" i="5" s="1"/>
  <c r="BQ68" i="5"/>
  <c r="BQ90" i="5"/>
  <c r="BQ75" i="5"/>
  <c r="BQ63" i="5"/>
  <c r="BQ70" i="5"/>
  <c r="BR70" i="5" s="1"/>
  <c r="BQ58" i="5"/>
  <c r="BQ78" i="5"/>
  <c r="BQ65" i="5"/>
  <c r="BR65" i="5" s="1"/>
  <c r="BQ72" i="5"/>
  <c r="BR72" i="5" s="1"/>
  <c r="BQ60" i="5"/>
  <c r="BQ54" i="5"/>
  <c r="BQ47" i="5"/>
  <c r="BQ35" i="5"/>
  <c r="BQ42" i="5"/>
  <c r="BQ49" i="5"/>
  <c r="BQ37" i="5"/>
  <c r="BQ44" i="5"/>
  <c r="BR44" i="5" s="1"/>
  <c r="BQ56" i="5"/>
  <c r="BQ55" i="5"/>
  <c r="BQ51" i="5"/>
  <c r="BR51" i="5" s="1"/>
  <c r="BQ39" i="5"/>
  <c r="BQ74" i="5"/>
  <c r="BQ46" i="5"/>
  <c r="BR46" i="5" s="1"/>
  <c r="BQ34" i="5"/>
  <c r="BR34" i="5" s="1"/>
  <c r="BQ53" i="5"/>
  <c r="BQ41" i="5"/>
  <c r="BQ62" i="5"/>
  <c r="BQ48" i="5"/>
  <c r="BQ36" i="5"/>
  <c r="BQ43" i="5"/>
  <c r="BQ67" i="5"/>
  <c r="BQ50" i="5"/>
  <c r="BQ38" i="5"/>
  <c r="BR38" i="5" s="1"/>
  <c r="BQ26" i="5"/>
  <c r="BR26" i="5" s="1"/>
  <c r="BQ14" i="5"/>
  <c r="BQ21" i="5"/>
  <c r="BR21" i="5" s="1"/>
  <c r="BQ28" i="5"/>
  <c r="BQ16" i="5"/>
  <c r="BQ52" i="5"/>
  <c r="BR52" i="5" s="1"/>
  <c r="BQ32" i="5"/>
  <c r="BQ23" i="5"/>
  <c r="BQ11" i="5"/>
  <c r="BR11" i="5" s="1"/>
  <c r="BQ30" i="5"/>
  <c r="BR30" i="5" s="1"/>
  <c r="BQ18" i="5"/>
  <c r="BR18" i="5" s="1"/>
  <c r="BQ40" i="5"/>
  <c r="BR40" i="5" s="1"/>
  <c r="BQ25" i="5"/>
  <c r="BR25" i="5" s="1"/>
  <c r="BQ13" i="5"/>
  <c r="BR13" i="5" s="1"/>
  <c r="BQ20" i="5"/>
  <c r="BR20" i="5" s="1"/>
  <c r="BQ45" i="5"/>
  <c r="BQ27" i="5"/>
  <c r="BQ15" i="5"/>
  <c r="BR15" i="5" s="1"/>
  <c r="BQ22" i="5"/>
  <c r="BQ118" i="5"/>
  <c r="BQ29" i="5"/>
  <c r="BQ17" i="5"/>
  <c r="BR17" i="5" s="1"/>
  <c r="BQ19" i="5"/>
  <c r="BR19" i="5" s="1"/>
  <c r="BQ7" i="5"/>
  <c r="BR7" i="5" s="1"/>
  <c r="BQ24" i="5"/>
  <c r="BQ9" i="5"/>
  <c r="BQ33" i="5"/>
  <c r="BQ8" i="5"/>
  <c r="BR8" i="5" s="1"/>
  <c r="BQ10" i="5"/>
  <c r="BQ31" i="5"/>
  <c r="BR31" i="5" s="1"/>
  <c r="BQ12" i="5"/>
  <c r="BR12" i="5" s="1"/>
  <c r="I19" i="3"/>
  <c r="K16" i="3"/>
  <c r="F139" i="3"/>
  <c r="F149" i="3"/>
  <c r="F99" i="3"/>
  <c r="F89" i="3"/>
  <c r="B427" i="7"/>
  <c r="B313" i="7"/>
  <c r="B247" i="7"/>
  <c r="B249" i="7" s="1"/>
  <c r="C72" i="7"/>
  <c r="C98" i="7"/>
  <c r="F128" i="4"/>
  <c r="U19" i="2"/>
  <c r="L149" i="2"/>
  <c r="L196" i="2"/>
  <c r="L199" i="2" s="1"/>
  <c r="I17" i="4"/>
  <c r="I19" i="4" s="1"/>
  <c r="K17" i="2"/>
  <c r="F118" i="4"/>
  <c r="BR29" i="5"/>
  <c r="BR33" i="5"/>
  <c r="BR93" i="5"/>
  <c r="BR160" i="5"/>
  <c r="BR127" i="5"/>
  <c r="BR161" i="5"/>
  <c r="BR172" i="5"/>
  <c r="BR178" i="5"/>
  <c r="BR199" i="5"/>
  <c r="BR227" i="5"/>
  <c r="BR256" i="5"/>
  <c r="C83" i="9"/>
  <c r="C95" i="6"/>
  <c r="C97" i="6" s="1"/>
  <c r="C577" i="9"/>
  <c r="I39" i="2"/>
  <c r="F38" i="2"/>
  <c r="F38" i="4" s="1"/>
  <c r="F48" i="4" s="1"/>
  <c r="F37" i="2"/>
  <c r="F37" i="4" s="1"/>
  <c r="F47" i="4" s="1"/>
  <c r="F36" i="2"/>
  <c r="F36" i="4" s="1"/>
  <c r="B501" i="9"/>
  <c r="C197" i="2"/>
  <c r="G147" i="2"/>
  <c r="E147" i="2"/>
  <c r="C88" i="9"/>
  <c r="C126" i="6"/>
  <c r="CI252" i="5"/>
  <c r="AY266" i="5"/>
  <c r="AY263" i="5"/>
  <c r="AY265" i="5"/>
  <c r="AY267" i="5"/>
  <c r="AY261" i="5"/>
  <c r="AY249" i="5"/>
  <c r="AY256" i="5"/>
  <c r="AY251" i="5"/>
  <c r="AY258" i="5"/>
  <c r="AY253" i="5"/>
  <c r="AY260" i="5"/>
  <c r="AY255" i="5"/>
  <c r="AY262" i="5"/>
  <c r="AY257" i="5"/>
  <c r="AY264" i="5"/>
  <c r="AY247" i="5"/>
  <c r="AY254" i="5"/>
  <c r="AY250" i="5"/>
  <c r="AY242" i="5"/>
  <c r="AY244" i="5"/>
  <c r="AY246" i="5"/>
  <c r="AY248" i="5"/>
  <c r="AY252" i="5"/>
  <c r="AY243" i="5"/>
  <c r="AY230" i="5"/>
  <c r="AY237" i="5"/>
  <c r="AY232" i="5"/>
  <c r="AY227" i="5"/>
  <c r="AY234" i="5"/>
  <c r="AY229" i="5"/>
  <c r="AY245" i="5"/>
  <c r="AY236" i="5"/>
  <c r="AY231" i="5"/>
  <c r="AY259" i="5"/>
  <c r="AY238" i="5"/>
  <c r="AY228" i="5"/>
  <c r="AY239" i="5"/>
  <c r="AY218" i="5"/>
  <c r="AY206" i="5"/>
  <c r="AY235" i="5"/>
  <c r="AY225" i="5"/>
  <c r="AY213" i="5"/>
  <c r="AY220" i="5"/>
  <c r="AY208" i="5"/>
  <c r="AY215" i="5"/>
  <c r="AY222" i="5"/>
  <c r="AY210" i="5"/>
  <c r="AY217" i="5"/>
  <c r="AY205" i="5"/>
  <c r="AY224" i="5"/>
  <c r="AY212" i="5"/>
  <c r="AY219" i="5"/>
  <c r="AY207" i="5"/>
  <c r="AY240" i="5"/>
  <c r="AY226" i="5"/>
  <c r="AY214" i="5"/>
  <c r="AY241" i="5"/>
  <c r="AY216" i="5"/>
  <c r="AY209" i="5"/>
  <c r="AY201" i="5"/>
  <c r="AY189" i="5"/>
  <c r="AY223" i="5"/>
  <c r="AY196" i="5"/>
  <c r="AY203" i="5"/>
  <c r="AY191" i="5"/>
  <c r="AY198" i="5"/>
  <c r="AY186" i="5"/>
  <c r="AY233" i="5"/>
  <c r="AY211" i="5"/>
  <c r="AY193" i="5"/>
  <c r="AY200" i="5"/>
  <c r="AY188" i="5"/>
  <c r="AY195" i="5"/>
  <c r="AY202" i="5"/>
  <c r="AY190" i="5"/>
  <c r="AY197" i="5"/>
  <c r="AY185" i="5"/>
  <c r="AY221" i="5"/>
  <c r="AY204" i="5"/>
  <c r="AY192" i="5"/>
  <c r="AY184" i="5"/>
  <c r="AY172" i="5"/>
  <c r="AY199" i="5"/>
  <c r="AY179" i="5"/>
  <c r="AY167" i="5"/>
  <c r="AY174" i="5"/>
  <c r="AY181" i="5"/>
  <c r="AY169" i="5"/>
  <c r="AY187" i="5"/>
  <c r="AY176" i="5"/>
  <c r="AY164" i="5"/>
  <c r="AY183" i="5"/>
  <c r="AY171" i="5"/>
  <c r="AY178" i="5"/>
  <c r="AY166" i="5"/>
  <c r="AY173" i="5"/>
  <c r="AY180" i="5"/>
  <c r="AY168" i="5"/>
  <c r="AY175" i="5"/>
  <c r="AY160" i="5"/>
  <c r="AY148" i="5"/>
  <c r="AY155" i="5"/>
  <c r="AY143" i="5"/>
  <c r="AY162" i="5"/>
  <c r="AY150" i="5"/>
  <c r="AY194" i="5"/>
  <c r="AY157" i="5"/>
  <c r="AY145" i="5"/>
  <c r="AY152" i="5"/>
  <c r="AY177" i="5"/>
  <c r="AY159" i="5"/>
  <c r="AY147" i="5"/>
  <c r="AY154" i="5"/>
  <c r="AY163" i="5"/>
  <c r="AY161" i="5"/>
  <c r="AY149" i="5"/>
  <c r="AY182" i="5"/>
  <c r="AY165" i="5"/>
  <c r="AY156" i="5"/>
  <c r="AY144" i="5"/>
  <c r="AY151" i="5"/>
  <c r="AY138" i="5"/>
  <c r="AY126" i="5"/>
  <c r="AY133" i="5"/>
  <c r="AY121" i="5"/>
  <c r="AY140" i="5"/>
  <c r="AY128" i="5"/>
  <c r="AY135" i="5"/>
  <c r="AY123" i="5"/>
  <c r="AY142" i="5"/>
  <c r="AY130" i="5"/>
  <c r="AY153" i="5"/>
  <c r="AY137" i="5"/>
  <c r="AY125" i="5"/>
  <c r="AY132" i="5"/>
  <c r="AY120" i="5"/>
  <c r="AY170" i="5"/>
  <c r="AY139" i="5"/>
  <c r="AY127" i="5"/>
  <c r="AY158" i="5"/>
  <c r="D200" i="7" s="1"/>
  <c r="F200" i="7" s="1"/>
  <c r="AY134" i="5"/>
  <c r="AY122" i="5"/>
  <c r="AY141" i="5"/>
  <c r="AY129" i="5"/>
  <c r="AY116" i="5"/>
  <c r="AY104" i="5"/>
  <c r="AY111" i="5"/>
  <c r="AY99" i="5"/>
  <c r="AY118" i="5"/>
  <c r="AY106" i="5"/>
  <c r="AY113" i="5"/>
  <c r="AY101" i="5"/>
  <c r="AY108" i="5"/>
  <c r="AY115" i="5"/>
  <c r="AY103" i="5"/>
  <c r="AY131" i="5"/>
  <c r="AY110" i="5"/>
  <c r="AY98" i="5"/>
  <c r="AY117" i="5"/>
  <c r="AY105" i="5"/>
  <c r="AY112" i="5"/>
  <c r="AY100" i="5"/>
  <c r="AY146" i="5"/>
  <c r="AY136" i="5"/>
  <c r="AY119" i="5"/>
  <c r="AY107" i="5"/>
  <c r="AY95" i="5"/>
  <c r="AY83" i="5"/>
  <c r="AY90" i="5"/>
  <c r="AY78" i="5"/>
  <c r="AY109" i="5"/>
  <c r="AY97" i="5"/>
  <c r="AY85" i="5"/>
  <c r="AY92" i="5"/>
  <c r="AY80" i="5"/>
  <c r="AY87" i="5"/>
  <c r="AY114" i="5"/>
  <c r="AY94" i="5"/>
  <c r="AY82" i="5"/>
  <c r="AY124" i="5"/>
  <c r="AY89" i="5"/>
  <c r="AY102" i="5"/>
  <c r="AY96" i="5"/>
  <c r="AY84" i="5"/>
  <c r="AY91" i="5"/>
  <c r="AY79" i="5"/>
  <c r="AY86" i="5"/>
  <c r="AY72" i="5"/>
  <c r="AY60" i="5"/>
  <c r="AY67" i="5"/>
  <c r="AY55" i="5"/>
  <c r="AY74" i="5"/>
  <c r="AY62" i="5"/>
  <c r="AY69" i="5"/>
  <c r="AY57" i="5"/>
  <c r="AY64" i="5"/>
  <c r="AY88" i="5"/>
  <c r="AY71" i="5"/>
  <c r="AY59" i="5"/>
  <c r="AY66" i="5"/>
  <c r="AY76" i="5"/>
  <c r="AY73" i="5"/>
  <c r="AY61" i="5"/>
  <c r="AY93" i="5"/>
  <c r="AY77" i="5"/>
  <c r="AY68" i="5"/>
  <c r="AY56" i="5"/>
  <c r="AY75" i="5"/>
  <c r="AY63" i="5"/>
  <c r="AY81" i="5"/>
  <c r="AY50" i="5"/>
  <c r="AY38" i="5"/>
  <c r="AY58" i="5"/>
  <c r="AY54" i="5"/>
  <c r="AY45" i="5"/>
  <c r="AY33" i="5"/>
  <c r="AY52" i="5"/>
  <c r="AY40" i="5"/>
  <c r="AY47" i="5"/>
  <c r="AY35" i="5"/>
  <c r="AY42" i="5"/>
  <c r="AY49" i="5"/>
  <c r="AY37" i="5"/>
  <c r="AY44" i="5"/>
  <c r="AY51" i="5"/>
  <c r="AY39" i="5"/>
  <c r="AY65" i="5"/>
  <c r="AY46" i="5"/>
  <c r="AY34" i="5"/>
  <c r="AY53" i="5"/>
  <c r="AY41" i="5"/>
  <c r="AY29" i="5"/>
  <c r="AY17" i="5"/>
  <c r="AY32" i="5"/>
  <c r="AY24" i="5"/>
  <c r="AY12" i="5"/>
  <c r="AY31" i="5"/>
  <c r="AY19" i="5"/>
  <c r="AY26" i="5"/>
  <c r="AY14" i="5"/>
  <c r="AY21" i="5"/>
  <c r="AY70" i="5"/>
  <c r="AY28" i="5"/>
  <c r="AY16" i="5"/>
  <c r="AY43" i="5"/>
  <c r="AY23" i="5"/>
  <c r="AY11" i="5"/>
  <c r="AY30" i="5"/>
  <c r="AY18" i="5"/>
  <c r="AY25" i="5"/>
  <c r="AY13" i="5"/>
  <c r="AY48" i="5"/>
  <c r="AY20" i="5"/>
  <c r="AY10" i="5"/>
  <c r="AY22" i="5"/>
  <c r="AY7" i="5"/>
  <c r="AY27" i="5"/>
  <c r="AY9" i="5"/>
  <c r="AY15" i="5"/>
  <c r="AY36" i="5"/>
  <c r="AY8" i="5"/>
  <c r="C445" i="9"/>
  <c r="J8" i="3"/>
  <c r="J8" i="4" s="1"/>
  <c r="T8" i="3"/>
  <c r="F8" i="4"/>
  <c r="BY264" i="5"/>
  <c r="BY266" i="5"/>
  <c r="BY263" i="5"/>
  <c r="BY265" i="5"/>
  <c r="BY262" i="5"/>
  <c r="BY254" i="5"/>
  <c r="BY261" i="5"/>
  <c r="BY256" i="5"/>
  <c r="BY258" i="5"/>
  <c r="BY253" i="5"/>
  <c r="BY260" i="5"/>
  <c r="BY255" i="5"/>
  <c r="BY250" i="5"/>
  <c r="BY267" i="5"/>
  <c r="BY240" i="5"/>
  <c r="BY247" i="5"/>
  <c r="BY242" i="5"/>
  <c r="BY244" i="5"/>
  <c r="BY251" i="5"/>
  <c r="BY239" i="5"/>
  <c r="BY259" i="5"/>
  <c r="BY248" i="5"/>
  <c r="BY252" i="5"/>
  <c r="BY249" i="5"/>
  <c r="BY243" i="5"/>
  <c r="BY235" i="5"/>
  <c r="BY230" i="5"/>
  <c r="BY237" i="5"/>
  <c r="BY238" i="5"/>
  <c r="BY232" i="5"/>
  <c r="BY257" i="5"/>
  <c r="BY241" i="5"/>
  <c r="BY227" i="5"/>
  <c r="BY234" i="5"/>
  <c r="BY246" i="5"/>
  <c r="BY236" i="5"/>
  <c r="BY233" i="5"/>
  <c r="BY231" i="5"/>
  <c r="BY223" i="5"/>
  <c r="BY211" i="5"/>
  <c r="BY229" i="5"/>
  <c r="BY218" i="5"/>
  <c r="BY206" i="5"/>
  <c r="BY245" i="5"/>
  <c r="BY225" i="5"/>
  <c r="BY213" i="5"/>
  <c r="BY220" i="5"/>
  <c r="BY208" i="5"/>
  <c r="BY215" i="5"/>
  <c r="BY222" i="5"/>
  <c r="BY210" i="5"/>
  <c r="BY217" i="5"/>
  <c r="BY205" i="5"/>
  <c r="BY224" i="5"/>
  <c r="BY212" i="5"/>
  <c r="BY228" i="5"/>
  <c r="BY219" i="5"/>
  <c r="BY207" i="5"/>
  <c r="BY194" i="5"/>
  <c r="BY226" i="5"/>
  <c r="BY201" i="5"/>
  <c r="BY189" i="5"/>
  <c r="BY196" i="5"/>
  <c r="BY203" i="5"/>
  <c r="BY191" i="5"/>
  <c r="BY221" i="5"/>
  <c r="BY214" i="5"/>
  <c r="BY198" i="5"/>
  <c r="BY186" i="5"/>
  <c r="BY193" i="5"/>
  <c r="BY200" i="5"/>
  <c r="BY188" i="5"/>
  <c r="BY216" i="5"/>
  <c r="BY209" i="5"/>
  <c r="BY195" i="5"/>
  <c r="BY202" i="5"/>
  <c r="BY190" i="5"/>
  <c r="BY197" i="5"/>
  <c r="BY185" i="5"/>
  <c r="BY177" i="5"/>
  <c r="BY165" i="5"/>
  <c r="BY204" i="5"/>
  <c r="BY187" i="5"/>
  <c r="BY184" i="5"/>
  <c r="BY172" i="5"/>
  <c r="BY179" i="5"/>
  <c r="BY167" i="5"/>
  <c r="BY174" i="5"/>
  <c r="BY192" i="5"/>
  <c r="BY181" i="5"/>
  <c r="BY169" i="5"/>
  <c r="BY176" i="5"/>
  <c r="BY183" i="5"/>
  <c r="BY171" i="5"/>
  <c r="BY178" i="5"/>
  <c r="BY166" i="5"/>
  <c r="BY173" i="5"/>
  <c r="BY180" i="5"/>
  <c r="BY168" i="5"/>
  <c r="BY163" i="5"/>
  <c r="BY153" i="5"/>
  <c r="BY164" i="5"/>
  <c r="BY160" i="5"/>
  <c r="BY148" i="5"/>
  <c r="BY155" i="5"/>
  <c r="BY143" i="5"/>
  <c r="BY150" i="5"/>
  <c r="BY157" i="5"/>
  <c r="BY145" i="5"/>
  <c r="BY182" i="5"/>
  <c r="BY162" i="5"/>
  <c r="BY152" i="5"/>
  <c r="BY199" i="5"/>
  <c r="BY159" i="5"/>
  <c r="BY147" i="5"/>
  <c r="BY154" i="5"/>
  <c r="BY142" i="5"/>
  <c r="BY170" i="5"/>
  <c r="BY161" i="5"/>
  <c r="BY149" i="5"/>
  <c r="BY156" i="5"/>
  <c r="BY144" i="5"/>
  <c r="BY131" i="5"/>
  <c r="BY138" i="5"/>
  <c r="BY126" i="5"/>
  <c r="BY133" i="5"/>
  <c r="BY121" i="5"/>
  <c r="BY140" i="5"/>
  <c r="BY128" i="5"/>
  <c r="BY135" i="5"/>
  <c r="BY123" i="5"/>
  <c r="BY158" i="5"/>
  <c r="D390" i="8" s="1"/>
  <c r="F390" i="8" s="1"/>
  <c r="BY130" i="5"/>
  <c r="BY137" i="5"/>
  <c r="BY125" i="5"/>
  <c r="BY146" i="5"/>
  <c r="BY132" i="5"/>
  <c r="BY120" i="5"/>
  <c r="BY139" i="5"/>
  <c r="BY127" i="5"/>
  <c r="BY134" i="5"/>
  <c r="BY122" i="5"/>
  <c r="BY109" i="5"/>
  <c r="BY116" i="5"/>
  <c r="BY104" i="5"/>
  <c r="BY111" i="5"/>
  <c r="BY99" i="5"/>
  <c r="BY151" i="5"/>
  <c r="BY118" i="5"/>
  <c r="BY106" i="5"/>
  <c r="BY113" i="5"/>
  <c r="BY101" i="5"/>
  <c r="BY108" i="5"/>
  <c r="BY175" i="5"/>
  <c r="BY136" i="5"/>
  <c r="BY115" i="5"/>
  <c r="BY103" i="5"/>
  <c r="BY110" i="5"/>
  <c r="BY98" i="5"/>
  <c r="BY124" i="5"/>
  <c r="BY117" i="5"/>
  <c r="BY105" i="5"/>
  <c r="BY141" i="5"/>
  <c r="BY112" i="5"/>
  <c r="BY100" i="5"/>
  <c r="BY88" i="5"/>
  <c r="BY76" i="5"/>
  <c r="BY95" i="5"/>
  <c r="BY83" i="5"/>
  <c r="BY114" i="5"/>
  <c r="BY90" i="5"/>
  <c r="BY78" i="5"/>
  <c r="BY97" i="5"/>
  <c r="BY85" i="5"/>
  <c r="BY102" i="5"/>
  <c r="BY92" i="5"/>
  <c r="BY80" i="5"/>
  <c r="BY119" i="5"/>
  <c r="BY87" i="5"/>
  <c r="BY94" i="5"/>
  <c r="BY82" i="5"/>
  <c r="BY107" i="5"/>
  <c r="BY89" i="5"/>
  <c r="BY77" i="5"/>
  <c r="BY96" i="5"/>
  <c r="BY84" i="5"/>
  <c r="BY91" i="5"/>
  <c r="BY79" i="5"/>
  <c r="BY65" i="5"/>
  <c r="BY72" i="5"/>
  <c r="BY60" i="5"/>
  <c r="BY67" i="5"/>
  <c r="BY74" i="5"/>
  <c r="BY62" i="5"/>
  <c r="BY69" i="5"/>
  <c r="BY57" i="5"/>
  <c r="BY93" i="5"/>
  <c r="BY64" i="5"/>
  <c r="BY71" i="5"/>
  <c r="BY59" i="5"/>
  <c r="BY129" i="5"/>
  <c r="BY81" i="5"/>
  <c r="BY66" i="5"/>
  <c r="BY73" i="5"/>
  <c r="BY61" i="5"/>
  <c r="BY68" i="5"/>
  <c r="BY56" i="5"/>
  <c r="BY43" i="5"/>
  <c r="BY63" i="5"/>
  <c r="BY50" i="5"/>
  <c r="BY38" i="5"/>
  <c r="BY45" i="5"/>
  <c r="BY52" i="5"/>
  <c r="BY40" i="5"/>
  <c r="BY47" i="5"/>
  <c r="BY35" i="5"/>
  <c r="BY86" i="5"/>
  <c r="BY42" i="5"/>
  <c r="BY54" i="5"/>
  <c r="BY49" i="5"/>
  <c r="BY37" i="5"/>
  <c r="BY44" i="5"/>
  <c r="BY70" i="5"/>
  <c r="BY51" i="5"/>
  <c r="BY39" i="5"/>
  <c r="BY46" i="5"/>
  <c r="BY34" i="5"/>
  <c r="BY22" i="5"/>
  <c r="BY29" i="5"/>
  <c r="BY17" i="5"/>
  <c r="BY24" i="5"/>
  <c r="BY12" i="5"/>
  <c r="BY31" i="5"/>
  <c r="BY19" i="5"/>
  <c r="BY26" i="5"/>
  <c r="BY14" i="5"/>
  <c r="BY58" i="5"/>
  <c r="BY33" i="5"/>
  <c r="BY21" i="5"/>
  <c r="BY48" i="5"/>
  <c r="BY28" i="5"/>
  <c r="BY16" i="5"/>
  <c r="BY55" i="5"/>
  <c r="BY23" i="5"/>
  <c r="BY11" i="5"/>
  <c r="BY36" i="5"/>
  <c r="BY30" i="5"/>
  <c r="BY18" i="5"/>
  <c r="BY25" i="5"/>
  <c r="BY13" i="5"/>
  <c r="BY41" i="5"/>
  <c r="BY27" i="5"/>
  <c r="BY10" i="5"/>
  <c r="BY15" i="5"/>
  <c r="BY7" i="5"/>
  <c r="BY32" i="5"/>
  <c r="BY20" i="5"/>
  <c r="BY9" i="5"/>
  <c r="BY75" i="5"/>
  <c r="BY53" i="5"/>
  <c r="BY8" i="5"/>
  <c r="AF207" i="5"/>
  <c r="CI88" i="5"/>
  <c r="F7" i="4"/>
  <c r="T7" i="3"/>
  <c r="J7" i="3"/>
  <c r="J7" i="4" s="1"/>
  <c r="BR32" i="5"/>
  <c r="BR85" i="5"/>
  <c r="Y28" i="10"/>
  <c r="X31" i="10"/>
  <c r="Y31" i="10" s="1"/>
  <c r="Y177" i="10"/>
  <c r="X180" i="10"/>
  <c r="Y180" i="10" s="1"/>
  <c r="D443" i="9"/>
  <c r="F443" i="6"/>
  <c r="F443" i="9" s="1"/>
  <c r="CI164" i="5"/>
  <c r="D9" i="8"/>
  <c r="BR158" i="5"/>
  <c r="BR235" i="5"/>
  <c r="B83" i="9"/>
  <c r="W431" i="10"/>
  <c r="CI74" i="5"/>
  <c r="W560" i="10"/>
  <c r="X290" i="10"/>
  <c r="Y290" i="10" s="1"/>
  <c r="Y287" i="10"/>
  <c r="U388" i="10"/>
  <c r="X266" i="10"/>
  <c r="Y266" i="10" s="1"/>
  <c r="Y263" i="10"/>
  <c r="X176" i="10"/>
  <c r="Y176" i="10" s="1"/>
  <c r="Y173" i="10"/>
  <c r="X141" i="10"/>
  <c r="Y141" i="10" s="1"/>
  <c r="Y138" i="10"/>
  <c r="J69" i="10"/>
  <c r="Y46" i="10"/>
  <c r="D585" i="8"/>
  <c r="D471" i="8"/>
  <c r="E433" i="8"/>
  <c r="D366" i="7"/>
  <c r="E328" i="7"/>
  <c r="E167" i="9"/>
  <c r="D281" i="9"/>
  <c r="D433" i="6"/>
  <c r="D319" i="6"/>
  <c r="E281" i="6"/>
  <c r="D176" i="9"/>
  <c r="AF242" i="5"/>
  <c r="CI24" i="5"/>
  <c r="CI44" i="5"/>
  <c r="CI76" i="5"/>
  <c r="CI91" i="5"/>
  <c r="CI85" i="5"/>
  <c r="CI112" i="5"/>
  <c r="CI106" i="5"/>
  <c r="CI121" i="5"/>
  <c r="CI155" i="5"/>
  <c r="CI171" i="5"/>
  <c r="CI211" i="5"/>
  <c r="CI193" i="5"/>
  <c r="CI229" i="5"/>
  <c r="CI242" i="5"/>
  <c r="CI265" i="5"/>
  <c r="C96" i="4"/>
  <c r="E86" i="4"/>
  <c r="C89" i="4"/>
  <c r="F189" i="3"/>
  <c r="AE267" i="5"/>
  <c r="AF267" i="5" s="1"/>
  <c r="AE264" i="5"/>
  <c r="AE266" i="5"/>
  <c r="AE262" i="5"/>
  <c r="AE250" i="5"/>
  <c r="AE257" i="5"/>
  <c r="AE252" i="5"/>
  <c r="AF252" i="5" s="1"/>
  <c r="AE259" i="5"/>
  <c r="AE254" i="5"/>
  <c r="AF254" i="5" s="1"/>
  <c r="AE261" i="5"/>
  <c r="AF261" i="5" s="1"/>
  <c r="AE265" i="5"/>
  <c r="AF265" i="5" s="1"/>
  <c r="AE256" i="5"/>
  <c r="AE258" i="5"/>
  <c r="AE263" i="5"/>
  <c r="AE248" i="5"/>
  <c r="AE243" i="5"/>
  <c r="AE245" i="5"/>
  <c r="AE253" i="5"/>
  <c r="AE247" i="5"/>
  <c r="AE255" i="5"/>
  <c r="AE251" i="5"/>
  <c r="AE249" i="5"/>
  <c r="AE244" i="5"/>
  <c r="AE260" i="5"/>
  <c r="AE242" i="5"/>
  <c r="AE231" i="5"/>
  <c r="AF231" i="5" s="1"/>
  <c r="AE238" i="5"/>
  <c r="AE233" i="5"/>
  <c r="AE228" i="5"/>
  <c r="AE235" i="5"/>
  <c r="AE230" i="5"/>
  <c r="AE241" i="5"/>
  <c r="AE240" i="5"/>
  <c r="AE237" i="5"/>
  <c r="AE232" i="5"/>
  <c r="AE229" i="5"/>
  <c r="AE219" i="5"/>
  <c r="AF219" i="5" s="1"/>
  <c r="AE207" i="5"/>
  <c r="AE226" i="5"/>
  <c r="AE214" i="5"/>
  <c r="AE239" i="5"/>
  <c r="AE221" i="5"/>
  <c r="AE209" i="5"/>
  <c r="AE216" i="5"/>
  <c r="AE234" i="5"/>
  <c r="AF234" i="5" s="1"/>
  <c r="AE223" i="5"/>
  <c r="AE211" i="5"/>
  <c r="AE218" i="5"/>
  <c r="AE206" i="5"/>
  <c r="AF206" i="5" s="1"/>
  <c r="AE246" i="5"/>
  <c r="AE225" i="5"/>
  <c r="AE213" i="5"/>
  <c r="AE220" i="5"/>
  <c r="AE208" i="5"/>
  <c r="AE215" i="5"/>
  <c r="AE212" i="5"/>
  <c r="AE202" i="5"/>
  <c r="AE190" i="5"/>
  <c r="AF190" i="5" s="1"/>
  <c r="AE227" i="5"/>
  <c r="AE205" i="5"/>
  <c r="AE197" i="5"/>
  <c r="AE185" i="5"/>
  <c r="AE204" i="5"/>
  <c r="AE192" i="5"/>
  <c r="AE222" i="5"/>
  <c r="AE199" i="5"/>
  <c r="AE187" i="5"/>
  <c r="AF187" i="5" s="1"/>
  <c r="AE194" i="5"/>
  <c r="AE201" i="5"/>
  <c r="AF201" i="5" s="1"/>
  <c r="AE189" i="5"/>
  <c r="AF189" i="5" s="1"/>
  <c r="AE210" i="5"/>
  <c r="AE196" i="5"/>
  <c r="AE236" i="5"/>
  <c r="AE217" i="5"/>
  <c r="AE203" i="5"/>
  <c r="AE191" i="5"/>
  <c r="AE198" i="5"/>
  <c r="AE186" i="5"/>
  <c r="AE224" i="5"/>
  <c r="AE193" i="5"/>
  <c r="AE200" i="5"/>
  <c r="AF200" i="5" s="1"/>
  <c r="AE173" i="5"/>
  <c r="AF173" i="5" s="1"/>
  <c r="AE180" i="5"/>
  <c r="AE168" i="5"/>
  <c r="AE175" i="5"/>
  <c r="AE188" i="5"/>
  <c r="AE182" i="5"/>
  <c r="AE170" i="5"/>
  <c r="AE177" i="5"/>
  <c r="AE165" i="5"/>
  <c r="AE184" i="5"/>
  <c r="AF184" i="5" s="1"/>
  <c r="AE172" i="5"/>
  <c r="AE179" i="5"/>
  <c r="AF179" i="5" s="1"/>
  <c r="AE167" i="5"/>
  <c r="AF167" i="5" s="1"/>
  <c r="AE174" i="5"/>
  <c r="AE181" i="5"/>
  <c r="AF181" i="5" s="1"/>
  <c r="AE169" i="5"/>
  <c r="AE176" i="5"/>
  <c r="AE161" i="5"/>
  <c r="AE149" i="5"/>
  <c r="AE156" i="5"/>
  <c r="AE144" i="5"/>
  <c r="AE151" i="5"/>
  <c r="AE158" i="5"/>
  <c r="AE146" i="5"/>
  <c r="AE164" i="5"/>
  <c r="AE153" i="5"/>
  <c r="AE178" i="5"/>
  <c r="AE160" i="5"/>
  <c r="AE148" i="5"/>
  <c r="AE155" i="5"/>
  <c r="AE183" i="5"/>
  <c r="AE162" i="5"/>
  <c r="AE150" i="5"/>
  <c r="AE166" i="5"/>
  <c r="AE157" i="5"/>
  <c r="AF157" i="5" s="1"/>
  <c r="AE145" i="5"/>
  <c r="AE195" i="5"/>
  <c r="AE163" i="5"/>
  <c r="AE152" i="5"/>
  <c r="AE171" i="5"/>
  <c r="AE139" i="5"/>
  <c r="AE127" i="5"/>
  <c r="AE142" i="5"/>
  <c r="AE134" i="5"/>
  <c r="AE122" i="5"/>
  <c r="AE141" i="5"/>
  <c r="AE129" i="5"/>
  <c r="AE136" i="5"/>
  <c r="AF136" i="5" s="1"/>
  <c r="AE124" i="5"/>
  <c r="AE131" i="5"/>
  <c r="AE154" i="5"/>
  <c r="AF154" i="5" s="1"/>
  <c r="AE143" i="5"/>
  <c r="AF143" i="5" s="1"/>
  <c r="AE138" i="5"/>
  <c r="AE126" i="5"/>
  <c r="AE133" i="5"/>
  <c r="AE121" i="5"/>
  <c r="AE159" i="5"/>
  <c r="AE140" i="5"/>
  <c r="AE128" i="5"/>
  <c r="AE135" i="5"/>
  <c r="AF135" i="5" s="1"/>
  <c r="AE123" i="5"/>
  <c r="AE147" i="5"/>
  <c r="AF147" i="5" s="1"/>
  <c r="AE130" i="5"/>
  <c r="AE120" i="5"/>
  <c r="AE117" i="5"/>
  <c r="AE105" i="5"/>
  <c r="AE112" i="5"/>
  <c r="AE100" i="5"/>
  <c r="AE119" i="5"/>
  <c r="AE107" i="5"/>
  <c r="AE114" i="5"/>
  <c r="AE102" i="5"/>
  <c r="AE109" i="5"/>
  <c r="AF109" i="5" s="1"/>
  <c r="AE116" i="5"/>
  <c r="AE104" i="5"/>
  <c r="AE132" i="5"/>
  <c r="AE111" i="5"/>
  <c r="AE99" i="5"/>
  <c r="AE118" i="5"/>
  <c r="AE106" i="5"/>
  <c r="AE137" i="5"/>
  <c r="AE113" i="5"/>
  <c r="AE101" i="5"/>
  <c r="AE108" i="5"/>
  <c r="AE96" i="5"/>
  <c r="AE84" i="5"/>
  <c r="AE91" i="5"/>
  <c r="AE79" i="5"/>
  <c r="AF79" i="5" s="1"/>
  <c r="AE110" i="5"/>
  <c r="AE86" i="5"/>
  <c r="AE93" i="5"/>
  <c r="AE81" i="5"/>
  <c r="AE115" i="5"/>
  <c r="AE88" i="5"/>
  <c r="AE76" i="5"/>
  <c r="AE95" i="5"/>
  <c r="AE83" i="5"/>
  <c r="AF83" i="5" s="1"/>
  <c r="AE103" i="5"/>
  <c r="AE90" i="5"/>
  <c r="AE97" i="5"/>
  <c r="AE85" i="5"/>
  <c r="AE92" i="5"/>
  <c r="AE80" i="5"/>
  <c r="AE98" i="5"/>
  <c r="AE87" i="5"/>
  <c r="AE73" i="5"/>
  <c r="AF73" i="5" s="1"/>
  <c r="AE61" i="5"/>
  <c r="AE77" i="5"/>
  <c r="AF77" i="5" s="1"/>
  <c r="AE68" i="5"/>
  <c r="AE56" i="5"/>
  <c r="AE125" i="5"/>
  <c r="AE78" i="5"/>
  <c r="AE75" i="5"/>
  <c r="AE63" i="5"/>
  <c r="AE70" i="5"/>
  <c r="AE58" i="5"/>
  <c r="AE65" i="5"/>
  <c r="AE89" i="5"/>
  <c r="AE72" i="5"/>
  <c r="AE60" i="5"/>
  <c r="AE67" i="5"/>
  <c r="AF67" i="5" s="1"/>
  <c r="AE94" i="5"/>
  <c r="AE74" i="5"/>
  <c r="AE62" i="5"/>
  <c r="AE69" i="5"/>
  <c r="AE57" i="5"/>
  <c r="AE82" i="5"/>
  <c r="AE64" i="5"/>
  <c r="AE59" i="5"/>
  <c r="AE51" i="5"/>
  <c r="AF51" i="5" s="1"/>
  <c r="AE39" i="5"/>
  <c r="AE46" i="5"/>
  <c r="AF46" i="5" s="1"/>
  <c r="AE34" i="5"/>
  <c r="AE55" i="5"/>
  <c r="AF55" i="5" s="1"/>
  <c r="AE53" i="5"/>
  <c r="AE41" i="5"/>
  <c r="AE54" i="5"/>
  <c r="AE48" i="5"/>
  <c r="AE36" i="5"/>
  <c r="AE43" i="5"/>
  <c r="AE50" i="5"/>
  <c r="AE38" i="5"/>
  <c r="AE45" i="5"/>
  <c r="AE52" i="5"/>
  <c r="AF52" i="5" s="1"/>
  <c r="AE40" i="5"/>
  <c r="AE66" i="5"/>
  <c r="AE47" i="5"/>
  <c r="AE35" i="5"/>
  <c r="AF35" i="5" s="1"/>
  <c r="AE42" i="5"/>
  <c r="AE30" i="5"/>
  <c r="AF30" i="5" s="1"/>
  <c r="AE18" i="5"/>
  <c r="AF18" i="5" s="1"/>
  <c r="AE25" i="5"/>
  <c r="AE13" i="5"/>
  <c r="AE20" i="5"/>
  <c r="AE32" i="5"/>
  <c r="AF32" i="5" s="1"/>
  <c r="AE27" i="5"/>
  <c r="AF27" i="5" s="1"/>
  <c r="AE15" i="5"/>
  <c r="AE22" i="5"/>
  <c r="AE29" i="5"/>
  <c r="AF29" i="5" s="1"/>
  <c r="AE17" i="5"/>
  <c r="AE44" i="5"/>
  <c r="AE24" i="5"/>
  <c r="AE12" i="5"/>
  <c r="AE31" i="5"/>
  <c r="AE19" i="5"/>
  <c r="AE49" i="5"/>
  <c r="AE33" i="5"/>
  <c r="AE26" i="5"/>
  <c r="AF26" i="5" s="1"/>
  <c r="AE14" i="5"/>
  <c r="AF14" i="5" s="1"/>
  <c r="AE21" i="5"/>
  <c r="AE37" i="5"/>
  <c r="AF37" i="5" s="1"/>
  <c r="AE23" i="5"/>
  <c r="AE11" i="5"/>
  <c r="AE28" i="5"/>
  <c r="AE8" i="5"/>
  <c r="AE71" i="5"/>
  <c r="AE10" i="5"/>
  <c r="AE16" i="5"/>
  <c r="E79" i="4"/>
  <c r="AE7" i="5"/>
  <c r="AE9" i="5"/>
  <c r="AA265" i="5"/>
  <c r="AA267" i="5"/>
  <c r="CK267" i="5" s="1"/>
  <c r="AA266" i="5"/>
  <c r="CK266" i="5" s="1"/>
  <c r="AA258" i="5"/>
  <c r="CK258" i="5" s="1"/>
  <c r="AA263" i="5"/>
  <c r="AA253" i="5"/>
  <c r="CK253" i="5" s="1"/>
  <c r="AA260" i="5"/>
  <c r="CK260" i="5" s="1"/>
  <c r="AA255" i="5"/>
  <c r="CK255" i="5" s="1"/>
  <c r="AA262" i="5"/>
  <c r="CK262" i="5" s="1"/>
  <c r="AA257" i="5"/>
  <c r="CK257" i="5" s="1"/>
  <c r="AA264" i="5"/>
  <c r="AA259" i="5"/>
  <c r="AA254" i="5"/>
  <c r="CK254" i="5" s="1"/>
  <c r="AA261" i="5"/>
  <c r="CK261" i="5" s="1"/>
  <c r="AA244" i="5"/>
  <c r="CK244" i="5" s="1"/>
  <c r="AA239" i="5"/>
  <c r="CK239" i="5" s="1"/>
  <c r="AA246" i="5"/>
  <c r="CK246" i="5" s="1"/>
  <c r="AA241" i="5"/>
  <c r="AA248" i="5"/>
  <c r="CK248" i="5" s="1"/>
  <c r="AA250" i="5"/>
  <c r="CK250" i="5" s="1"/>
  <c r="AA243" i="5"/>
  <c r="CK243" i="5" s="1"/>
  <c r="AA252" i="5"/>
  <c r="CK252" i="5" s="1"/>
  <c r="AA256" i="5"/>
  <c r="AA240" i="5"/>
  <c r="AA247" i="5"/>
  <c r="AA227" i="5"/>
  <c r="CK227" i="5" s="1"/>
  <c r="AA245" i="5"/>
  <c r="CK245" i="5" s="1"/>
  <c r="AA234" i="5"/>
  <c r="CK234" i="5" s="1"/>
  <c r="AA242" i="5"/>
  <c r="AA229" i="5"/>
  <c r="AA236" i="5"/>
  <c r="AA231" i="5"/>
  <c r="AA238" i="5"/>
  <c r="AA233" i="5"/>
  <c r="CK233" i="5" s="1"/>
  <c r="AA251" i="5"/>
  <c r="AB251" i="5" s="1"/>
  <c r="AA237" i="5"/>
  <c r="AA215" i="5"/>
  <c r="CK215" i="5" s="1"/>
  <c r="AA232" i="5"/>
  <c r="AA222" i="5"/>
  <c r="CK222" i="5" s="1"/>
  <c r="AA210" i="5"/>
  <c r="CK210" i="5" s="1"/>
  <c r="AA228" i="5"/>
  <c r="AA217" i="5"/>
  <c r="CK217" i="5" s="1"/>
  <c r="AA224" i="5"/>
  <c r="CK224" i="5" s="1"/>
  <c r="AA212" i="5"/>
  <c r="CK212" i="5" s="1"/>
  <c r="AA219" i="5"/>
  <c r="CK219" i="5" s="1"/>
  <c r="AA207" i="5"/>
  <c r="AA235" i="5"/>
  <c r="AA226" i="5"/>
  <c r="AB226" i="5" s="1"/>
  <c r="AA214" i="5"/>
  <c r="CK214" i="5" s="1"/>
  <c r="AA249" i="5"/>
  <c r="CK249" i="5" s="1"/>
  <c r="AA221" i="5"/>
  <c r="CK221" i="5" s="1"/>
  <c r="AA209" i="5"/>
  <c r="CK209" i="5" s="1"/>
  <c r="AA216" i="5"/>
  <c r="CK216" i="5" s="1"/>
  <c r="AA223" i="5"/>
  <c r="AA211" i="5"/>
  <c r="CK211" i="5" s="1"/>
  <c r="AA230" i="5"/>
  <c r="CK230" i="5" s="1"/>
  <c r="AA198" i="5"/>
  <c r="CK198" i="5" s="1"/>
  <c r="AA186" i="5"/>
  <c r="CK186" i="5" s="1"/>
  <c r="AA213" i="5"/>
  <c r="AA193" i="5"/>
  <c r="AB193" i="5" s="1"/>
  <c r="AA220" i="5"/>
  <c r="AA200" i="5"/>
  <c r="CK200" i="5" s="1"/>
  <c r="AA188" i="5"/>
  <c r="AA205" i="5"/>
  <c r="CK205" i="5" s="1"/>
  <c r="AA195" i="5"/>
  <c r="CK195" i="5" s="1"/>
  <c r="AA202" i="5"/>
  <c r="CK202" i="5" s="1"/>
  <c r="AA190" i="5"/>
  <c r="CK190" i="5" s="1"/>
  <c r="AA208" i="5"/>
  <c r="CK208" i="5" s="1"/>
  <c r="AA197" i="5"/>
  <c r="CK197" i="5" s="1"/>
  <c r="AA204" i="5"/>
  <c r="AA192" i="5"/>
  <c r="AA199" i="5"/>
  <c r="CK199" i="5" s="1"/>
  <c r="AA187" i="5"/>
  <c r="AA218" i="5"/>
  <c r="AA194" i="5"/>
  <c r="CK194" i="5" s="1"/>
  <c r="AA201" i="5"/>
  <c r="CK201" i="5" s="1"/>
  <c r="AA189" i="5"/>
  <c r="AA181" i="5"/>
  <c r="CK181" i="5" s="1"/>
  <c r="AA169" i="5"/>
  <c r="AA203" i="5"/>
  <c r="CK203" i="5" s="1"/>
  <c r="AA176" i="5"/>
  <c r="CK176" i="5" s="1"/>
  <c r="AA183" i="5"/>
  <c r="CK183" i="5" s="1"/>
  <c r="AA171" i="5"/>
  <c r="CK171" i="5" s="1"/>
  <c r="AA178" i="5"/>
  <c r="CK178" i="5" s="1"/>
  <c r="AA166" i="5"/>
  <c r="CK166" i="5" s="1"/>
  <c r="AA191" i="5"/>
  <c r="CK191" i="5" s="1"/>
  <c r="AA173" i="5"/>
  <c r="CK173" i="5" s="1"/>
  <c r="AA225" i="5"/>
  <c r="CK225" i="5" s="1"/>
  <c r="AA185" i="5"/>
  <c r="CK185" i="5" s="1"/>
  <c r="AA180" i="5"/>
  <c r="CK180" i="5" s="1"/>
  <c r="AA168" i="5"/>
  <c r="CK168" i="5" s="1"/>
  <c r="AA196" i="5"/>
  <c r="CK196" i="5" s="1"/>
  <c r="AA175" i="5"/>
  <c r="CK175" i="5" s="1"/>
  <c r="AA163" i="5"/>
  <c r="CK163" i="5" s="1"/>
  <c r="AA182" i="5"/>
  <c r="AA170" i="5"/>
  <c r="AA177" i="5"/>
  <c r="CK177" i="5" s="1"/>
  <c r="AA165" i="5"/>
  <c r="CK165" i="5" s="1"/>
  <c r="AA206" i="5"/>
  <c r="AA184" i="5"/>
  <c r="CK184" i="5" s="1"/>
  <c r="AA172" i="5"/>
  <c r="AA179" i="5"/>
  <c r="CK179" i="5" s="1"/>
  <c r="AA157" i="5"/>
  <c r="AA145" i="5"/>
  <c r="CK145" i="5" s="1"/>
  <c r="AA152" i="5"/>
  <c r="CK152" i="5" s="1"/>
  <c r="AA159" i="5"/>
  <c r="CK159" i="5" s="1"/>
  <c r="AA147" i="5"/>
  <c r="AA167" i="5"/>
  <c r="AA154" i="5"/>
  <c r="AA161" i="5"/>
  <c r="CK161" i="5" s="1"/>
  <c r="AA149" i="5"/>
  <c r="AA156" i="5"/>
  <c r="CK156" i="5" s="1"/>
  <c r="AA144" i="5"/>
  <c r="AA151" i="5"/>
  <c r="CK151" i="5" s="1"/>
  <c r="AA164" i="5"/>
  <c r="CK164" i="5" s="1"/>
  <c r="AA158" i="5"/>
  <c r="AA146" i="5"/>
  <c r="CK146" i="5" s="1"/>
  <c r="AA153" i="5"/>
  <c r="AA160" i="5"/>
  <c r="CK160" i="5" s="1"/>
  <c r="AA148" i="5"/>
  <c r="CK148" i="5" s="1"/>
  <c r="AA155" i="5"/>
  <c r="AA135" i="5"/>
  <c r="CK135" i="5" s="1"/>
  <c r="AA123" i="5"/>
  <c r="CK123" i="5" s="1"/>
  <c r="AA130" i="5"/>
  <c r="CK130" i="5" s="1"/>
  <c r="AA137" i="5"/>
  <c r="CK137" i="5" s="1"/>
  <c r="AA125" i="5"/>
  <c r="CK125" i="5" s="1"/>
  <c r="AA132" i="5"/>
  <c r="CK132" i="5" s="1"/>
  <c r="AA120" i="5"/>
  <c r="CK120" i="5" s="1"/>
  <c r="AA142" i="5"/>
  <c r="AA139" i="5"/>
  <c r="AA127" i="5"/>
  <c r="AA134" i="5"/>
  <c r="CK134" i="5" s="1"/>
  <c r="AA122" i="5"/>
  <c r="AA174" i="5"/>
  <c r="CK174" i="5" s="1"/>
  <c r="AA141" i="5"/>
  <c r="CK141" i="5" s="1"/>
  <c r="AA129" i="5"/>
  <c r="CK129" i="5" s="1"/>
  <c r="AA143" i="5"/>
  <c r="AA136" i="5"/>
  <c r="CK136" i="5" s="1"/>
  <c r="AA124" i="5"/>
  <c r="CK124" i="5" s="1"/>
  <c r="AA162" i="5"/>
  <c r="AA131" i="5"/>
  <c r="CK131" i="5" s="1"/>
  <c r="AA138" i="5"/>
  <c r="CK138" i="5" s="1"/>
  <c r="AA126" i="5"/>
  <c r="AA113" i="5"/>
  <c r="AA101" i="5"/>
  <c r="CK101" i="5" s="1"/>
  <c r="AA133" i="5"/>
  <c r="CK133" i="5" s="1"/>
  <c r="AA108" i="5"/>
  <c r="AA115" i="5"/>
  <c r="CK115" i="5" s="1"/>
  <c r="AA103" i="5"/>
  <c r="CK103" i="5" s="1"/>
  <c r="AA121" i="5"/>
  <c r="AA110" i="5"/>
  <c r="CK110" i="5" s="1"/>
  <c r="AA117" i="5"/>
  <c r="AA105" i="5"/>
  <c r="CK105" i="5" s="1"/>
  <c r="AA112" i="5"/>
  <c r="AB112" i="5" s="1"/>
  <c r="AA100" i="5"/>
  <c r="AB100" i="5" s="1"/>
  <c r="AA119" i="5"/>
  <c r="CK119" i="5" s="1"/>
  <c r="AA107" i="5"/>
  <c r="AA114" i="5"/>
  <c r="CK114" i="5" s="1"/>
  <c r="AA102" i="5"/>
  <c r="CK102" i="5" s="1"/>
  <c r="AA109" i="5"/>
  <c r="CK109" i="5" s="1"/>
  <c r="AA140" i="5"/>
  <c r="AA116" i="5"/>
  <c r="AA104" i="5"/>
  <c r="CK104" i="5" s="1"/>
  <c r="AA150" i="5"/>
  <c r="AA92" i="5"/>
  <c r="AA80" i="5"/>
  <c r="AA87" i="5"/>
  <c r="CK87" i="5" s="1"/>
  <c r="AA94" i="5"/>
  <c r="CK94" i="5" s="1"/>
  <c r="AA82" i="5"/>
  <c r="CK82" i="5" s="1"/>
  <c r="AA89" i="5"/>
  <c r="CK89" i="5" s="1"/>
  <c r="AA77" i="5"/>
  <c r="CK77" i="5" s="1"/>
  <c r="AA96" i="5"/>
  <c r="CK96" i="5" s="1"/>
  <c r="AA84" i="5"/>
  <c r="CK84" i="5" s="1"/>
  <c r="AA118" i="5"/>
  <c r="CK118" i="5" s="1"/>
  <c r="AA91" i="5"/>
  <c r="AA79" i="5"/>
  <c r="CK79" i="5" s="1"/>
  <c r="AA128" i="5"/>
  <c r="AA86" i="5"/>
  <c r="AA106" i="5"/>
  <c r="AB106" i="5" s="1"/>
  <c r="AA93" i="5"/>
  <c r="CK93" i="5" s="1"/>
  <c r="AA81" i="5"/>
  <c r="CK81" i="5" s="1"/>
  <c r="AA88" i="5"/>
  <c r="CK88" i="5" s="1"/>
  <c r="AA76" i="5"/>
  <c r="CK76" i="5" s="1"/>
  <c r="AA111" i="5"/>
  <c r="CK111" i="5" s="1"/>
  <c r="AA95" i="5"/>
  <c r="AA83" i="5"/>
  <c r="CK83" i="5" s="1"/>
  <c r="AA90" i="5"/>
  <c r="CK90" i="5" s="1"/>
  <c r="AA69" i="5"/>
  <c r="CK69" i="5" s="1"/>
  <c r="AA57" i="5"/>
  <c r="CK57" i="5" s="1"/>
  <c r="AA64" i="5"/>
  <c r="CK64" i="5" s="1"/>
  <c r="AA71" i="5"/>
  <c r="AA59" i="5"/>
  <c r="AA78" i="5"/>
  <c r="AA66" i="5"/>
  <c r="CK66" i="5" s="1"/>
  <c r="AA98" i="5"/>
  <c r="CK98" i="5" s="1"/>
  <c r="AA73" i="5"/>
  <c r="CK73" i="5" s="1"/>
  <c r="AA61" i="5"/>
  <c r="CK61" i="5" s="1"/>
  <c r="AA68" i="5"/>
  <c r="CK68" i="5" s="1"/>
  <c r="AA75" i="5"/>
  <c r="AA63" i="5"/>
  <c r="CK63" i="5" s="1"/>
  <c r="AA70" i="5"/>
  <c r="AA58" i="5"/>
  <c r="AA99" i="5"/>
  <c r="CK99" i="5" s="1"/>
  <c r="AA97" i="5"/>
  <c r="CK97" i="5" s="1"/>
  <c r="AA65" i="5"/>
  <c r="CK65" i="5" s="1"/>
  <c r="AA72" i="5"/>
  <c r="CK72" i="5" s="1"/>
  <c r="AA60" i="5"/>
  <c r="CK60" i="5" s="1"/>
  <c r="AA56" i="5"/>
  <c r="AA47" i="5"/>
  <c r="AA35" i="5"/>
  <c r="CK35" i="5" s="1"/>
  <c r="AA85" i="5"/>
  <c r="AA62" i="5"/>
  <c r="AA42" i="5"/>
  <c r="CK42" i="5" s="1"/>
  <c r="AA49" i="5"/>
  <c r="AA37" i="5"/>
  <c r="CK37" i="5" s="1"/>
  <c r="AA67" i="5"/>
  <c r="AA44" i="5"/>
  <c r="CK44" i="5" s="1"/>
  <c r="AA55" i="5"/>
  <c r="AA51" i="5"/>
  <c r="AA39" i="5"/>
  <c r="CK39" i="5" s="1"/>
  <c r="AA46" i="5"/>
  <c r="CK46" i="5" s="1"/>
  <c r="AA34" i="5"/>
  <c r="CK34" i="5" s="1"/>
  <c r="AA54" i="5"/>
  <c r="CK54" i="5" s="1"/>
  <c r="AA53" i="5"/>
  <c r="CK53" i="5" s="1"/>
  <c r="AA41" i="5"/>
  <c r="CK41" i="5" s="1"/>
  <c r="AA48" i="5"/>
  <c r="CK48" i="5" s="1"/>
  <c r="AA36" i="5"/>
  <c r="CK36" i="5" s="1"/>
  <c r="AA43" i="5"/>
  <c r="CK43" i="5" s="1"/>
  <c r="AA50" i="5"/>
  <c r="AA38" i="5"/>
  <c r="AA26" i="5"/>
  <c r="CK26" i="5" s="1"/>
  <c r="AA14" i="5"/>
  <c r="CK14" i="5" s="1"/>
  <c r="AA45" i="5"/>
  <c r="AA21" i="5"/>
  <c r="CK21" i="5" s="1"/>
  <c r="AA28" i="5"/>
  <c r="CK28" i="5" s="1"/>
  <c r="AA16" i="5"/>
  <c r="CK16" i="5" s="1"/>
  <c r="AA23" i="5"/>
  <c r="CK23" i="5" s="1"/>
  <c r="AA11" i="5"/>
  <c r="CK11" i="5" s="1"/>
  <c r="AA30" i="5"/>
  <c r="AB30" i="5" s="1"/>
  <c r="AA18" i="5"/>
  <c r="AA74" i="5"/>
  <c r="CK74" i="5" s="1"/>
  <c r="AA25" i="5"/>
  <c r="AA13" i="5"/>
  <c r="AA32" i="5"/>
  <c r="CK32" i="5" s="1"/>
  <c r="AA20" i="5"/>
  <c r="CK20" i="5" s="1"/>
  <c r="AA27" i="5"/>
  <c r="CK27" i="5" s="1"/>
  <c r="AA15" i="5"/>
  <c r="CK15" i="5" s="1"/>
  <c r="AA22" i="5"/>
  <c r="CK22" i="5" s="1"/>
  <c r="AA52" i="5"/>
  <c r="CK52" i="5" s="1"/>
  <c r="AA29" i="5"/>
  <c r="CK29" i="5" s="1"/>
  <c r="AA17" i="5"/>
  <c r="AA7" i="5"/>
  <c r="AA9" i="5"/>
  <c r="CK9" i="5" s="1"/>
  <c r="AA31" i="5"/>
  <c r="CK31" i="5" s="1"/>
  <c r="AA19" i="5"/>
  <c r="CK19" i="5" s="1"/>
  <c r="AA8" i="5"/>
  <c r="CK8" i="5" s="1"/>
  <c r="AA40" i="5"/>
  <c r="AA24" i="5"/>
  <c r="E39" i="4"/>
  <c r="AA12" i="5"/>
  <c r="AA10" i="5"/>
  <c r="CK10" i="5" s="1"/>
  <c r="AA33" i="5"/>
  <c r="CK33" i="5" s="1"/>
  <c r="C285" i="7"/>
  <c r="C287" i="7" s="1"/>
  <c r="AG264" i="5"/>
  <c r="AG266" i="5"/>
  <c r="AG252" i="5"/>
  <c r="AG259" i="5"/>
  <c r="AG254" i="5"/>
  <c r="AG261" i="5"/>
  <c r="AG267" i="5"/>
  <c r="AG256" i="5"/>
  <c r="AG265" i="5"/>
  <c r="AG258" i="5"/>
  <c r="AG260" i="5"/>
  <c r="AG263" i="5"/>
  <c r="AG250" i="5"/>
  <c r="AG238" i="5"/>
  <c r="AG262" i="5"/>
  <c r="AG245" i="5"/>
  <c r="AG253" i="5"/>
  <c r="AG247" i="5"/>
  <c r="AG242" i="5"/>
  <c r="AG255" i="5"/>
  <c r="AG251" i="5"/>
  <c r="AG246" i="5"/>
  <c r="AG241" i="5"/>
  <c r="AG233" i="5"/>
  <c r="AG228" i="5"/>
  <c r="AG235" i="5"/>
  <c r="AG230" i="5"/>
  <c r="AG244" i="5"/>
  <c r="AG237" i="5"/>
  <c r="AG240" i="5"/>
  <c r="AG232" i="5"/>
  <c r="AG257" i="5"/>
  <c r="AG248" i="5"/>
  <c r="AG239" i="5"/>
  <c r="AG234" i="5"/>
  <c r="AG231" i="5"/>
  <c r="AG221" i="5"/>
  <c r="AG209" i="5"/>
  <c r="AG243" i="5"/>
  <c r="AG216" i="5"/>
  <c r="AG229" i="5"/>
  <c r="AG223" i="5"/>
  <c r="AG211" i="5"/>
  <c r="AG218" i="5"/>
  <c r="AG206" i="5"/>
  <c r="AG225" i="5"/>
  <c r="AG213" i="5"/>
  <c r="AG249" i="5"/>
  <c r="AG220" i="5"/>
  <c r="AG208" i="5"/>
  <c r="AG215" i="5"/>
  <c r="AG222" i="5"/>
  <c r="AG210" i="5"/>
  <c r="AG236" i="5"/>
  <c r="AG227" i="5"/>
  <c r="AG217" i="5"/>
  <c r="AG226" i="5"/>
  <c r="AG204" i="5"/>
  <c r="AG192" i="5"/>
  <c r="AG199" i="5"/>
  <c r="AG187" i="5"/>
  <c r="AG207" i="5"/>
  <c r="AG194" i="5"/>
  <c r="AG214" i="5"/>
  <c r="AG201" i="5"/>
  <c r="AG189" i="5"/>
  <c r="AG196" i="5"/>
  <c r="AG203" i="5"/>
  <c r="AG191" i="5"/>
  <c r="AG198" i="5"/>
  <c r="AG186" i="5"/>
  <c r="AG224" i="5"/>
  <c r="AG193" i="5"/>
  <c r="AG200" i="5"/>
  <c r="AG188" i="5"/>
  <c r="AG195" i="5"/>
  <c r="AG175" i="5"/>
  <c r="AG163" i="5"/>
  <c r="AG219" i="5"/>
  <c r="AG182" i="5"/>
  <c r="AG170" i="5"/>
  <c r="AG185" i="5"/>
  <c r="AG177" i="5"/>
  <c r="AG165" i="5"/>
  <c r="AG212" i="5"/>
  <c r="AG197" i="5"/>
  <c r="AG184" i="5"/>
  <c r="AG172" i="5"/>
  <c r="AG202" i="5"/>
  <c r="AG179" i="5"/>
  <c r="AG167" i="5"/>
  <c r="AG205" i="5"/>
  <c r="AG174" i="5"/>
  <c r="AG181" i="5"/>
  <c r="AG169" i="5"/>
  <c r="AG190" i="5"/>
  <c r="AG176" i="5"/>
  <c r="AG183" i="5"/>
  <c r="AG171" i="5"/>
  <c r="AG178" i="5"/>
  <c r="AG166" i="5"/>
  <c r="AG168" i="5"/>
  <c r="AG151" i="5"/>
  <c r="AG158" i="5"/>
  <c r="AG146" i="5"/>
  <c r="AG173" i="5"/>
  <c r="AG164" i="5"/>
  <c r="AG153" i="5"/>
  <c r="AG160" i="5"/>
  <c r="AG148" i="5"/>
  <c r="AG155" i="5"/>
  <c r="AG143" i="5"/>
  <c r="AG162" i="5"/>
  <c r="AG150" i="5"/>
  <c r="AG157" i="5"/>
  <c r="AG145" i="5"/>
  <c r="AG152" i="5"/>
  <c r="AG159" i="5"/>
  <c r="AG147" i="5"/>
  <c r="AG180" i="5"/>
  <c r="AG154" i="5"/>
  <c r="AG141" i="5"/>
  <c r="AG129" i="5"/>
  <c r="AG149" i="5"/>
  <c r="AG136" i="5"/>
  <c r="AG124" i="5"/>
  <c r="AG131" i="5"/>
  <c r="AG138" i="5"/>
  <c r="AG126" i="5"/>
  <c r="AG133" i="5"/>
  <c r="AG121" i="5"/>
  <c r="AG140" i="5"/>
  <c r="AG128" i="5"/>
  <c r="AG135" i="5"/>
  <c r="AG123" i="5"/>
  <c r="AG130" i="5"/>
  <c r="AG137" i="5"/>
  <c r="AG125" i="5"/>
  <c r="AG156" i="5"/>
  <c r="AG132" i="5"/>
  <c r="AG139" i="5"/>
  <c r="AG122" i="5"/>
  <c r="AG119" i="5"/>
  <c r="AG107" i="5"/>
  <c r="AG142" i="5"/>
  <c r="AG114" i="5"/>
  <c r="AG102" i="5"/>
  <c r="AG127" i="5"/>
  <c r="AG109" i="5"/>
  <c r="AG161" i="5"/>
  <c r="AG116" i="5"/>
  <c r="AG104" i="5"/>
  <c r="AG111" i="5"/>
  <c r="AG99" i="5"/>
  <c r="AG118" i="5"/>
  <c r="AG106" i="5"/>
  <c r="AG113" i="5"/>
  <c r="AG101" i="5"/>
  <c r="AG108" i="5"/>
  <c r="AG115" i="5"/>
  <c r="AG103" i="5"/>
  <c r="AG110" i="5"/>
  <c r="AG86" i="5"/>
  <c r="AG93" i="5"/>
  <c r="AG81" i="5"/>
  <c r="AG88" i="5"/>
  <c r="AG95" i="5"/>
  <c r="AG83" i="5"/>
  <c r="AG90" i="5"/>
  <c r="AG78" i="5"/>
  <c r="AG144" i="5"/>
  <c r="AG134" i="5"/>
  <c r="AG97" i="5"/>
  <c r="AG85" i="5"/>
  <c r="AG112" i="5"/>
  <c r="AG92" i="5"/>
  <c r="AG80" i="5"/>
  <c r="AG98" i="5"/>
  <c r="AG87" i="5"/>
  <c r="AG120" i="5"/>
  <c r="AG117" i="5"/>
  <c r="AG100" i="5"/>
  <c r="AG94" i="5"/>
  <c r="AG82" i="5"/>
  <c r="AG89" i="5"/>
  <c r="AG77" i="5"/>
  <c r="AG75" i="5"/>
  <c r="AG63" i="5"/>
  <c r="AG84" i="5"/>
  <c r="AG70" i="5"/>
  <c r="AG58" i="5"/>
  <c r="AG65" i="5"/>
  <c r="AG76" i="5"/>
  <c r="AG72" i="5"/>
  <c r="AG60" i="5"/>
  <c r="AG67" i="5"/>
  <c r="AG74" i="5"/>
  <c r="AG62" i="5"/>
  <c r="AG105" i="5"/>
  <c r="AG69" i="5"/>
  <c r="AG57" i="5"/>
  <c r="AG64" i="5"/>
  <c r="AG71" i="5"/>
  <c r="AG59" i="5"/>
  <c r="AG91" i="5"/>
  <c r="AG66" i="5"/>
  <c r="AG68" i="5"/>
  <c r="AG55" i="5"/>
  <c r="AG53" i="5"/>
  <c r="AG41" i="5"/>
  <c r="AG54" i="5"/>
  <c r="AG48" i="5"/>
  <c r="AG36" i="5"/>
  <c r="AG79" i="5"/>
  <c r="AG73" i="5"/>
  <c r="AG43" i="5"/>
  <c r="AG50" i="5"/>
  <c r="AG38" i="5"/>
  <c r="AG61" i="5"/>
  <c r="AG45" i="5"/>
  <c r="AG33" i="5"/>
  <c r="AG96" i="5"/>
  <c r="AG52" i="5"/>
  <c r="AG40" i="5"/>
  <c r="AG47" i="5"/>
  <c r="AG35" i="5"/>
  <c r="AG42" i="5"/>
  <c r="AG56" i="5"/>
  <c r="AG49" i="5"/>
  <c r="AG37" i="5"/>
  <c r="AG44" i="5"/>
  <c r="AG51" i="5"/>
  <c r="AG20" i="5"/>
  <c r="AG32" i="5"/>
  <c r="AG27" i="5"/>
  <c r="AG15" i="5"/>
  <c r="AG39" i="5"/>
  <c r="AG22" i="5"/>
  <c r="AG29" i="5"/>
  <c r="AG17" i="5"/>
  <c r="AG24" i="5"/>
  <c r="AG12" i="5"/>
  <c r="AG31" i="5"/>
  <c r="AG19" i="5"/>
  <c r="AG26" i="5"/>
  <c r="AG14" i="5"/>
  <c r="AG34" i="5"/>
  <c r="AG21" i="5"/>
  <c r="AG28" i="5"/>
  <c r="AG16" i="5"/>
  <c r="AG23" i="5"/>
  <c r="AG11" i="5"/>
  <c r="AG8" i="5"/>
  <c r="AG10" i="5"/>
  <c r="AG25" i="5"/>
  <c r="AG7" i="5"/>
  <c r="AG46" i="5"/>
  <c r="AG30" i="5"/>
  <c r="AG9" i="5"/>
  <c r="AG13" i="5"/>
  <c r="AG18" i="5"/>
  <c r="E109" i="4"/>
  <c r="L196" i="3"/>
  <c r="L199" i="3" s="1"/>
  <c r="L149" i="3"/>
  <c r="G97" i="3"/>
  <c r="E97" i="3"/>
  <c r="C99" i="2"/>
  <c r="G96" i="2"/>
  <c r="E96" i="2"/>
  <c r="E99" i="2" s="1"/>
  <c r="F116" i="4"/>
  <c r="F119" i="4" s="1"/>
  <c r="F95" i="7"/>
  <c r="K26" i="2"/>
  <c r="I26" i="4"/>
  <c r="I29" i="2"/>
  <c r="BF267" i="5"/>
  <c r="BF264" i="5"/>
  <c r="BF266" i="5"/>
  <c r="BF262" i="5"/>
  <c r="BF250" i="5"/>
  <c r="BF257" i="5"/>
  <c r="BF252" i="5"/>
  <c r="BF259" i="5"/>
  <c r="BF254" i="5"/>
  <c r="BF261" i="5"/>
  <c r="BF256" i="5"/>
  <c r="BF258" i="5"/>
  <c r="BF248" i="5"/>
  <c r="BF255" i="5"/>
  <c r="BF243" i="5"/>
  <c r="BF251" i="5"/>
  <c r="BF245" i="5"/>
  <c r="BF265" i="5"/>
  <c r="BF260" i="5"/>
  <c r="BF247" i="5"/>
  <c r="BF244" i="5"/>
  <c r="BF246" i="5"/>
  <c r="BF231" i="5"/>
  <c r="BF233" i="5"/>
  <c r="BF253" i="5"/>
  <c r="BF228" i="5"/>
  <c r="BF242" i="5"/>
  <c r="BF240" i="5"/>
  <c r="BF239" i="5"/>
  <c r="BF238" i="5"/>
  <c r="BF235" i="5"/>
  <c r="BF249" i="5"/>
  <c r="BF230" i="5"/>
  <c r="BF263" i="5"/>
  <c r="BF237" i="5"/>
  <c r="BF232" i="5"/>
  <c r="BF241" i="5"/>
  <c r="BF229" i="5"/>
  <c r="BF219" i="5"/>
  <c r="BF207" i="5"/>
  <c r="BF226" i="5"/>
  <c r="BF214" i="5"/>
  <c r="BF221" i="5"/>
  <c r="BF209" i="5"/>
  <c r="BF236" i="5"/>
  <c r="BF216" i="5"/>
  <c r="BF223" i="5"/>
  <c r="BF211" i="5"/>
  <c r="BF218" i="5"/>
  <c r="BF206" i="5"/>
  <c r="BF225" i="5"/>
  <c r="BF213" i="5"/>
  <c r="BF227" i="5"/>
  <c r="BF220" i="5"/>
  <c r="BF208" i="5"/>
  <c r="BF215" i="5"/>
  <c r="BF210" i="5"/>
  <c r="BF202" i="5"/>
  <c r="BF190" i="5"/>
  <c r="BF217" i="5"/>
  <c r="BF197" i="5"/>
  <c r="BF185" i="5"/>
  <c r="BF204" i="5"/>
  <c r="BF192" i="5"/>
  <c r="BF224" i="5"/>
  <c r="BF199" i="5"/>
  <c r="BF187" i="5"/>
  <c r="BF205" i="5"/>
  <c r="BF194" i="5"/>
  <c r="BF201" i="5"/>
  <c r="BF189" i="5"/>
  <c r="BF212" i="5"/>
  <c r="BF196" i="5"/>
  <c r="BF203" i="5"/>
  <c r="BF191" i="5"/>
  <c r="BF234" i="5"/>
  <c r="BF198" i="5"/>
  <c r="BF186" i="5"/>
  <c r="BF222" i="5"/>
  <c r="BF193" i="5"/>
  <c r="BF173" i="5"/>
  <c r="BF180" i="5"/>
  <c r="BF168" i="5"/>
  <c r="BF175" i="5"/>
  <c r="BF182" i="5"/>
  <c r="BF170" i="5"/>
  <c r="BF177" i="5"/>
  <c r="BF165" i="5"/>
  <c r="BF184" i="5"/>
  <c r="BF172" i="5"/>
  <c r="BF179" i="5"/>
  <c r="BF167" i="5"/>
  <c r="BF195" i="5"/>
  <c r="BF174" i="5"/>
  <c r="BF200" i="5"/>
  <c r="BF181" i="5"/>
  <c r="BF169" i="5"/>
  <c r="BF176" i="5"/>
  <c r="BF161" i="5"/>
  <c r="BF149" i="5"/>
  <c r="BF178" i="5"/>
  <c r="BF163" i="5"/>
  <c r="BF156" i="5"/>
  <c r="BF144" i="5"/>
  <c r="BF151" i="5"/>
  <c r="BF188" i="5"/>
  <c r="BF183" i="5"/>
  <c r="BF158" i="5"/>
  <c r="BF146" i="5"/>
  <c r="BF166" i="5"/>
  <c r="BF153" i="5"/>
  <c r="BF160" i="5"/>
  <c r="BF148" i="5"/>
  <c r="BF171" i="5"/>
  <c r="BF155" i="5"/>
  <c r="BF150" i="5"/>
  <c r="BF162" i="5"/>
  <c r="BF157" i="5"/>
  <c r="BF145" i="5"/>
  <c r="BF152" i="5"/>
  <c r="BF139" i="5"/>
  <c r="BF127" i="5"/>
  <c r="BF154" i="5"/>
  <c r="BF134" i="5"/>
  <c r="BF122" i="5"/>
  <c r="BF141" i="5"/>
  <c r="BF129" i="5"/>
  <c r="BF159" i="5"/>
  <c r="BF142" i="5"/>
  <c r="BF136" i="5"/>
  <c r="BF124" i="5"/>
  <c r="BF131" i="5"/>
  <c r="BF147" i="5"/>
  <c r="BF138" i="5"/>
  <c r="BF126" i="5"/>
  <c r="BF133" i="5"/>
  <c r="BF121" i="5"/>
  <c r="BF140" i="5"/>
  <c r="BF128" i="5"/>
  <c r="BF135" i="5"/>
  <c r="BF123" i="5"/>
  <c r="BF130" i="5"/>
  <c r="BF117" i="5"/>
  <c r="BF105" i="5"/>
  <c r="BF112" i="5"/>
  <c r="BF100" i="5"/>
  <c r="BF132" i="5"/>
  <c r="BF119" i="5"/>
  <c r="BF107" i="5"/>
  <c r="BF114" i="5"/>
  <c r="BF102" i="5"/>
  <c r="BF143" i="5"/>
  <c r="BF137" i="5"/>
  <c r="BF120" i="5"/>
  <c r="BF109" i="5"/>
  <c r="BF116" i="5"/>
  <c r="BF104" i="5"/>
  <c r="BF125" i="5"/>
  <c r="BF111" i="5"/>
  <c r="BF99" i="5"/>
  <c r="BF164" i="5"/>
  <c r="BF118" i="5"/>
  <c r="BF106" i="5"/>
  <c r="BF113" i="5"/>
  <c r="BF101" i="5"/>
  <c r="BF108" i="5"/>
  <c r="BF115" i="5"/>
  <c r="BF98" i="5"/>
  <c r="BF96" i="5"/>
  <c r="BF84" i="5"/>
  <c r="BF91" i="5"/>
  <c r="BF79" i="5"/>
  <c r="BF103" i="5"/>
  <c r="BF86" i="5"/>
  <c r="BF93" i="5"/>
  <c r="BF81" i="5"/>
  <c r="BF88" i="5"/>
  <c r="BF76" i="5"/>
  <c r="BF95" i="5"/>
  <c r="BF83" i="5"/>
  <c r="BF90" i="5"/>
  <c r="BF78" i="5"/>
  <c r="BF97" i="5"/>
  <c r="BF85" i="5"/>
  <c r="BF92" i="5"/>
  <c r="BF80" i="5"/>
  <c r="BF87" i="5"/>
  <c r="BF73" i="5"/>
  <c r="BF61" i="5"/>
  <c r="BF89" i="5"/>
  <c r="BF68" i="5"/>
  <c r="BF56" i="5"/>
  <c r="BF75" i="5"/>
  <c r="BF63" i="5"/>
  <c r="BF94" i="5"/>
  <c r="BF70" i="5"/>
  <c r="BF58" i="5"/>
  <c r="BF65" i="5"/>
  <c r="BF82" i="5"/>
  <c r="BF72" i="5"/>
  <c r="BF60" i="5"/>
  <c r="BF67" i="5"/>
  <c r="BF77" i="5"/>
  <c r="BF74" i="5"/>
  <c r="BF62" i="5"/>
  <c r="BF69" i="5"/>
  <c r="BF57" i="5"/>
  <c r="BF64" i="5"/>
  <c r="BF51" i="5"/>
  <c r="BF39" i="5"/>
  <c r="BF46" i="5"/>
  <c r="BF34" i="5"/>
  <c r="BF110" i="5"/>
  <c r="BF53" i="5"/>
  <c r="BF41" i="5"/>
  <c r="BF48" i="5"/>
  <c r="BF36" i="5"/>
  <c r="BF66" i="5"/>
  <c r="BF43" i="5"/>
  <c r="BF50" i="5"/>
  <c r="BF38" i="5"/>
  <c r="BF71" i="5"/>
  <c r="BF45" i="5"/>
  <c r="BF54" i="5"/>
  <c r="BF52" i="5"/>
  <c r="BF40" i="5"/>
  <c r="BF59" i="5"/>
  <c r="BF47" i="5"/>
  <c r="BF35" i="5"/>
  <c r="BF42" i="5"/>
  <c r="BF30" i="5"/>
  <c r="BF18" i="5"/>
  <c r="BF25" i="5"/>
  <c r="BF13" i="5"/>
  <c r="BF44" i="5"/>
  <c r="BF20" i="5"/>
  <c r="BF27" i="5"/>
  <c r="BF15" i="5"/>
  <c r="BF49" i="5"/>
  <c r="BF33" i="5"/>
  <c r="BF22" i="5"/>
  <c r="BF29" i="5"/>
  <c r="BF17" i="5"/>
  <c r="BF37" i="5"/>
  <c r="BF24" i="5"/>
  <c r="BF12" i="5"/>
  <c r="BF31" i="5"/>
  <c r="BF19" i="5"/>
  <c r="BF26" i="5"/>
  <c r="BF14" i="5"/>
  <c r="BF55" i="5"/>
  <c r="BF32" i="5"/>
  <c r="BF21" i="5"/>
  <c r="BF16" i="5"/>
  <c r="BF8" i="5"/>
  <c r="BF10" i="5"/>
  <c r="BF11" i="5"/>
  <c r="BF7" i="5"/>
  <c r="BF23" i="5"/>
  <c r="BF9" i="5"/>
  <c r="BF28" i="5"/>
  <c r="BR50" i="5"/>
  <c r="BR24" i="5"/>
  <c r="BR37" i="5"/>
  <c r="BR104" i="5"/>
  <c r="BR87" i="5"/>
  <c r="BR100" i="5"/>
  <c r="BR106" i="5"/>
  <c r="BR142" i="5"/>
  <c r="BR143" i="5"/>
  <c r="BR243" i="5"/>
  <c r="BR223" i="5"/>
  <c r="BR230" i="5"/>
  <c r="BR232" i="5"/>
  <c r="BR242" i="5"/>
  <c r="BR264" i="5"/>
  <c r="G96" i="3"/>
  <c r="E96" i="3"/>
  <c r="C99" i="3"/>
  <c r="C146" i="3"/>
  <c r="K126" i="4"/>
  <c r="K136" i="4" s="1"/>
  <c r="K146" i="4" s="1"/>
  <c r="C45" i="9"/>
  <c r="C57" i="9" s="1"/>
  <c r="C59" i="9" s="1"/>
  <c r="C73" i="9" s="1"/>
  <c r="C57" i="6"/>
  <c r="C59" i="6" s="1"/>
  <c r="C73" i="6" s="1"/>
  <c r="C463" i="9"/>
  <c r="D542" i="6"/>
  <c r="B425" i="9"/>
  <c r="G148" i="3"/>
  <c r="E148" i="3"/>
  <c r="C198" i="3"/>
  <c r="J17" i="2"/>
  <c r="R29" i="4"/>
  <c r="R36" i="4"/>
  <c r="X556" i="10"/>
  <c r="Y556" i="10" s="1"/>
  <c r="Y553" i="10"/>
  <c r="C139" i="4"/>
  <c r="C146" i="4"/>
  <c r="K156" i="4"/>
  <c r="E136" i="4"/>
  <c r="E139" i="4" s="1"/>
  <c r="AF57" i="5"/>
  <c r="AF142" i="5"/>
  <c r="AF230" i="5"/>
  <c r="AB36" i="5"/>
  <c r="CI105" i="5"/>
  <c r="AB105" i="5"/>
  <c r="CI182" i="5"/>
  <c r="AB182" i="5"/>
  <c r="CI232" i="5"/>
  <c r="B247" i="8"/>
  <c r="B249" i="8" s="1"/>
  <c r="C196" i="2"/>
  <c r="G146" i="2"/>
  <c r="E146" i="2"/>
  <c r="E149" i="2" s="1"/>
  <c r="C149" i="2"/>
  <c r="BR28" i="5"/>
  <c r="BR148" i="5"/>
  <c r="BR212" i="5"/>
  <c r="BR265" i="5"/>
  <c r="C311" i="9"/>
  <c r="W149" i="10"/>
  <c r="AF69" i="5"/>
  <c r="AF112" i="5"/>
  <c r="AB77" i="5"/>
  <c r="CI77" i="5"/>
  <c r="D9" i="6"/>
  <c r="CI158" i="5"/>
  <c r="AB213" i="5"/>
  <c r="E19" i="4"/>
  <c r="B96" i="4"/>
  <c r="B89" i="4"/>
  <c r="Q9" i="4"/>
  <c r="BR63" i="5"/>
  <c r="BR125" i="5"/>
  <c r="BR216" i="5"/>
  <c r="F46" i="2"/>
  <c r="I49" i="2"/>
  <c r="F47" i="2"/>
  <c r="F48" i="2"/>
  <c r="AF111" i="5"/>
  <c r="AF191" i="5"/>
  <c r="CI16" i="5"/>
  <c r="CI124" i="5"/>
  <c r="CI190" i="5"/>
  <c r="F209" i="8"/>
  <c r="U26" i="3"/>
  <c r="S36" i="3"/>
  <c r="S29" i="3"/>
  <c r="I36" i="3"/>
  <c r="BR98" i="5"/>
  <c r="BR233" i="5"/>
  <c r="B463" i="9"/>
  <c r="W384" i="10"/>
  <c r="Y259" i="10"/>
  <c r="X262" i="10"/>
  <c r="Y262" i="10" s="1"/>
  <c r="X321" i="10"/>
  <c r="Y321" i="10" s="1"/>
  <c r="C430" i="8"/>
  <c r="C316" i="8"/>
  <c r="C354" i="8" s="1"/>
  <c r="C392" i="8" s="1"/>
  <c r="K108" i="4"/>
  <c r="AF62" i="5"/>
  <c r="AF104" i="5"/>
  <c r="AF132" i="5"/>
  <c r="AF218" i="5"/>
  <c r="AF244" i="5"/>
  <c r="AF262" i="5"/>
  <c r="CI28" i="5"/>
  <c r="CI47" i="5"/>
  <c r="CI90" i="5"/>
  <c r="CI136" i="5"/>
  <c r="AB136" i="5"/>
  <c r="CI151" i="5"/>
  <c r="AB151" i="5"/>
  <c r="CI202" i="5"/>
  <c r="CI230" i="5"/>
  <c r="CI245" i="5"/>
  <c r="AB245" i="5"/>
  <c r="C72" i="8"/>
  <c r="C73" i="8" s="1"/>
  <c r="C98" i="8"/>
  <c r="AB9" i="5"/>
  <c r="CI9" i="5"/>
  <c r="C580" i="9"/>
  <c r="C399" i="7"/>
  <c r="C401" i="7" s="1"/>
  <c r="AF12" i="5"/>
  <c r="X423" i="10"/>
  <c r="Y423" i="10" s="1"/>
  <c r="Y420" i="10"/>
  <c r="V435" i="10"/>
  <c r="X196" i="10"/>
  <c r="Y196" i="10" s="1"/>
  <c r="Y193" i="10"/>
  <c r="V482" i="10"/>
  <c r="X364" i="10"/>
  <c r="Y364" i="10" s="1"/>
  <c r="Y361" i="10"/>
  <c r="X552" i="10"/>
  <c r="Y552" i="10" s="1"/>
  <c r="Y549" i="10"/>
  <c r="X372" i="10"/>
  <c r="Y372" i="10" s="1"/>
  <c r="Y369" i="10"/>
  <c r="Y357" i="10"/>
  <c r="X360" i="10"/>
  <c r="Y360" i="10" s="1"/>
  <c r="U576" i="10"/>
  <c r="W145" i="10"/>
  <c r="D480" i="7"/>
  <c r="E442" i="7"/>
  <c r="D594" i="7"/>
  <c r="D290" i="9"/>
  <c r="D442" i="6"/>
  <c r="D328" i="6"/>
  <c r="F290" i="6"/>
  <c r="F290" i="9" s="1"/>
  <c r="E290" i="6"/>
  <c r="E290" i="9" s="1"/>
  <c r="P139" i="4"/>
  <c r="P146" i="4"/>
  <c r="AF24" i="5"/>
  <c r="AF38" i="5"/>
  <c r="AF44" i="5"/>
  <c r="AF80" i="5"/>
  <c r="AF93" i="5"/>
  <c r="AF121" i="5"/>
  <c r="AF122" i="5"/>
  <c r="AF148" i="5"/>
  <c r="AF161" i="5"/>
  <c r="AF193" i="5"/>
  <c r="AF171" i="5"/>
  <c r="AF220" i="5"/>
  <c r="AF226" i="5"/>
  <c r="AF249" i="5"/>
  <c r="AF251" i="5"/>
  <c r="AF259" i="5"/>
  <c r="B292" i="8"/>
  <c r="B178" i="8"/>
  <c r="B216" i="8" s="1"/>
  <c r="B254" i="8" s="1"/>
  <c r="AB11" i="5"/>
  <c r="CI11" i="5"/>
  <c r="CI65" i="5"/>
  <c r="AB65" i="5"/>
  <c r="CI37" i="5"/>
  <c r="CI63" i="5"/>
  <c r="AB64" i="5"/>
  <c r="AB97" i="5"/>
  <c r="AB126" i="5"/>
  <c r="CI118" i="5"/>
  <c r="CI148" i="5"/>
  <c r="AB148" i="5"/>
  <c r="AB133" i="5"/>
  <c r="AB154" i="5"/>
  <c r="CI154" i="5"/>
  <c r="CI170" i="5"/>
  <c r="AB170" i="5"/>
  <c r="CI192" i="5"/>
  <c r="AB192" i="5"/>
  <c r="CI186" i="5"/>
  <c r="AB186" i="5"/>
  <c r="CI212" i="5"/>
  <c r="CI208" i="5"/>
  <c r="AB234" i="5"/>
  <c r="CI234" i="5"/>
  <c r="CI259" i="5"/>
  <c r="AB259" i="5"/>
  <c r="CI263" i="5"/>
  <c r="L189" i="4"/>
  <c r="BB265" i="5"/>
  <c r="BE265" i="5" s="1"/>
  <c r="BB267" i="5"/>
  <c r="BB266" i="5"/>
  <c r="BE266" i="5" s="1"/>
  <c r="BB258" i="5"/>
  <c r="BE258" i="5" s="1"/>
  <c r="BB263" i="5"/>
  <c r="BE263" i="5" s="1"/>
  <c r="BB253" i="5"/>
  <c r="BE253" i="5" s="1"/>
  <c r="BB260" i="5"/>
  <c r="BE260" i="5" s="1"/>
  <c r="BB255" i="5"/>
  <c r="BE255" i="5" s="1"/>
  <c r="BB262" i="5"/>
  <c r="BE262" i="5" s="1"/>
  <c r="BB250" i="5"/>
  <c r="BE250" i="5" s="1"/>
  <c r="BB257" i="5"/>
  <c r="BE257" i="5" s="1"/>
  <c r="BB264" i="5"/>
  <c r="BB259" i="5"/>
  <c r="BE259" i="5" s="1"/>
  <c r="BB254" i="5"/>
  <c r="BE254" i="5" s="1"/>
  <c r="BB261" i="5"/>
  <c r="BE261" i="5" s="1"/>
  <c r="BB244" i="5"/>
  <c r="BB239" i="5"/>
  <c r="BB256" i="5"/>
  <c r="BE256" i="5" s="1"/>
  <c r="BB249" i="5"/>
  <c r="BE249" i="5" s="1"/>
  <c r="BB246" i="5"/>
  <c r="BE246" i="5" s="1"/>
  <c r="BB241" i="5"/>
  <c r="BE241" i="5" s="1"/>
  <c r="BB248" i="5"/>
  <c r="BE248" i="5" s="1"/>
  <c r="BB243" i="5"/>
  <c r="BE243" i="5" s="1"/>
  <c r="BB240" i="5"/>
  <c r="BE240" i="5" s="1"/>
  <c r="BB247" i="5"/>
  <c r="BB227" i="5"/>
  <c r="BB234" i="5"/>
  <c r="BE234" i="5" s="1"/>
  <c r="BB229" i="5"/>
  <c r="BE229" i="5" s="1"/>
  <c r="BB252" i="5"/>
  <c r="BE252" i="5" s="1"/>
  <c r="BB236" i="5"/>
  <c r="BE236" i="5" s="1"/>
  <c r="BB231" i="5"/>
  <c r="BB245" i="5"/>
  <c r="BE245" i="5" s="1"/>
  <c r="BB251" i="5"/>
  <c r="BE251" i="5" s="1"/>
  <c r="BB242" i="5"/>
  <c r="BE242" i="5" s="1"/>
  <c r="BB233" i="5"/>
  <c r="BE233" i="5" s="1"/>
  <c r="BB237" i="5"/>
  <c r="BE237" i="5" s="1"/>
  <c r="BB215" i="5"/>
  <c r="BE215" i="5" s="1"/>
  <c r="BB222" i="5"/>
  <c r="BE222" i="5" s="1"/>
  <c r="BB210" i="5"/>
  <c r="BE210" i="5" s="1"/>
  <c r="BB217" i="5"/>
  <c r="BE217" i="5" s="1"/>
  <c r="BB205" i="5"/>
  <c r="BB230" i="5"/>
  <c r="BE230" i="5" s="1"/>
  <c r="BB228" i="5"/>
  <c r="BE228" i="5" s="1"/>
  <c r="BB224" i="5"/>
  <c r="BE224" i="5" s="1"/>
  <c r="BB212" i="5"/>
  <c r="BE212" i="5" s="1"/>
  <c r="BB219" i="5"/>
  <c r="BE219" i="5" s="1"/>
  <c r="BB207" i="5"/>
  <c r="BE207" i="5" s="1"/>
  <c r="BB226" i="5"/>
  <c r="BE226" i="5" s="1"/>
  <c r="BB214" i="5"/>
  <c r="BE214" i="5" s="1"/>
  <c r="BB238" i="5"/>
  <c r="BE238" i="5" s="1"/>
  <c r="BB221" i="5"/>
  <c r="BE221" i="5" s="1"/>
  <c r="BB209" i="5"/>
  <c r="BB232" i="5"/>
  <c r="BE232" i="5" s="1"/>
  <c r="BB216" i="5"/>
  <c r="BE216" i="5" s="1"/>
  <c r="BB223" i="5"/>
  <c r="BE223" i="5" s="1"/>
  <c r="BB211" i="5"/>
  <c r="BE211" i="5" s="1"/>
  <c r="BB198" i="5"/>
  <c r="BE198" i="5" s="1"/>
  <c r="BB186" i="5"/>
  <c r="BE186" i="5" s="1"/>
  <c r="BB193" i="5"/>
  <c r="BE193" i="5" s="1"/>
  <c r="BB235" i="5"/>
  <c r="BB218" i="5"/>
  <c r="BE218" i="5" s="1"/>
  <c r="BB200" i="5"/>
  <c r="BB188" i="5"/>
  <c r="BE188" i="5" s="1"/>
  <c r="BB195" i="5"/>
  <c r="BE195" i="5" s="1"/>
  <c r="BB225" i="5"/>
  <c r="BE225" i="5" s="1"/>
  <c r="BB202" i="5"/>
  <c r="BE202" i="5" s="1"/>
  <c r="BB190" i="5"/>
  <c r="BB206" i="5"/>
  <c r="BE206" i="5" s="1"/>
  <c r="BB197" i="5"/>
  <c r="BE197" i="5" s="1"/>
  <c r="BB185" i="5"/>
  <c r="BE185" i="5" s="1"/>
  <c r="BB204" i="5"/>
  <c r="BE204" i="5" s="1"/>
  <c r="BB192" i="5"/>
  <c r="BE192" i="5" s="1"/>
  <c r="BB213" i="5"/>
  <c r="BE213" i="5" s="1"/>
  <c r="BB199" i="5"/>
  <c r="BE199" i="5" s="1"/>
  <c r="BB187" i="5"/>
  <c r="BB220" i="5"/>
  <c r="BE220" i="5" s="1"/>
  <c r="BB194" i="5"/>
  <c r="BE194" i="5" s="1"/>
  <c r="BB201" i="5"/>
  <c r="BE201" i="5" s="1"/>
  <c r="BB189" i="5"/>
  <c r="BE189" i="5" s="1"/>
  <c r="BB191" i="5"/>
  <c r="BE191" i="5" s="1"/>
  <c r="BB181" i="5"/>
  <c r="BE181" i="5" s="1"/>
  <c r="BB169" i="5"/>
  <c r="BE169" i="5" s="1"/>
  <c r="BB176" i="5"/>
  <c r="BE176" i="5" s="1"/>
  <c r="BB164" i="5"/>
  <c r="BE164" i="5" s="1"/>
  <c r="BB196" i="5"/>
  <c r="BE196" i="5" s="1"/>
  <c r="BB183" i="5"/>
  <c r="BE183" i="5" s="1"/>
  <c r="BB171" i="5"/>
  <c r="BE171" i="5" s="1"/>
  <c r="BB178" i="5"/>
  <c r="BE178" i="5" s="1"/>
  <c r="BB166" i="5"/>
  <c r="BB173" i="5"/>
  <c r="BE173" i="5" s="1"/>
  <c r="BB208" i="5"/>
  <c r="BE208" i="5" s="1"/>
  <c r="BB180" i="5"/>
  <c r="BE180" i="5" s="1"/>
  <c r="BB168" i="5"/>
  <c r="BB175" i="5"/>
  <c r="BE175" i="5" s="1"/>
  <c r="BB163" i="5"/>
  <c r="BE163" i="5" s="1"/>
  <c r="BB182" i="5"/>
  <c r="BE182" i="5" s="1"/>
  <c r="BB170" i="5"/>
  <c r="BE170" i="5" s="1"/>
  <c r="BB177" i="5"/>
  <c r="BE177" i="5" s="1"/>
  <c r="BB165" i="5"/>
  <c r="BE165" i="5" s="1"/>
  <c r="BB203" i="5"/>
  <c r="BB184" i="5"/>
  <c r="BE184" i="5" s="1"/>
  <c r="BB172" i="5"/>
  <c r="BE172" i="5" s="1"/>
  <c r="BB162" i="5"/>
  <c r="BE162" i="5" s="1"/>
  <c r="BB157" i="5"/>
  <c r="BE157" i="5" s="1"/>
  <c r="BB145" i="5"/>
  <c r="BE145" i="5" s="1"/>
  <c r="BB152" i="5"/>
  <c r="BE152" i="5" s="1"/>
  <c r="BB159" i="5"/>
  <c r="BE159" i="5" s="1"/>
  <c r="BB147" i="5"/>
  <c r="BE147" i="5" s="1"/>
  <c r="BB154" i="5"/>
  <c r="BE154" i="5" s="1"/>
  <c r="BB142" i="5"/>
  <c r="BE142" i="5" s="1"/>
  <c r="BB161" i="5"/>
  <c r="BB149" i="5"/>
  <c r="BE149" i="5" s="1"/>
  <c r="BB156" i="5"/>
  <c r="BE156" i="5" s="1"/>
  <c r="BB144" i="5"/>
  <c r="BB174" i="5"/>
  <c r="BE174" i="5" s="1"/>
  <c r="BB151" i="5"/>
  <c r="BE151" i="5" s="1"/>
  <c r="BB158" i="5"/>
  <c r="BB146" i="5"/>
  <c r="BE146" i="5" s="1"/>
  <c r="BB179" i="5"/>
  <c r="BE179" i="5" s="1"/>
  <c r="BB153" i="5"/>
  <c r="BE153" i="5" s="1"/>
  <c r="BB160" i="5"/>
  <c r="BE160" i="5" s="1"/>
  <c r="BB148" i="5"/>
  <c r="BB135" i="5"/>
  <c r="BB123" i="5"/>
  <c r="BE123" i="5" s="1"/>
  <c r="BB130" i="5"/>
  <c r="BE130" i="5" s="1"/>
  <c r="BB167" i="5"/>
  <c r="BB137" i="5"/>
  <c r="BE137" i="5" s="1"/>
  <c r="BB125" i="5"/>
  <c r="BE125" i="5" s="1"/>
  <c r="BB132" i="5"/>
  <c r="BE132" i="5" s="1"/>
  <c r="BB120" i="5"/>
  <c r="BE120" i="5" s="1"/>
  <c r="BB139" i="5"/>
  <c r="BE139" i="5" s="1"/>
  <c r="BB127" i="5"/>
  <c r="BB134" i="5"/>
  <c r="BE134" i="5" s="1"/>
  <c r="BB122" i="5"/>
  <c r="BE122" i="5" s="1"/>
  <c r="BB150" i="5"/>
  <c r="BE150" i="5" s="1"/>
  <c r="BB141" i="5"/>
  <c r="BB129" i="5"/>
  <c r="BE129" i="5" s="1"/>
  <c r="BB136" i="5"/>
  <c r="BE136" i="5" s="1"/>
  <c r="BB124" i="5"/>
  <c r="BE124" i="5" s="1"/>
  <c r="BB155" i="5"/>
  <c r="BE155" i="5" s="1"/>
  <c r="BB131" i="5"/>
  <c r="BE131" i="5" s="1"/>
  <c r="BB138" i="5"/>
  <c r="BE138" i="5" s="1"/>
  <c r="BB126" i="5"/>
  <c r="BE126" i="5" s="1"/>
  <c r="BB113" i="5"/>
  <c r="BE113" i="5" s="1"/>
  <c r="BB101" i="5"/>
  <c r="BE101" i="5" s="1"/>
  <c r="BB108" i="5"/>
  <c r="BE108" i="5" s="1"/>
  <c r="BB115" i="5"/>
  <c r="BE115" i="5" s="1"/>
  <c r="BB103" i="5"/>
  <c r="BE103" i="5" s="1"/>
  <c r="BB110" i="5"/>
  <c r="BE110" i="5" s="1"/>
  <c r="BB98" i="5"/>
  <c r="BE98" i="5" s="1"/>
  <c r="BB117" i="5"/>
  <c r="BE117" i="5" s="1"/>
  <c r="BB105" i="5"/>
  <c r="BE105" i="5" s="1"/>
  <c r="BB143" i="5"/>
  <c r="BE143" i="5" s="1"/>
  <c r="BB140" i="5"/>
  <c r="BE140" i="5" s="1"/>
  <c r="BB112" i="5"/>
  <c r="BB100" i="5"/>
  <c r="BE100" i="5" s="1"/>
  <c r="BB119" i="5"/>
  <c r="BE119" i="5" s="1"/>
  <c r="BB107" i="5"/>
  <c r="BE107" i="5" s="1"/>
  <c r="BB128" i="5"/>
  <c r="BE128" i="5" s="1"/>
  <c r="BB114" i="5"/>
  <c r="BB102" i="5"/>
  <c r="BE102" i="5" s="1"/>
  <c r="BB109" i="5"/>
  <c r="BE109" i="5" s="1"/>
  <c r="BB133" i="5"/>
  <c r="BB116" i="5"/>
  <c r="BE116" i="5" s="1"/>
  <c r="BB104" i="5"/>
  <c r="BE104" i="5" s="1"/>
  <c r="BB92" i="5"/>
  <c r="BE92" i="5" s="1"/>
  <c r="BB80" i="5"/>
  <c r="BE80" i="5" s="1"/>
  <c r="BB121" i="5"/>
  <c r="BE121" i="5" s="1"/>
  <c r="BB118" i="5"/>
  <c r="BB87" i="5"/>
  <c r="BE87" i="5" s="1"/>
  <c r="BB94" i="5"/>
  <c r="BE94" i="5" s="1"/>
  <c r="BB82" i="5"/>
  <c r="BE82" i="5" s="1"/>
  <c r="BB106" i="5"/>
  <c r="BB89" i="5"/>
  <c r="BE89" i="5" s="1"/>
  <c r="BB77" i="5"/>
  <c r="BE77" i="5" s="1"/>
  <c r="BB96" i="5"/>
  <c r="BE96" i="5" s="1"/>
  <c r="BB84" i="5"/>
  <c r="BE84" i="5" s="1"/>
  <c r="BB111" i="5"/>
  <c r="BE111" i="5" s="1"/>
  <c r="BB91" i="5"/>
  <c r="BE91" i="5" s="1"/>
  <c r="BB79" i="5"/>
  <c r="BE79" i="5" s="1"/>
  <c r="BB86" i="5"/>
  <c r="BB99" i="5"/>
  <c r="BE99" i="5" s="1"/>
  <c r="BB93" i="5"/>
  <c r="BE93" i="5" s="1"/>
  <c r="BB81" i="5"/>
  <c r="BE81" i="5" s="1"/>
  <c r="BB88" i="5"/>
  <c r="BE88" i="5" s="1"/>
  <c r="BB76" i="5"/>
  <c r="BB95" i="5"/>
  <c r="BE95" i="5" s="1"/>
  <c r="BB83" i="5"/>
  <c r="BE83" i="5" s="1"/>
  <c r="BB69" i="5"/>
  <c r="BE69" i="5" s="1"/>
  <c r="BB57" i="5"/>
  <c r="BE57" i="5" s="1"/>
  <c r="BB64" i="5"/>
  <c r="BE64" i="5" s="1"/>
  <c r="BB71" i="5"/>
  <c r="BE71" i="5" s="1"/>
  <c r="BB59" i="5"/>
  <c r="BE59" i="5" s="1"/>
  <c r="BB66" i="5"/>
  <c r="BB97" i="5"/>
  <c r="BE97" i="5" s="1"/>
  <c r="BB73" i="5"/>
  <c r="BE73" i="5" s="1"/>
  <c r="BB61" i="5"/>
  <c r="BE61" i="5" s="1"/>
  <c r="BB68" i="5"/>
  <c r="BE68" i="5" s="1"/>
  <c r="BB85" i="5"/>
  <c r="BE85" i="5" s="1"/>
  <c r="BB75" i="5"/>
  <c r="BE75" i="5" s="1"/>
  <c r="BB63" i="5"/>
  <c r="BE63" i="5" s="1"/>
  <c r="BB70" i="5"/>
  <c r="BE70" i="5" s="1"/>
  <c r="BB58" i="5"/>
  <c r="BE58" i="5" s="1"/>
  <c r="BB90" i="5"/>
  <c r="BE90" i="5" s="1"/>
  <c r="BB65" i="5"/>
  <c r="BE65" i="5" s="1"/>
  <c r="BB72" i="5"/>
  <c r="BE72" i="5" s="1"/>
  <c r="BB60" i="5"/>
  <c r="BE60" i="5" s="1"/>
  <c r="BB55" i="5"/>
  <c r="BE55" i="5" s="1"/>
  <c r="BB47" i="5"/>
  <c r="BE47" i="5" s="1"/>
  <c r="BB35" i="5"/>
  <c r="BE35" i="5" s="1"/>
  <c r="BB42" i="5"/>
  <c r="BE42" i="5" s="1"/>
  <c r="BB49" i="5"/>
  <c r="BE49" i="5" s="1"/>
  <c r="BB37" i="5"/>
  <c r="BE37" i="5" s="1"/>
  <c r="BB44" i="5"/>
  <c r="BE44" i="5" s="1"/>
  <c r="BB51" i="5"/>
  <c r="BE51" i="5" s="1"/>
  <c r="BB39" i="5"/>
  <c r="BB46" i="5"/>
  <c r="BE46" i="5" s="1"/>
  <c r="BB34" i="5"/>
  <c r="BE34" i="5" s="1"/>
  <c r="BB53" i="5"/>
  <c r="BE53" i="5" s="1"/>
  <c r="BB41" i="5"/>
  <c r="BB78" i="5"/>
  <c r="BE78" i="5" s="1"/>
  <c r="BB74" i="5"/>
  <c r="BE74" i="5" s="1"/>
  <c r="BB48" i="5"/>
  <c r="BE48" i="5" s="1"/>
  <c r="BB36" i="5"/>
  <c r="BE36" i="5" s="1"/>
  <c r="BB43" i="5"/>
  <c r="BE43" i="5" s="1"/>
  <c r="BB62" i="5"/>
  <c r="BE62" i="5" s="1"/>
  <c r="BB50" i="5"/>
  <c r="BB38" i="5"/>
  <c r="BE38" i="5" s="1"/>
  <c r="BB67" i="5"/>
  <c r="BB26" i="5"/>
  <c r="BE26" i="5" s="1"/>
  <c r="BB14" i="5"/>
  <c r="BE14" i="5" s="1"/>
  <c r="BB21" i="5"/>
  <c r="BE21" i="5" s="1"/>
  <c r="BB28" i="5"/>
  <c r="BB16" i="5"/>
  <c r="BE16" i="5" s="1"/>
  <c r="BB23" i="5"/>
  <c r="BE23" i="5" s="1"/>
  <c r="BB11" i="5"/>
  <c r="BE11" i="5" s="1"/>
  <c r="BB30" i="5"/>
  <c r="BE30" i="5" s="1"/>
  <c r="BB18" i="5"/>
  <c r="BE18" i="5" s="1"/>
  <c r="BB52" i="5"/>
  <c r="BB25" i="5"/>
  <c r="BE25" i="5" s="1"/>
  <c r="BB13" i="5"/>
  <c r="BE13" i="5" s="1"/>
  <c r="BB20" i="5"/>
  <c r="BE20" i="5" s="1"/>
  <c r="BB40" i="5"/>
  <c r="BB33" i="5"/>
  <c r="BE33" i="5" s="1"/>
  <c r="BB27" i="5"/>
  <c r="BE27" i="5" s="1"/>
  <c r="BB15" i="5"/>
  <c r="BE15" i="5" s="1"/>
  <c r="BB22" i="5"/>
  <c r="BE22" i="5" s="1"/>
  <c r="BB56" i="5"/>
  <c r="BE56" i="5" s="1"/>
  <c r="BB45" i="5"/>
  <c r="BE45" i="5" s="1"/>
  <c r="BB29" i="5"/>
  <c r="BE29" i="5" s="1"/>
  <c r="BB17" i="5"/>
  <c r="BE17" i="5" s="1"/>
  <c r="BB31" i="5"/>
  <c r="BE31" i="5" s="1"/>
  <c r="BB7" i="5"/>
  <c r="BB12" i="5"/>
  <c r="BE12" i="5" s="1"/>
  <c r="BB19" i="5"/>
  <c r="BE19" i="5" s="1"/>
  <c r="BB9" i="5"/>
  <c r="BE9" i="5" s="1"/>
  <c r="BB54" i="5"/>
  <c r="BE54" i="5" s="1"/>
  <c r="BB24" i="5"/>
  <c r="BB8" i="5"/>
  <c r="BB32" i="5"/>
  <c r="BE32" i="5" s="1"/>
  <c r="BB10" i="5"/>
  <c r="BE10" i="5" s="1"/>
  <c r="AL263" i="5"/>
  <c r="AL265" i="5"/>
  <c r="CV265" i="5" s="1"/>
  <c r="AL267" i="5"/>
  <c r="CV267" i="5" s="1"/>
  <c r="AL266" i="5"/>
  <c r="CV266" i="5" s="1"/>
  <c r="AL251" i="5"/>
  <c r="CV251" i="5" s="1"/>
  <c r="AL258" i="5"/>
  <c r="CV258" i="5" s="1"/>
  <c r="AL264" i="5"/>
  <c r="CV264" i="5" s="1"/>
  <c r="AL253" i="5"/>
  <c r="CV253" i="5" s="1"/>
  <c r="AL260" i="5"/>
  <c r="CV260" i="5" s="1"/>
  <c r="AL255" i="5"/>
  <c r="CV255" i="5" s="1"/>
  <c r="AL262" i="5"/>
  <c r="CV262" i="5" s="1"/>
  <c r="AL257" i="5"/>
  <c r="CV257" i="5" s="1"/>
  <c r="AL259" i="5"/>
  <c r="AL252" i="5"/>
  <c r="CV252" i="5" s="1"/>
  <c r="AL249" i="5"/>
  <c r="CV249" i="5" s="1"/>
  <c r="AL244" i="5"/>
  <c r="CV244" i="5" s="1"/>
  <c r="AL261" i="5"/>
  <c r="CV261" i="5" s="1"/>
  <c r="AL254" i="5"/>
  <c r="CV254" i="5" s="1"/>
  <c r="AL246" i="5"/>
  <c r="CV246" i="5" s="1"/>
  <c r="AL241" i="5"/>
  <c r="CV241" i="5" s="1"/>
  <c r="AL248" i="5"/>
  <c r="CV248" i="5" s="1"/>
  <c r="AL250" i="5"/>
  <c r="CV250" i="5" s="1"/>
  <c r="AL245" i="5"/>
  <c r="CV245" i="5" s="1"/>
  <c r="AL232" i="5"/>
  <c r="CV232" i="5" s="1"/>
  <c r="AL227" i="5"/>
  <c r="CV227" i="5" s="1"/>
  <c r="AL240" i="5"/>
  <c r="CV240" i="5" s="1"/>
  <c r="AL234" i="5"/>
  <c r="CV234" i="5" s="1"/>
  <c r="AL256" i="5"/>
  <c r="CV256" i="5" s="1"/>
  <c r="AL247" i="5"/>
  <c r="CV247" i="5" s="1"/>
  <c r="AL239" i="5"/>
  <c r="CV239" i="5" s="1"/>
  <c r="AL229" i="5"/>
  <c r="CV229" i="5" s="1"/>
  <c r="AL236" i="5"/>
  <c r="CV236" i="5" s="1"/>
  <c r="AL231" i="5"/>
  <c r="CV231" i="5" s="1"/>
  <c r="AL243" i="5"/>
  <c r="CV243" i="5" s="1"/>
  <c r="AL238" i="5"/>
  <c r="AL233" i="5"/>
  <c r="CV233" i="5" s="1"/>
  <c r="AL230" i="5"/>
  <c r="AL242" i="5"/>
  <c r="CV242" i="5" s="1"/>
  <c r="AL220" i="5"/>
  <c r="CV220" i="5" s="1"/>
  <c r="AL208" i="5"/>
  <c r="CV208" i="5" s="1"/>
  <c r="AL215" i="5"/>
  <c r="CV215" i="5" s="1"/>
  <c r="AL222" i="5"/>
  <c r="CV222" i="5" s="1"/>
  <c r="AL210" i="5"/>
  <c r="CV210" i="5" s="1"/>
  <c r="AL235" i="5"/>
  <c r="AL217" i="5"/>
  <c r="CV217" i="5" s="1"/>
  <c r="AL205" i="5"/>
  <c r="CV205" i="5" s="1"/>
  <c r="AL224" i="5"/>
  <c r="CV224" i="5" s="1"/>
  <c r="AL212" i="5"/>
  <c r="CV212" i="5" s="1"/>
  <c r="AL219" i="5"/>
  <c r="CV219" i="5" s="1"/>
  <c r="AL207" i="5"/>
  <c r="CV207" i="5" s="1"/>
  <c r="AL226" i="5"/>
  <c r="CV226" i="5" s="1"/>
  <c r="AL214" i="5"/>
  <c r="CV214" i="5" s="1"/>
  <c r="AL221" i="5"/>
  <c r="CV221" i="5" s="1"/>
  <c r="AL209" i="5"/>
  <c r="CV209" i="5" s="1"/>
  <c r="AL237" i="5"/>
  <c r="CV237" i="5" s="1"/>
  <c r="AL216" i="5"/>
  <c r="CV216" i="5" s="1"/>
  <c r="AL203" i="5"/>
  <c r="CV203" i="5" s="1"/>
  <c r="AL191" i="5"/>
  <c r="CV191" i="5" s="1"/>
  <c r="AL198" i="5"/>
  <c r="CV198" i="5" s="1"/>
  <c r="AL186" i="5"/>
  <c r="CV186" i="5" s="1"/>
  <c r="AL223" i="5"/>
  <c r="CV223" i="5" s="1"/>
  <c r="AL193" i="5"/>
  <c r="CV193" i="5" s="1"/>
  <c r="AL200" i="5"/>
  <c r="CV200" i="5" s="1"/>
  <c r="AL188" i="5"/>
  <c r="CV188" i="5" s="1"/>
  <c r="AL195" i="5"/>
  <c r="CV195" i="5" s="1"/>
  <c r="AL211" i="5"/>
  <c r="CV211" i="5" s="1"/>
  <c r="AL202" i="5"/>
  <c r="CV202" i="5" s="1"/>
  <c r="AL190" i="5"/>
  <c r="CV190" i="5" s="1"/>
  <c r="AL218" i="5"/>
  <c r="CV218" i="5" s="1"/>
  <c r="AL197" i="5"/>
  <c r="CV197" i="5" s="1"/>
  <c r="AL204" i="5"/>
  <c r="CV204" i="5" s="1"/>
  <c r="AL192" i="5"/>
  <c r="AL228" i="5"/>
  <c r="CV228" i="5" s="1"/>
  <c r="AL225" i="5"/>
  <c r="CV225" i="5" s="1"/>
  <c r="AL199" i="5"/>
  <c r="CV199" i="5" s="1"/>
  <c r="AL187" i="5"/>
  <c r="CV187" i="5" s="1"/>
  <c r="AL206" i="5"/>
  <c r="CV206" i="5" s="1"/>
  <c r="AL194" i="5"/>
  <c r="CV194" i="5" s="1"/>
  <c r="AL174" i="5"/>
  <c r="CV174" i="5" s="1"/>
  <c r="AL181" i="5"/>
  <c r="CV181" i="5" s="1"/>
  <c r="AL169" i="5"/>
  <c r="CV169" i="5" s="1"/>
  <c r="AL176" i="5"/>
  <c r="AL183" i="5"/>
  <c r="CV183" i="5" s="1"/>
  <c r="AL171" i="5"/>
  <c r="CV171" i="5" s="1"/>
  <c r="AL178" i="5"/>
  <c r="CV178" i="5" s="1"/>
  <c r="AL166" i="5"/>
  <c r="CV166" i="5" s="1"/>
  <c r="AL196" i="5"/>
  <c r="CV196" i="5" s="1"/>
  <c r="AL173" i="5"/>
  <c r="CV173" i="5" s="1"/>
  <c r="AL201" i="5"/>
  <c r="CV201" i="5" s="1"/>
  <c r="AL180" i="5"/>
  <c r="CV180" i="5" s="1"/>
  <c r="AL168" i="5"/>
  <c r="CV168" i="5" s="1"/>
  <c r="AL175" i="5"/>
  <c r="CV175" i="5" s="1"/>
  <c r="AL213" i="5"/>
  <c r="AL182" i="5"/>
  <c r="AL170" i="5"/>
  <c r="CV170" i="5" s="1"/>
  <c r="AL189" i="5"/>
  <c r="CV189" i="5" s="1"/>
  <c r="AL185" i="5"/>
  <c r="CV185" i="5" s="1"/>
  <c r="AL177" i="5"/>
  <c r="CV177" i="5" s="1"/>
  <c r="AL165" i="5"/>
  <c r="CV165" i="5" s="1"/>
  <c r="AL162" i="5"/>
  <c r="CV162" i="5" s="1"/>
  <c r="AL150" i="5"/>
  <c r="CV150" i="5" s="1"/>
  <c r="AL184" i="5"/>
  <c r="CV184" i="5" s="1"/>
  <c r="AL157" i="5"/>
  <c r="CV157" i="5" s="1"/>
  <c r="AL145" i="5"/>
  <c r="CV145" i="5" s="1"/>
  <c r="AL167" i="5"/>
  <c r="CV167" i="5" s="1"/>
  <c r="AL152" i="5"/>
  <c r="CV152" i="5" s="1"/>
  <c r="AL163" i="5"/>
  <c r="CV163" i="5" s="1"/>
  <c r="AL159" i="5"/>
  <c r="CV159" i="5" s="1"/>
  <c r="AL147" i="5"/>
  <c r="CV147" i="5" s="1"/>
  <c r="AL172" i="5"/>
  <c r="CV172" i="5" s="1"/>
  <c r="AL154" i="5"/>
  <c r="CV154" i="5" s="1"/>
  <c r="AL142" i="5"/>
  <c r="AL161" i="5"/>
  <c r="CV161" i="5" s="1"/>
  <c r="AL149" i="5"/>
  <c r="CV149" i="5" s="1"/>
  <c r="AL156" i="5"/>
  <c r="CV156" i="5" s="1"/>
  <c r="AL144" i="5"/>
  <c r="CV144" i="5" s="1"/>
  <c r="AL151" i="5"/>
  <c r="CV151" i="5" s="1"/>
  <c r="AL158" i="5"/>
  <c r="AL146" i="5"/>
  <c r="CV146" i="5" s="1"/>
  <c r="AL153" i="5"/>
  <c r="AL140" i="5"/>
  <c r="CV140" i="5" s="1"/>
  <c r="AL128" i="5"/>
  <c r="CV128" i="5" s="1"/>
  <c r="AL160" i="5"/>
  <c r="CV160" i="5" s="1"/>
  <c r="AL135" i="5"/>
  <c r="CV135" i="5" s="1"/>
  <c r="AL123" i="5"/>
  <c r="CV123" i="5" s="1"/>
  <c r="AL130" i="5"/>
  <c r="CV130" i="5" s="1"/>
  <c r="AL148" i="5"/>
  <c r="CV148" i="5" s="1"/>
  <c r="AL137" i="5"/>
  <c r="CV137" i="5" s="1"/>
  <c r="AL125" i="5"/>
  <c r="CV125" i="5" s="1"/>
  <c r="AL143" i="5"/>
  <c r="CV143" i="5" s="1"/>
  <c r="AL132" i="5"/>
  <c r="CV132" i="5" s="1"/>
  <c r="AL120" i="5"/>
  <c r="CV120" i="5" s="1"/>
  <c r="AL139" i="5"/>
  <c r="CV139" i="5" s="1"/>
  <c r="AL127" i="5"/>
  <c r="CV127" i="5" s="1"/>
  <c r="AL134" i="5"/>
  <c r="CV134" i="5" s="1"/>
  <c r="AL122" i="5"/>
  <c r="CV122" i="5" s="1"/>
  <c r="AL141" i="5"/>
  <c r="CV141" i="5" s="1"/>
  <c r="AL129" i="5"/>
  <c r="CV129" i="5" s="1"/>
  <c r="AL136" i="5"/>
  <c r="CV136" i="5" s="1"/>
  <c r="AL124" i="5"/>
  <c r="CV124" i="5" s="1"/>
  <c r="AL131" i="5"/>
  <c r="CV131" i="5" s="1"/>
  <c r="AL133" i="5"/>
  <c r="CV133" i="5" s="1"/>
  <c r="AL118" i="5"/>
  <c r="AL106" i="5"/>
  <c r="CV106" i="5" s="1"/>
  <c r="AL113" i="5"/>
  <c r="CV113" i="5" s="1"/>
  <c r="AL101" i="5"/>
  <c r="CV101" i="5" s="1"/>
  <c r="AL138" i="5"/>
  <c r="CV138" i="5" s="1"/>
  <c r="AL121" i="5"/>
  <c r="CV121" i="5" s="1"/>
  <c r="AL108" i="5"/>
  <c r="CV108" i="5" s="1"/>
  <c r="AL115" i="5"/>
  <c r="CV115" i="5" s="1"/>
  <c r="AL103" i="5"/>
  <c r="CV103" i="5" s="1"/>
  <c r="AL155" i="5"/>
  <c r="CV155" i="5" s="1"/>
  <c r="AL126" i="5"/>
  <c r="CV126" i="5" s="1"/>
  <c r="AL110" i="5"/>
  <c r="CV110" i="5" s="1"/>
  <c r="AL98" i="5"/>
  <c r="CV98" i="5" s="1"/>
  <c r="AL117" i="5"/>
  <c r="CV117" i="5" s="1"/>
  <c r="AL105" i="5"/>
  <c r="CV105" i="5" s="1"/>
  <c r="AL112" i="5"/>
  <c r="CV112" i="5" s="1"/>
  <c r="AL100" i="5"/>
  <c r="CV100" i="5" s="1"/>
  <c r="AL119" i="5"/>
  <c r="CV119" i="5" s="1"/>
  <c r="AL107" i="5"/>
  <c r="CV107" i="5" s="1"/>
  <c r="AL164" i="5"/>
  <c r="CV164" i="5" s="1"/>
  <c r="AL114" i="5"/>
  <c r="CV114" i="5" s="1"/>
  <c r="AL102" i="5"/>
  <c r="CV102" i="5" s="1"/>
  <c r="AL109" i="5"/>
  <c r="CV109" i="5" s="1"/>
  <c r="AL104" i="5"/>
  <c r="AL97" i="5"/>
  <c r="CV97" i="5" s="1"/>
  <c r="AL85" i="5"/>
  <c r="CV85" i="5" s="1"/>
  <c r="AL92" i="5"/>
  <c r="CV92" i="5" s="1"/>
  <c r="AL80" i="5"/>
  <c r="CV80" i="5" s="1"/>
  <c r="AL87" i="5"/>
  <c r="CV87" i="5" s="1"/>
  <c r="AL94" i="5"/>
  <c r="CV94" i="5" s="1"/>
  <c r="AL82" i="5"/>
  <c r="CV82" i="5" s="1"/>
  <c r="AL89" i="5"/>
  <c r="CV89" i="5" s="1"/>
  <c r="AL77" i="5"/>
  <c r="CV77" i="5" s="1"/>
  <c r="AL96" i="5"/>
  <c r="CV96" i="5" s="1"/>
  <c r="AL84" i="5"/>
  <c r="CV84" i="5" s="1"/>
  <c r="AL91" i="5"/>
  <c r="CV91" i="5" s="1"/>
  <c r="AL79" i="5"/>
  <c r="CV79" i="5" s="1"/>
  <c r="AL179" i="5"/>
  <c r="CV179" i="5" s="1"/>
  <c r="AL86" i="5"/>
  <c r="CV86" i="5" s="1"/>
  <c r="AL111" i="5"/>
  <c r="CV111" i="5" s="1"/>
  <c r="AL93" i="5"/>
  <c r="CV93" i="5" s="1"/>
  <c r="AL81" i="5"/>
  <c r="CV81" i="5" s="1"/>
  <c r="AL88" i="5"/>
  <c r="CV88" i="5" s="1"/>
  <c r="AL76" i="5"/>
  <c r="CV76" i="5" s="1"/>
  <c r="AL74" i="5"/>
  <c r="CV74" i="5" s="1"/>
  <c r="AL62" i="5"/>
  <c r="CV62" i="5" s="1"/>
  <c r="AL95" i="5"/>
  <c r="CV95" i="5" s="1"/>
  <c r="AL78" i="5"/>
  <c r="CV78" i="5" s="1"/>
  <c r="AL69" i="5"/>
  <c r="CV69" i="5" s="1"/>
  <c r="AL57" i="5"/>
  <c r="CV57" i="5" s="1"/>
  <c r="AL64" i="5"/>
  <c r="CV64" i="5" s="1"/>
  <c r="AL83" i="5"/>
  <c r="CV83" i="5" s="1"/>
  <c r="AL71" i="5"/>
  <c r="AL59" i="5"/>
  <c r="CV59" i="5" s="1"/>
  <c r="AL66" i="5"/>
  <c r="CV66" i="5" s="1"/>
  <c r="AL73" i="5"/>
  <c r="CV73" i="5" s="1"/>
  <c r="AL61" i="5"/>
  <c r="CV61" i="5" s="1"/>
  <c r="AL68" i="5"/>
  <c r="CV68" i="5" s="1"/>
  <c r="AL99" i="5"/>
  <c r="CV99" i="5" s="1"/>
  <c r="AL75" i="5"/>
  <c r="CV75" i="5" s="1"/>
  <c r="AL63" i="5"/>
  <c r="AL70" i="5"/>
  <c r="CV70" i="5" s="1"/>
  <c r="AL58" i="5"/>
  <c r="CV58" i="5" s="1"/>
  <c r="AL65" i="5"/>
  <c r="CV65" i="5" s="1"/>
  <c r="AL52" i="5"/>
  <c r="CV52" i="5" s="1"/>
  <c r="AL40" i="5"/>
  <c r="CV40" i="5" s="1"/>
  <c r="AL47" i="5"/>
  <c r="CV47" i="5" s="1"/>
  <c r="AL35" i="5"/>
  <c r="CV35" i="5" s="1"/>
  <c r="AL67" i="5"/>
  <c r="CV67" i="5" s="1"/>
  <c r="AL42" i="5"/>
  <c r="CV42" i="5" s="1"/>
  <c r="AL49" i="5"/>
  <c r="AL37" i="5"/>
  <c r="CV37" i="5" s="1"/>
  <c r="AL72" i="5"/>
  <c r="CV72" i="5" s="1"/>
  <c r="AL44" i="5"/>
  <c r="CV44" i="5" s="1"/>
  <c r="AL51" i="5"/>
  <c r="CV51" i="5" s="1"/>
  <c r="AL39" i="5"/>
  <c r="CV39" i="5" s="1"/>
  <c r="AL90" i="5"/>
  <c r="CV90" i="5" s="1"/>
  <c r="AL60" i="5"/>
  <c r="CV60" i="5" s="1"/>
  <c r="AL56" i="5"/>
  <c r="CV56" i="5" s="1"/>
  <c r="AL46" i="5"/>
  <c r="CV46" i="5" s="1"/>
  <c r="AL53" i="5"/>
  <c r="CV53" i="5" s="1"/>
  <c r="AL41" i="5"/>
  <c r="CV41" i="5" s="1"/>
  <c r="AL116" i="5"/>
  <c r="CV116" i="5" s="1"/>
  <c r="AL48" i="5"/>
  <c r="CV48" i="5" s="1"/>
  <c r="AL36" i="5"/>
  <c r="AL55" i="5"/>
  <c r="CV55" i="5" s="1"/>
  <c r="AL54" i="5"/>
  <c r="CV54" i="5" s="1"/>
  <c r="AL43" i="5"/>
  <c r="CV43" i="5" s="1"/>
  <c r="AL45" i="5"/>
  <c r="CV45" i="5" s="1"/>
  <c r="AL31" i="5"/>
  <c r="CV31" i="5" s="1"/>
  <c r="AL19" i="5"/>
  <c r="CV19" i="5" s="1"/>
  <c r="AL26" i="5"/>
  <c r="CV26" i="5" s="1"/>
  <c r="AL14" i="5"/>
  <c r="CV14" i="5" s="1"/>
  <c r="AL50" i="5"/>
  <c r="CV50" i="5" s="1"/>
  <c r="AL21" i="5"/>
  <c r="CV21" i="5" s="1"/>
  <c r="AL34" i="5"/>
  <c r="CV34" i="5" s="1"/>
  <c r="AL28" i="5"/>
  <c r="CV28" i="5" s="1"/>
  <c r="AL16" i="5"/>
  <c r="CV16" i="5" s="1"/>
  <c r="AL38" i="5"/>
  <c r="CV38" i="5" s="1"/>
  <c r="AL33" i="5"/>
  <c r="CV33" i="5" s="1"/>
  <c r="AL23" i="5"/>
  <c r="AL11" i="5"/>
  <c r="CV11" i="5" s="1"/>
  <c r="AL30" i="5"/>
  <c r="CV30" i="5" s="1"/>
  <c r="AL18" i="5"/>
  <c r="CV18" i="5" s="1"/>
  <c r="AL25" i="5"/>
  <c r="CV25" i="5" s="1"/>
  <c r="AL13" i="5"/>
  <c r="CV13" i="5" s="1"/>
  <c r="AL20" i="5"/>
  <c r="CV20" i="5" s="1"/>
  <c r="AL27" i="5"/>
  <c r="CV27" i="5" s="1"/>
  <c r="AL15" i="5"/>
  <c r="CV15" i="5" s="1"/>
  <c r="AL32" i="5"/>
  <c r="CV32" i="5" s="1"/>
  <c r="AL22" i="5"/>
  <c r="CV22" i="5" s="1"/>
  <c r="AL17" i="5"/>
  <c r="CV17" i="5" s="1"/>
  <c r="AL7" i="5"/>
  <c r="AL9" i="5"/>
  <c r="CV9" i="5" s="1"/>
  <c r="E169" i="4"/>
  <c r="AL12" i="5"/>
  <c r="CV12" i="5" s="1"/>
  <c r="AL24" i="5"/>
  <c r="AL8" i="5"/>
  <c r="CV8" i="5" s="1"/>
  <c r="AL29" i="5"/>
  <c r="CV29" i="5" s="1"/>
  <c r="AL10" i="5"/>
  <c r="CV10" i="5" s="1"/>
  <c r="AU267" i="5"/>
  <c r="AU264" i="5"/>
  <c r="AU266" i="5"/>
  <c r="AU265" i="5"/>
  <c r="AU257" i="5"/>
  <c r="AU252" i="5"/>
  <c r="AU259" i="5"/>
  <c r="AU254" i="5"/>
  <c r="AU263" i="5"/>
  <c r="AU261" i="5"/>
  <c r="AU256" i="5"/>
  <c r="AU258" i="5"/>
  <c r="AU253" i="5"/>
  <c r="AU260" i="5"/>
  <c r="AU262" i="5"/>
  <c r="AU243" i="5"/>
  <c r="AU245" i="5"/>
  <c r="AU255" i="5"/>
  <c r="AU240" i="5"/>
  <c r="AU250" i="5"/>
  <c r="AU247" i="5"/>
  <c r="AU242" i="5"/>
  <c r="AU249" i="5"/>
  <c r="AU239" i="5"/>
  <c r="AU246" i="5"/>
  <c r="AU244" i="5"/>
  <c r="AU241" i="5"/>
  <c r="AU238" i="5"/>
  <c r="AU233" i="5"/>
  <c r="AU228" i="5"/>
  <c r="AU235" i="5"/>
  <c r="AU230" i="5"/>
  <c r="AU248" i="5"/>
  <c r="AU237" i="5"/>
  <c r="AU232" i="5"/>
  <c r="AU251" i="5"/>
  <c r="AU236" i="5"/>
  <c r="AU234" i="5"/>
  <c r="AU227" i="5"/>
  <c r="AU226" i="5"/>
  <c r="AU214" i="5"/>
  <c r="AU221" i="5"/>
  <c r="AU209" i="5"/>
  <c r="AU216" i="5"/>
  <c r="AU223" i="5"/>
  <c r="AU211" i="5"/>
  <c r="AU218" i="5"/>
  <c r="AU206" i="5"/>
  <c r="AU225" i="5"/>
  <c r="AU213" i="5"/>
  <c r="AU220" i="5"/>
  <c r="AU208" i="5"/>
  <c r="AU215" i="5"/>
  <c r="AU231" i="5"/>
  <c r="AU222" i="5"/>
  <c r="AU210" i="5"/>
  <c r="AU207" i="5"/>
  <c r="AU197" i="5"/>
  <c r="AU185" i="5"/>
  <c r="AU204" i="5"/>
  <c r="AU192" i="5"/>
  <c r="AU199" i="5"/>
  <c r="AU187" i="5"/>
  <c r="AU217" i="5"/>
  <c r="AU194" i="5"/>
  <c r="AU201" i="5"/>
  <c r="AU189" i="5"/>
  <c r="AU224" i="5"/>
  <c r="AU196" i="5"/>
  <c r="AU203" i="5"/>
  <c r="AU191" i="5"/>
  <c r="AU205" i="5"/>
  <c r="AU198" i="5"/>
  <c r="AU186" i="5"/>
  <c r="AU212" i="5"/>
  <c r="AU193" i="5"/>
  <c r="AU219" i="5"/>
  <c r="AU200" i="5"/>
  <c r="AU188" i="5"/>
  <c r="AU180" i="5"/>
  <c r="AU168" i="5"/>
  <c r="AU229" i="5"/>
  <c r="AU175" i="5"/>
  <c r="AU182" i="5"/>
  <c r="AU170" i="5"/>
  <c r="AU202" i="5"/>
  <c r="AU177" i="5"/>
  <c r="AU165" i="5"/>
  <c r="AU184" i="5"/>
  <c r="AU172" i="5"/>
  <c r="AU179" i="5"/>
  <c r="AU167" i="5"/>
  <c r="AU190" i="5"/>
  <c r="AU174" i="5"/>
  <c r="AU181" i="5"/>
  <c r="AU169" i="5"/>
  <c r="AU195" i="5"/>
  <c r="AU176" i="5"/>
  <c r="AU183" i="5"/>
  <c r="AU171" i="5"/>
  <c r="AU156" i="5"/>
  <c r="AU144" i="5"/>
  <c r="AU173" i="5"/>
  <c r="AU151" i="5"/>
  <c r="AU178" i="5"/>
  <c r="AU158" i="5"/>
  <c r="D48" i="7" s="1"/>
  <c r="F48" i="7" s="1"/>
  <c r="AU146" i="5"/>
  <c r="AU153" i="5"/>
  <c r="AU160" i="5"/>
  <c r="AU148" i="5"/>
  <c r="AU166" i="5"/>
  <c r="AU164" i="5"/>
  <c r="AU155" i="5"/>
  <c r="AU143" i="5"/>
  <c r="AU162" i="5"/>
  <c r="AU150" i="5"/>
  <c r="AU157" i="5"/>
  <c r="AU145" i="5"/>
  <c r="AU152" i="5"/>
  <c r="AU159" i="5"/>
  <c r="AU147" i="5"/>
  <c r="AU149" i="5"/>
  <c r="AU134" i="5"/>
  <c r="AU122" i="5"/>
  <c r="AU163" i="5"/>
  <c r="AU141" i="5"/>
  <c r="AU129" i="5"/>
  <c r="AU154" i="5"/>
  <c r="AU136" i="5"/>
  <c r="AU124" i="5"/>
  <c r="AU131" i="5"/>
  <c r="AU138" i="5"/>
  <c r="AU126" i="5"/>
  <c r="AU133" i="5"/>
  <c r="AU121" i="5"/>
  <c r="AU140" i="5"/>
  <c r="AU128" i="5"/>
  <c r="AU142" i="5"/>
  <c r="AU135" i="5"/>
  <c r="AU123" i="5"/>
  <c r="AU130" i="5"/>
  <c r="AU137" i="5"/>
  <c r="AU125" i="5"/>
  <c r="AU112" i="5"/>
  <c r="AU100" i="5"/>
  <c r="AU127" i="5"/>
  <c r="AU119" i="5"/>
  <c r="AU107" i="5"/>
  <c r="AU161" i="5"/>
  <c r="AU114" i="5"/>
  <c r="AU102" i="5"/>
  <c r="AU132" i="5"/>
  <c r="AU109" i="5"/>
  <c r="AU116" i="5"/>
  <c r="AU104" i="5"/>
  <c r="AU111" i="5"/>
  <c r="AU99" i="5"/>
  <c r="AU120" i="5"/>
  <c r="AU118" i="5"/>
  <c r="AU106" i="5"/>
  <c r="AU113" i="5"/>
  <c r="AU101" i="5"/>
  <c r="AU108" i="5"/>
  <c r="AU115" i="5"/>
  <c r="AU103" i="5"/>
  <c r="AU91" i="5"/>
  <c r="AU79" i="5"/>
  <c r="AU86" i="5"/>
  <c r="AU98" i="5"/>
  <c r="AU93" i="5"/>
  <c r="AU81" i="5"/>
  <c r="AU88" i="5"/>
  <c r="AU95" i="5"/>
  <c r="AU83" i="5"/>
  <c r="AU90" i="5"/>
  <c r="AU78" i="5"/>
  <c r="AU97" i="5"/>
  <c r="AU85" i="5"/>
  <c r="AU117" i="5"/>
  <c r="AU92" i="5"/>
  <c r="AU80" i="5"/>
  <c r="AU87" i="5"/>
  <c r="AU105" i="5"/>
  <c r="AU94" i="5"/>
  <c r="AU82" i="5"/>
  <c r="AU110" i="5"/>
  <c r="AU84" i="5"/>
  <c r="AU68" i="5"/>
  <c r="AU56" i="5"/>
  <c r="AU75" i="5"/>
  <c r="AU63" i="5"/>
  <c r="AU89" i="5"/>
  <c r="AU70" i="5"/>
  <c r="AU58" i="5"/>
  <c r="AU65" i="5"/>
  <c r="AU72" i="5"/>
  <c r="AU60" i="5"/>
  <c r="AU139" i="5"/>
  <c r="AU67" i="5"/>
  <c r="AU74" i="5"/>
  <c r="AU62" i="5"/>
  <c r="AU69" i="5"/>
  <c r="AU57" i="5"/>
  <c r="AU64" i="5"/>
  <c r="AU77" i="5"/>
  <c r="AU76" i="5"/>
  <c r="AU71" i="5"/>
  <c r="AU59" i="5"/>
  <c r="AU46" i="5"/>
  <c r="AU34" i="5"/>
  <c r="AU73" i="5"/>
  <c r="AU53" i="5"/>
  <c r="AU41" i="5"/>
  <c r="AU48" i="5"/>
  <c r="AU36" i="5"/>
  <c r="AU61" i="5"/>
  <c r="AU43" i="5"/>
  <c r="AU96" i="5"/>
  <c r="AU54" i="5"/>
  <c r="AU50" i="5"/>
  <c r="AU38" i="5"/>
  <c r="AU66" i="5"/>
  <c r="AU55" i="5"/>
  <c r="AU45" i="5"/>
  <c r="AU52" i="5"/>
  <c r="AU40" i="5"/>
  <c r="AU47" i="5"/>
  <c r="AU35" i="5"/>
  <c r="AU42" i="5"/>
  <c r="AU49" i="5"/>
  <c r="AU37" i="5"/>
  <c r="AU25" i="5"/>
  <c r="AU13" i="5"/>
  <c r="AU39" i="5"/>
  <c r="AU20" i="5"/>
  <c r="AU27" i="5"/>
  <c r="AU15" i="5"/>
  <c r="AU44" i="5"/>
  <c r="AU22" i="5"/>
  <c r="AU32" i="5"/>
  <c r="AU29" i="5"/>
  <c r="AU17" i="5"/>
  <c r="AU24" i="5"/>
  <c r="AU12" i="5"/>
  <c r="AU31" i="5"/>
  <c r="AU19" i="5"/>
  <c r="AU26" i="5"/>
  <c r="AU14" i="5"/>
  <c r="AU21" i="5"/>
  <c r="AU28" i="5"/>
  <c r="AU16" i="5"/>
  <c r="AU51" i="5"/>
  <c r="AU8" i="5"/>
  <c r="AU10" i="5"/>
  <c r="AU30" i="5"/>
  <c r="AU7" i="5"/>
  <c r="AU33" i="5"/>
  <c r="AU18" i="5"/>
  <c r="AU11" i="5"/>
  <c r="AU9" i="5"/>
  <c r="AU23" i="5"/>
  <c r="B615" i="8"/>
  <c r="B19" i="8"/>
  <c r="B21" i="8" s="1"/>
  <c r="B35" i="8" s="1"/>
  <c r="B209" i="8"/>
  <c r="B211" i="8" s="1"/>
  <c r="BU267" i="5"/>
  <c r="BU264" i="5"/>
  <c r="BU266" i="5"/>
  <c r="BU262" i="5"/>
  <c r="BU250" i="5"/>
  <c r="BU257" i="5"/>
  <c r="BU252" i="5"/>
  <c r="BU259" i="5"/>
  <c r="BU254" i="5"/>
  <c r="BU263" i="5"/>
  <c r="BU261" i="5"/>
  <c r="BU265" i="5"/>
  <c r="BU256" i="5"/>
  <c r="BU258" i="5"/>
  <c r="BU248" i="5"/>
  <c r="BU253" i="5"/>
  <c r="BU249" i="5"/>
  <c r="BU243" i="5"/>
  <c r="BU260" i="5"/>
  <c r="BU245" i="5"/>
  <c r="BU240" i="5"/>
  <c r="BU247" i="5"/>
  <c r="BU251" i="5"/>
  <c r="BU244" i="5"/>
  <c r="BU242" i="5"/>
  <c r="BU231" i="5"/>
  <c r="BU233" i="5"/>
  <c r="BU228" i="5"/>
  <c r="BU235" i="5"/>
  <c r="BU230" i="5"/>
  <c r="BU241" i="5"/>
  <c r="BU238" i="5"/>
  <c r="BU237" i="5"/>
  <c r="BU232" i="5"/>
  <c r="BU229" i="5"/>
  <c r="BU236" i="5"/>
  <c r="BU219" i="5"/>
  <c r="BU207" i="5"/>
  <c r="BU227" i="5"/>
  <c r="BU226" i="5"/>
  <c r="BU214" i="5"/>
  <c r="BU221" i="5"/>
  <c r="BU209" i="5"/>
  <c r="BU246" i="5"/>
  <c r="BU216" i="5"/>
  <c r="BU223" i="5"/>
  <c r="BU211" i="5"/>
  <c r="BU255" i="5"/>
  <c r="BU218" i="5"/>
  <c r="BU206" i="5"/>
  <c r="BU225" i="5"/>
  <c r="BU213" i="5"/>
  <c r="BU234" i="5"/>
  <c r="BU220" i="5"/>
  <c r="BU208" i="5"/>
  <c r="BU239" i="5"/>
  <c r="BU215" i="5"/>
  <c r="BU224" i="5"/>
  <c r="BU202" i="5"/>
  <c r="BU190" i="5"/>
  <c r="BU205" i="5"/>
  <c r="BU197" i="5"/>
  <c r="BU185" i="5"/>
  <c r="BU204" i="5"/>
  <c r="BU192" i="5"/>
  <c r="BU212" i="5"/>
  <c r="BU199" i="5"/>
  <c r="BU187" i="5"/>
  <c r="BU194" i="5"/>
  <c r="BU201" i="5"/>
  <c r="BU189" i="5"/>
  <c r="BU222" i="5"/>
  <c r="BU196" i="5"/>
  <c r="BU203" i="5"/>
  <c r="BU191" i="5"/>
  <c r="BU198" i="5"/>
  <c r="BU186" i="5"/>
  <c r="BU210" i="5"/>
  <c r="BU193" i="5"/>
  <c r="BU173" i="5"/>
  <c r="BU217" i="5"/>
  <c r="BU180" i="5"/>
  <c r="BU168" i="5"/>
  <c r="BU175" i="5"/>
  <c r="BU182" i="5"/>
  <c r="BU170" i="5"/>
  <c r="BU177" i="5"/>
  <c r="BU165" i="5"/>
  <c r="BU195" i="5"/>
  <c r="BU184" i="5"/>
  <c r="BU172" i="5"/>
  <c r="BU200" i="5"/>
  <c r="BU179" i="5"/>
  <c r="BU167" i="5"/>
  <c r="BU174" i="5"/>
  <c r="BU181" i="5"/>
  <c r="BU169" i="5"/>
  <c r="BU188" i="5"/>
  <c r="BU176" i="5"/>
  <c r="BU161" i="5"/>
  <c r="BU149" i="5"/>
  <c r="BU183" i="5"/>
  <c r="BU156" i="5"/>
  <c r="BU144" i="5"/>
  <c r="BU166" i="5"/>
  <c r="BU151" i="5"/>
  <c r="BU163" i="5"/>
  <c r="BU158" i="5"/>
  <c r="D238" i="8" s="1"/>
  <c r="F238" i="8" s="1"/>
  <c r="BU146" i="5"/>
  <c r="BU171" i="5"/>
  <c r="BU164" i="5"/>
  <c r="BU153" i="5"/>
  <c r="BU160" i="5"/>
  <c r="BU148" i="5"/>
  <c r="BU155" i="5"/>
  <c r="BU143" i="5"/>
  <c r="BU150" i="5"/>
  <c r="BU157" i="5"/>
  <c r="BU145" i="5"/>
  <c r="BU162" i="5"/>
  <c r="BU152" i="5"/>
  <c r="BU139" i="5"/>
  <c r="BU127" i="5"/>
  <c r="BU159" i="5"/>
  <c r="BU134" i="5"/>
  <c r="BU122" i="5"/>
  <c r="BU141" i="5"/>
  <c r="BU129" i="5"/>
  <c r="BU147" i="5"/>
  <c r="BU136" i="5"/>
  <c r="BU124" i="5"/>
  <c r="BU131" i="5"/>
  <c r="BU178" i="5"/>
  <c r="BU138" i="5"/>
  <c r="BU126" i="5"/>
  <c r="BU133" i="5"/>
  <c r="BU121" i="5"/>
  <c r="BU140" i="5"/>
  <c r="BU128" i="5"/>
  <c r="BU135" i="5"/>
  <c r="BU123" i="5"/>
  <c r="BU130" i="5"/>
  <c r="BU132" i="5"/>
  <c r="BU117" i="5"/>
  <c r="BU105" i="5"/>
  <c r="BU112" i="5"/>
  <c r="BU100" i="5"/>
  <c r="BU137" i="5"/>
  <c r="BU120" i="5"/>
  <c r="BU119" i="5"/>
  <c r="BU107" i="5"/>
  <c r="BU114" i="5"/>
  <c r="BU102" i="5"/>
  <c r="BU125" i="5"/>
  <c r="BU109" i="5"/>
  <c r="BU116" i="5"/>
  <c r="BU104" i="5"/>
  <c r="BU111" i="5"/>
  <c r="BU99" i="5"/>
  <c r="BU118" i="5"/>
  <c r="BU106" i="5"/>
  <c r="BU113" i="5"/>
  <c r="BU101" i="5"/>
  <c r="BU108" i="5"/>
  <c r="BU103" i="5"/>
  <c r="BU96" i="5"/>
  <c r="BU84" i="5"/>
  <c r="BU91" i="5"/>
  <c r="BU79" i="5"/>
  <c r="BU86" i="5"/>
  <c r="BU142" i="5"/>
  <c r="BU93" i="5"/>
  <c r="BU81" i="5"/>
  <c r="BU88" i="5"/>
  <c r="BU76" i="5"/>
  <c r="BU95" i="5"/>
  <c r="BU83" i="5"/>
  <c r="BU154" i="5"/>
  <c r="BU90" i="5"/>
  <c r="BU78" i="5"/>
  <c r="BU97" i="5"/>
  <c r="BU85" i="5"/>
  <c r="BU110" i="5"/>
  <c r="BU92" i="5"/>
  <c r="BU80" i="5"/>
  <c r="BU87" i="5"/>
  <c r="BU73" i="5"/>
  <c r="BU61" i="5"/>
  <c r="BU98" i="5"/>
  <c r="BU94" i="5"/>
  <c r="BU68" i="5"/>
  <c r="BU56" i="5"/>
  <c r="BU75" i="5"/>
  <c r="BU63" i="5"/>
  <c r="BU82" i="5"/>
  <c r="BU70" i="5"/>
  <c r="BU58" i="5"/>
  <c r="BU115" i="5"/>
  <c r="BU77" i="5"/>
  <c r="BU65" i="5"/>
  <c r="BU72" i="5"/>
  <c r="BU60" i="5"/>
  <c r="BU67" i="5"/>
  <c r="BU74" i="5"/>
  <c r="BU62" i="5"/>
  <c r="BU69" i="5"/>
  <c r="BU57" i="5"/>
  <c r="BU64" i="5"/>
  <c r="BU89" i="5"/>
  <c r="BU51" i="5"/>
  <c r="BU39" i="5"/>
  <c r="BU46" i="5"/>
  <c r="BU34" i="5"/>
  <c r="BU66" i="5"/>
  <c r="BU55" i="5"/>
  <c r="BU53" i="5"/>
  <c r="BU41" i="5"/>
  <c r="BU48" i="5"/>
  <c r="BU36" i="5"/>
  <c r="BU71" i="5"/>
  <c r="BU43" i="5"/>
  <c r="BU50" i="5"/>
  <c r="BU38" i="5"/>
  <c r="BU59" i="5"/>
  <c r="BU45" i="5"/>
  <c r="BU52" i="5"/>
  <c r="BU40" i="5"/>
  <c r="BU47" i="5"/>
  <c r="BU35" i="5"/>
  <c r="BU54" i="5"/>
  <c r="BU42" i="5"/>
  <c r="BU44" i="5"/>
  <c r="BU30" i="5"/>
  <c r="BU18" i="5"/>
  <c r="BU32" i="5"/>
  <c r="BU25" i="5"/>
  <c r="BU13" i="5"/>
  <c r="BU49" i="5"/>
  <c r="BU20" i="5"/>
  <c r="BU27" i="5"/>
  <c r="BU15" i="5"/>
  <c r="BU37" i="5"/>
  <c r="BU22" i="5"/>
  <c r="BU29" i="5"/>
  <c r="BU17" i="5"/>
  <c r="BU24" i="5"/>
  <c r="BU12" i="5"/>
  <c r="BU31" i="5"/>
  <c r="BU19" i="5"/>
  <c r="BU33" i="5"/>
  <c r="BU26" i="5"/>
  <c r="BU14" i="5"/>
  <c r="BU21" i="5"/>
  <c r="BU16" i="5"/>
  <c r="BU11" i="5"/>
  <c r="BU8" i="5"/>
  <c r="BU10" i="5"/>
  <c r="BU23" i="5"/>
  <c r="BU7" i="5"/>
  <c r="BU28" i="5"/>
  <c r="BU9" i="5"/>
  <c r="BH264" i="5"/>
  <c r="CW264" i="5" s="1"/>
  <c r="BH266" i="5"/>
  <c r="CW266" i="5" s="1"/>
  <c r="BH267" i="5"/>
  <c r="CW267" i="5" s="1"/>
  <c r="BH252" i="5"/>
  <c r="CW252" i="5" s="1"/>
  <c r="BH259" i="5"/>
  <c r="CW259" i="5" s="1"/>
  <c r="BH254" i="5"/>
  <c r="CW254" i="5" s="1"/>
  <c r="BH261" i="5"/>
  <c r="CW261" i="5" s="1"/>
  <c r="BH256" i="5"/>
  <c r="CW256" i="5" s="1"/>
  <c r="BH258" i="5"/>
  <c r="CW258" i="5" s="1"/>
  <c r="BH260" i="5"/>
  <c r="CW260" i="5" s="1"/>
  <c r="BH265" i="5"/>
  <c r="CW265" i="5" s="1"/>
  <c r="BH263" i="5"/>
  <c r="CW263" i="5" s="1"/>
  <c r="BH238" i="5"/>
  <c r="CW238" i="5" s="1"/>
  <c r="BH251" i="5"/>
  <c r="CW251" i="5" s="1"/>
  <c r="BH245" i="5"/>
  <c r="CW245" i="5" s="1"/>
  <c r="BH247" i="5"/>
  <c r="CW247" i="5" s="1"/>
  <c r="BH257" i="5"/>
  <c r="CW257" i="5" s="1"/>
  <c r="BH242" i="5"/>
  <c r="CW242" i="5" s="1"/>
  <c r="BH253" i="5"/>
  <c r="BH246" i="5"/>
  <c r="CW246" i="5" s="1"/>
  <c r="BH262" i="5"/>
  <c r="CW262" i="5" s="1"/>
  <c r="BH249" i="5"/>
  <c r="CW249" i="5" s="1"/>
  <c r="BH241" i="5"/>
  <c r="CW241" i="5" s="1"/>
  <c r="BH233" i="5"/>
  <c r="CW233" i="5" s="1"/>
  <c r="BH248" i="5"/>
  <c r="CW248" i="5" s="1"/>
  <c r="BH243" i="5"/>
  <c r="CW243" i="5" s="1"/>
  <c r="BH228" i="5"/>
  <c r="CW228" i="5" s="1"/>
  <c r="BH235" i="5"/>
  <c r="CW235" i="5" s="1"/>
  <c r="BH240" i="5"/>
  <c r="CW240" i="5" s="1"/>
  <c r="BH239" i="5"/>
  <c r="CW239" i="5" s="1"/>
  <c r="BH230" i="5"/>
  <c r="CW230" i="5" s="1"/>
  <c r="BH237" i="5"/>
  <c r="CW237" i="5" s="1"/>
  <c r="BH232" i="5"/>
  <c r="CW232" i="5" s="1"/>
  <c r="BH234" i="5"/>
  <c r="CW234" i="5" s="1"/>
  <c r="BH255" i="5"/>
  <c r="CW255" i="5" s="1"/>
  <c r="BH250" i="5"/>
  <c r="CW250" i="5" s="1"/>
  <c r="BH231" i="5"/>
  <c r="CW231" i="5" s="1"/>
  <c r="BH221" i="5"/>
  <c r="CW221" i="5" s="1"/>
  <c r="BH209" i="5"/>
  <c r="CW209" i="5" s="1"/>
  <c r="BH216" i="5"/>
  <c r="CW216" i="5" s="1"/>
  <c r="BH244" i="5"/>
  <c r="BH236" i="5"/>
  <c r="CW236" i="5" s="1"/>
  <c r="BH223" i="5"/>
  <c r="CW223" i="5" s="1"/>
  <c r="BH211" i="5"/>
  <c r="CW211" i="5" s="1"/>
  <c r="BH218" i="5"/>
  <c r="CW218" i="5" s="1"/>
  <c r="BH206" i="5"/>
  <c r="CW206" i="5" s="1"/>
  <c r="BH225" i="5"/>
  <c r="CW225" i="5" s="1"/>
  <c r="BH213" i="5"/>
  <c r="CW213" i="5" s="1"/>
  <c r="BH227" i="5"/>
  <c r="CW227" i="5" s="1"/>
  <c r="BH220" i="5"/>
  <c r="CW220" i="5" s="1"/>
  <c r="BH208" i="5"/>
  <c r="CW208" i="5" s="1"/>
  <c r="BH229" i="5"/>
  <c r="BH215" i="5"/>
  <c r="CW215" i="5" s="1"/>
  <c r="BH222" i="5"/>
  <c r="CW222" i="5" s="1"/>
  <c r="BH210" i="5"/>
  <c r="CW210" i="5" s="1"/>
  <c r="BH217" i="5"/>
  <c r="CW217" i="5" s="1"/>
  <c r="BH205" i="5"/>
  <c r="CW205" i="5" s="1"/>
  <c r="BH204" i="5"/>
  <c r="CW204" i="5" s="1"/>
  <c r="BH192" i="5"/>
  <c r="CW192" i="5" s="1"/>
  <c r="BH224" i="5"/>
  <c r="CW224" i="5" s="1"/>
  <c r="BH199" i="5"/>
  <c r="CW199" i="5" s="1"/>
  <c r="BH187" i="5"/>
  <c r="CW187" i="5" s="1"/>
  <c r="BH194" i="5"/>
  <c r="CW194" i="5" s="1"/>
  <c r="BH201" i="5"/>
  <c r="CW201" i="5" s="1"/>
  <c r="BH189" i="5"/>
  <c r="CW189" i="5" s="1"/>
  <c r="BH212" i="5"/>
  <c r="CW212" i="5" s="1"/>
  <c r="BH196" i="5"/>
  <c r="CW196" i="5" s="1"/>
  <c r="BH219" i="5"/>
  <c r="CW219" i="5" s="1"/>
  <c r="BH203" i="5"/>
  <c r="CW203" i="5" s="1"/>
  <c r="BH191" i="5"/>
  <c r="CW191" i="5" s="1"/>
  <c r="BH226" i="5"/>
  <c r="CW226" i="5" s="1"/>
  <c r="BH198" i="5"/>
  <c r="CW198" i="5" s="1"/>
  <c r="BH186" i="5"/>
  <c r="CW186" i="5" s="1"/>
  <c r="BH193" i="5"/>
  <c r="CW193" i="5" s="1"/>
  <c r="BH207" i="5"/>
  <c r="CW207" i="5" s="1"/>
  <c r="BH200" i="5"/>
  <c r="CW200" i="5" s="1"/>
  <c r="BH188" i="5"/>
  <c r="CW188" i="5" s="1"/>
  <c r="BH214" i="5"/>
  <c r="CW214" i="5" s="1"/>
  <c r="BH195" i="5"/>
  <c r="CW195" i="5" s="1"/>
  <c r="BH202" i="5"/>
  <c r="CW202" i="5" s="1"/>
  <c r="BH175" i="5"/>
  <c r="CW175" i="5" s="1"/>
  <c r="BH163" i="5"/>
  <c r="CW163" i="5" s="1"/>
  <c r="BH185" i="5"/>
  <c r="CW185" i="5" s="1"/>
  <c r="BH182" i="5"/>
  <c r="CW182" i="5" s="1"/>
  <c r="BH170" i="5"/>
  <c r="CW170" i="5" s="1"/>
  <c r="BH177" i="5"/>
  <c r="CW177" i="5" s="1"/>
  <c r="BH165" i="5"/>
  <c r="CW165" i="5" s="1"/>
  <c r="BH190" i="5"/>
  <c r="BH184" i="5"/>
  <c r="CW184" i="5" s="1"/>
  <c r="BH172" i="5"/>
  <c r="CW172" i="5" s="1"/>
  <c r="BH179" i="5"/>
  <c r="CW179" i="5" s="1"/>
  <c r="BH167" i="5"/>
  <c r="CW167" i="5" s="1"/>
  <c r="BH174" i="5"/>
  <c r="CW174" i="5" s="1"/>
  <c r="BH181" i="5"/>
  <c r="BH169" i="5"/>
  <c r="CW169" i="5" s="1"/>
  <c r="BH176" i="5"/>
  <c r="CW176" i="5" s="1"/>
  <c r="BH183" i="5"/>
  <c r="CW183" i="5" s="1"/>
  <c r="BH171" i="5"/>
  <c r="CW171" i="5" s="1"/>
  <c r="BH178" i="5"/>
  <c r="CW178" i="5" s="1"/>
  <c r="BH166" i="5"/>
  <c r="CW166" i="5" s="1"/>
  <c r="BH151" i="5"/>
  <c r="CW151" i="5" s="1"/>
  <c r="BH158" i="5"/>
  <c r="D542" i="7" s="1"/>
  <c r="F542" i="7" s="1"/>
  <c r="BH146" i="5"/>
  <c r="CW146" i="5" s="1"/>
  <c r="BH153" i="5"/>
  <c r="CW153" i="5" s="1"/>
  <c r="BH160" i="5"/>
  <c r="CW160" i="5" s="1"/>
  <c r="BH148" i="5"/>
  <c r="CW148" i="5" s="1"/>
  <c r="BH155" i="5"/>
  <c r="CW155" i="5" s="1"/>
  <c r="BH143" i="5"/>
  <c r="CW143" i="5" s="1"/>
  <c r="BH180" i="5"/>
  <c r="CW180" i="5" s="1"/>
  <c r="BH150" i="5"/>
  <c r="CW150" i="5" s="1"/>
  <c r="BH162" i="5"/>
  <c r="CW162" i="5" s="1"/>
  <c r="BH157" i="5"/>
  <c r="CW157" i="5" s="1"/>
  <c r="BH145" i="5"/>
  <c r="CW145" i="5" s="1"/>
  <c r="BH152" i="5"/>
  <c r="CW152" i="5" s="1"/>
  <c r="BH168" i="5"/>
  <c r="BH159" i="5"/>
  <c r="CW159" i="5" s="1"/>
  <c r="BH147" i="5"/>
  <c r="CW147" i="5" s="1"/>
  <c r="BH197" i="5"/>
  <c r="CW197" i="5" s="1"/>
  <c r="BH164" i="5"/>
  <c r="CW164" i="5" s="1"/>
  <c r="BH154" i="5"/>
  <c r="CW154" i="5" s="1"/>
  <c r="BH173" i="5"/>
  <c r="CW173" i="5" s="1"/>
  <c r="BH141" i="5"/>
  <c r="CW141" i="5" s="1"/>
  <c r="BH129" i="5"/>
  <c r="CW129" i="5" s="1"/>
  <c r="BH142" i="5"/>
  <c r="CW142" i="5" s="1"/>
  <c r="BH136" i="5"/>
  <c r="CW136" i="5" s="1"/>
  <c r="BH124" i="5"/>
  <c r="CW124" i="5" s="1"/>
  <c r="BH131" i="5"/>
  <c r="CW131" i="5" s="1"/>
  <c r="BH138" i="5"/>
  <c r="CW138" i="5" s="1"/>
  <c r="BH126" i="5"/>
  <c r="CW126" i="5" s="1"/>
  <c r="BH133" i="5"/>
  <c r="BH121" i="5"/>
  <c r="CW121" i="5" s="1"/>
  <c r="BH156" i="5"/>
  <c r="CW156" i="5" s="1"/>
  <c r="BH140" i="5"/>
  <c r="CW140" i="5" s="1"/>
  <c r="BH128" i="5"/>
  <c r="CW128" i="5" s="1"/>
  <c r="BH135" i="5"/>
  <c r="CW135" i="5" s="1"/>
  <c r="BH123" i="5"/>
  <c r="CW123" i="5" s="1"/>
  <c r="BH161" i="5"/>
  <c r="CW161" i="5" s="1"/>
  <c r="BH144" i="5"/>
  <c r="CW144" i="5" s="1"/>
  <c r="BH130" i="5"/>
  <c r="CW130" i="5" s="1"/>
  <c r="BH137" i="5"/>
  <c r="CW137" i="5" s="1"/>
  <c r="BH125" i="5"/>
  <c r="CW125" i="5" s="1"/>
  <c r="BH149" i="5"/>
  <c r="CW149" i="5" s="1"/>
  <c r="BH132" i="5"/>
  <c r="CW132" i="5" s="1"/>
  <c r="BH120" i="5"/>
  <c r="CW120" i="5" s="1"/>
  <c r="BH119" i="5"/>
  <c r="CW119" i="5" s="1"/>
  <c r="BH107" i="5"/>
  <c r="CW107" i="5" s="1"/>
  <c r="BH114" i="5"/>
  <c r="CW114" i="5" s="1"/>
  <c r="BH102" i="5"/>
  <c r="CW102" i="5" s="1"/>
  <c r="BH109" i="5"/>
  <c r="CW109" i="5" s="1"/>
  <c r="BH116" i="5"/>
  <c r="BH104" i="5"/>
  <c r="CW104" i="5" s="1"/>
  <c r="BH111" i="5"/>
  <c r="CW111" i="5" s="1"/>
  <c r="BH99" i="5"/>
  <c r="CW99" i="5" s="1"/>
  <c r="BH118" i="5"/>
  <c r="CW118" i="5" s="1"/>
  <c r="BH106" i="5"/>
  <c r="BH134" i="5"/>
  <c r="CW134" i="5" s="1"/>
  <c r="BH113" i="5"/>
  <c r="CW113" i="5" s="1"/>
  <c r="BH101" i="5"/>
  <c r="CW101" i="5" s="1"/>
  <c r="BH108" i="5"/>
  <c r="CW108" i="5" s="1"/>
  <c r="BH139" i="5"/>
  <c r="CW139" i="5" s="1"/>
  <c r="BH122" i="5"/>
  <c r="CW122" i="5" s="1"/>
  <c r="BH115" i="5"/>
  <c r="CW115" i="5" s="1"/>
  <c r="BH103" i="5"/>
  <c r="CW103" i="5" s="1"/>
  <c r="BH110" i="5"/>
  <c r="BH98" i="5"/>
  <c r="CW98" i="5" s="1"/>
  <c r="BH86" i="5"/>
  <c r="CW86" i="5" s="1"/>
  <c r="BH93" i="5"/>
  <c r="CW93" i="5" s="1"/>
  <c r="BH81" i="5"/>
  <c r="CW81" i="5" s="1"/>
  <c r="BH112" i="5"/>
  <c r="CW112" i="5" s="1"/>
  <c r="BH88" i="5"/>
  <c r="CW88" i="5" s="1"/>
  <c r="BH95" i="5"/>
  <c r="CW95" i="5" s="1"/>
  <c r="BH83" i="5"/>
  <c r="CW83" i="5" s="1"/>
  <c r="BH117" i="5"/>
  <c r="CW117" i="5" s="1"/>
  <c r="BH100" i="5"/>
  <c r="CW100" i="5" s="1"/>
  <c r="BH90" i="5"/>
  <c r="CW90" i="5" s="1"/>
  <c r="BH78" i="5"/>
  <c r="CW78" i="5" s="1"/>
  <c r="BH97" i="5"/>
  <c r="CW97" i="5" s="1"/>
  <c r="BH85" i="5"/>
  <c r="CW85" i="5" s="1"/>
  <c r="BH105" i="5"/>
  <c r="CW105" i="5" s="1"/>
  <c r="BH92" i="5"/>
  <c r="CW92" i="5" s="1"/>
  <c r="BH80" i="5"/>
  <c r="CW80" i="5" s="1"/>
  <c r="BH87" i="5"/>
  <c r="CW87" i="5" s="1"/>
  <c r="BH94" i="5"/>
  <c r="CW94" i="5" s="1"/>
  <c r="BH82" i="5"/>
  <c r="CW82" i="5" s="1"/>
  <c r="BH89" i="5"/>
  <c r="CW89" i="5" s="1"/>
  <c r="BH77" i="5"/>
  <c r="CW77" i="5" s="1"/>
  <c r="BH75" i="5"/>
  <c r="CW75" i="5" s="1"/>
  <c r="BH63" i="5"/>
  <c r="CW63" i="5" s="1"/>
  <c r="BH76" i="5"/>
  <c r="CW76" i="5" s="1"/>
  <c r="BH70" i="5"/>
  <c r="CW70" i="5" s="1"/>
  <c r="BH58" i="5"/>
  <c r="CW58" i="5" s="1"/>
  <c r="BH65" i="5"/>
  <c r="CW65" i="5" s="1"/>
  <c r="BH72" i="5"/>
  <c r="CW72" i="5" s="1"/>
  <c r="BH60" i="5"/>
  <c r="CW60" i="5" s="1"/>
  <c r="BH67" i="5"/>
  <c r="CW67" i="5" s="1"/>
  <c r="BH127" i="5"/>
  <c r="CW127" i="5" s="1"/>
  <c r="BH91" i="5"/>
  <c r="CW91" i="5" s="1"/>
  <c r="BH74" i="5"/>
  <c r="CW74" i="5" s="1"/>
  <c r="BH62" i="5"/>
  <c r="CW62" i="5" s="1"/>
  <c r="BH69" i="5"/>
  <c r="CW69" i="5" s="1"/>
  <c r="BH57" i="5"/>
  <c r="CW57" i="5" s="1"/>
  <c r="BH96" i="5"/>
  <c r="CW96" i="5" s="1"/>
  <c r="BH79" i="5"/>
  <c r="CW79" i="5" s="1"/>
  <c r="BH64" i="5"/>
  <c r="CW64" i="5" s="1"/>
  <c r="BH71" i="5"/>
  <c r="CW71" i="5" s="1"/>
  <c r="BH59" i="5"/>
  <c r="CW59" i="5" s="1"/>
  <c r="BH84" i="5"/>
  <c r="CW84" i="5" s="1"/>
  <c r="BH66" i="5"/>
  <c r="CW66" i="5" s="1"/>
  <c r="BH61" i="5"/>
  <c r="CW61" i="5" s="1"/>
  <c r="BH53" i="5"/>
  <c r="CW53" i="5" s="1"/>
  <c r="BH41" i="5"/>
  <c r="CW41" i="5" s="1"/>
  <c r="BH48" i="5"/>
  <c r="CW48" i="5" s="1"/>
  <c r="BH36" i="5"/>
  <c r="CW36" i="5" s="1"/>
  <c r="BH43" i="5"/>
  <c r="CW43" i="5" s="1"/>
  <c r="BH50" i="5"/>
  <c r="CW50" i="5" s="1"/>
  <c r="BH38" i="5"/>
  <c r="CW38" i="5" s="1"/>
  <c r="BH45" i="5"/>
  <c r="CW45" i="5" s="1"/>
  <c r="BH33" i="5"/>
  <c r="CW33" i="5" s="1"/>
  <c r="BH54" i="5"/>
  <c r="CW54" i="5" s="1"/>
  <c r="BH52" i="5"/>
  <c r="CW52" i="5" s="1"/>
  <c r="BH40" i="5"/>
  <c r="CW40" i="5" s="1"/>
  <c r="BH47" i="5"/>
  <c r="CW47" i="5" s="1"/>
  <c r="BH35" i="5"/>
  <c r="CW35" i="5" s="1"/>
  <c r="BH56" i="5"/>
  <c r="CW56" i="5" s="1"/>
  <c r="BH42" i="5"/>
  <c r="CW42" i="5" s="1"/>
  <c r="BH68" i="5"/>
  <c r="CW68" i="5" s="1"/>
  <c r="BH55" i="5"/>
  <c r="CW55" i="5" s="1"/>
  <c r="BH49" i="5"/>
  <c r="CW49" i="5" s="1"/>
  <c r="BH37" i="5"/>
  <c r="CW37" i="5" s="1"/>
  <c r="BH44" i="5"/>
  <c r="CW44" i="5" s="1"/>
  <c r="BH20" i="5"/>
  <c r="CW20" i="5" s="1"/>
  <c r="BH27" i="5"/>
  <c r="BH15" i="5"/>
  <c r="CW15" i="5" s="1"/>
  <c r="BH22" i="5"/>
  <c r="CW22" i="5" s="1"/>
  <c r="BH29" i="5"/>
  <c r="CW29" i="5" s="1"/>
  <c r="BH17" i="5"/>
  <c r="CW17" i="5" s="1"/>
  <c r="BH24" i="5"/>
  <c r="CW24" i="5" s="1"/>
  <c r="BH12" i="5"/>
  <c r="CW12" i="5" s="1"/>
  <c r="BH31" i="5"/>
  <c r="CW31" i="5" s="1"/>
  <c r="BH19" i="5"/>
  <c r="CW19" i="5" s="1"/>
  <c r="BH46" i="5"/>
  <c r="CW46" i="5" s="1"/>
  <c r="BH26" i="5"/>
  <c r="CW26" i="5" s="1"/>
  <c r="BH14" i="5"/>
  <c r="CW14" i="5" s="1"/>
  <c r="BH32" i="5"/>
  <c r="CW32" i="5" s="1"/>
  <c r="BH21" i="5"/>
  <c r="CW21" i="5" s="1"/>
  <c r="BH51" i="5"/>
  <c r="CW51" i="5" s="1"/>
  <c r="BH28" i="5"/>
  <c r="BH16" i="5"/>
  <c r="CW16" i="5" s="1"/>
  <c r="BH34" i="5"/>
  <c r="CW34" i="5" s="1"/>
  <c r="BH23" i="5"/>
  <c r="CW23" i="5" s="1"/>
  <c r="BH39" i="5"/>
  <c r="CW39" i="5" s="1"/>
  <c r="BH25" i="5"/>
  <c r="CW25" i="5" s="1"/>
  <c r="BH8" i="5"/>
  <c r="CW8" i="5" s="1"/>
  <c r="BH30" i="5"/>
  <c r="CW30" i="5" s="1"/>
  <c r="BH10" i="5"/>
  <c r="CW10" i="5" s="1"/>
  <c r="BH13" i="5"/>
  <c r="CW13" i="5" s="1"/>
  <c r="BH11" i="5"/>
  <c r="CW11" i="5" s="1"/>
  <c r="BH18" i="5"/>
  <c r="CW18" i="5" s="1"/>
  <c r="BH7" i="5"/>
  <c r="BH73" i="5"/>
  <c r="CW73" i="5" s="1"/>
  <c r="BH9" i="5"/>
  <c r="CW9" i="5" s="1"/>
  <c r="M98" i="4"/>
  <c r="M148" i="4" s="1"/>
  <c r="M198" i="4" s="1"/>
  <c r="P196" i="2"/>
  <c r="P199" i="2" s="1"/>
  <c r="P149" i="2"/>
  <c r="K168" i="4"/>
  <c r="C73" i="7"/>
  <c r="B615" i="7"/>
  <c r="B19" i="7"/>
  <c r="B21" i="7" s="1"/>
  <c r="B35" i="7" s="1"/>
  <c r="B437" i="7"/>
  <c r="B439" i="7" s="1"/>
  <c r="K118" i="4"/>
  <c r="AC268" i="5"/>
  <c r="U19" i="3"/>
  <c r="M149" i="2"/>
  <c r="M196" i="2"/>
  <c r="M199" i="2" s="1"/>
  <c r="K177" i="4"/>
  <c r="K187" i="4" s="1"/>
  <c r="K197" i="4" s="1"/>
  <c r="BS267" i="5"/>
  <c r="BS260" i="5"/>
  <c r="BV260" i="5" s="1"/>
  <c r="BS255" i="5"/>
  <c r="BV255" i="5" s="1"/>
  <c r="BS262" i="5"/>
  <c r="BV262" i="5" s="1"/>
  <c r="BS250" i="5"/>
  <c r="BV250" i="5" s="1"/>
  <c r="BS257" i="5"/>
  <c r="BS266" i="5"/>
  <c r="BS252" i="5"/>
  <c r="BS259" i="5"/>
  <c r="BV259" i="5" s="1"/>
  <c r="BS263" i="5"/>
  <c r="BS254" i="5"/>
  <c r="BS265" i="5"/>
  <c r="BS261" i="5"/>
  <c r="BS256" i="5"/>
  <c r="BV256" i="5" s="1"/>
  <c r="BS264" i="5"/>
  <c r="BS246" i="5"/>
  <c r="BS241" i="5"/>
  <c r="BV241" i="5" s="1"/>
  <c r="BS258" i="5"/>
  <c r="BV258" i="5" s="1"/>
  <c r="BS248" i="5"/>
  <c r="BS253" i="5"/>
  <c r="BV253" i="5" s="1"/>
  <c r="BS249" i="5"/>
  <c r="BV249" i="5" s="1"/>
  <c r="BS243" i="5"/>
  <c r="CM243" i="5" s="1"/>
  <c r="BS245" i="5"/>
  <c r="BV245" i="5" s="1"/>
  <c r="BS247" i="5"/>
  <c r="BS242" i="5"/>
  <c r="BS251" i="5"/>
  <c r="BV251" i="5" s="1"/>
  <c r="BS229" i="5"/>
  <c r="BV229" i="5" s="1"/>
  <c r="BS236" i="5"/>
  <c r="BS231" i="5"/>
  <c r="BS233" i="5"/>
  <c r="BV233" i="5" s="1"/>
  <c r="BS228" i="5"/>
  <c r="BV228" i="5" s="1"/>
  <c r="BS244" i="5"/>
  <c r="CM244" i="5" s="1"/>
  <c r="BS235" i="5"/>
  <c r="BV235" i="5" s="1"/>
  <c r="BS230" i="5"/>
  <c r="CM230" i="5" s="1"/>
  <c r="BS240" i="5"/>
  <c r="BV240" i="5" s="1"/>
  <c r="BS239" i="5"/>
  <c r="BS227" i="5"/>
  <c r="BS237" i="5"/>
  <c r="BV237" i="5" s="1"/>
  <c r="BS217" i="5"/>
  <c r="BV217" i="5" s="1"/>
  <c r="BS205" i="5"/>
  <c r="BV205" i="5" s="1"/>
  <c r="BS224" i="5"/>
  <c r="BS212" i="5"/>
  <c r="BS219" i="5"/>
  <c r="BS207" i="5"/>
  <c r="BS238" i="5"/>
  <c r="BV238" i="5" s="1"/>
  <c r="BS232" i="5"/>
  <c r="CM232" i="5" s="1"/>
  <c r="BS226" i="5"/>
  <c r="BV226" i="5" s="1"/>
  <c r="BS214" i="5"/>
  <c r="BS221" i="5"/>
  <c r="BS209" i="5"/>
  <c r="BV209" i="5" s="1"/>
  <c r="BS216" i="5"/>
  <c r="BV216" i="5" s="1"/>
  <c r="BS223" i="5"/>
  <c r="BS211" i="5"/>
  <c r="BS218" i="5"/>
  <c r="BV218" i="5" s="1"/>
  <c r="BS206" i="5"/>
  <c r="BS234" i="5"/>
  <c r="BV234" i="5" s="1"/>
  <c r="BS225" i="5"/>
  <c r="BV225" i="5" s="1"/>
  <c r="BS213" i="5"/>
  <c r="BS200" i="5"/>
  <c r="BV200" i="5" s="1"/>
  <c r="BS188" i="5"/>
  <c r="BS195" i="5"/>
  <c r="BV195" i="5" s="1"/>
  <c r="BS202" i="5"/>
  <c r="BV202" i="5" s="1"/>
  <c r="BS190" i="5"/>
  <c r="BS220" i="5"/>
  <c r="CM220" i="5" s="1"/>
  <c r="BS197" i="5"/>
  <c r="BV197" i="5" s="1"/>
  <c r="BS185" i="5"/>
  <c r="BV185" i="5" s="1"/>
  <c r="BS204" i="5"/>
  <c r="BV204" i="5" s="1"/>
  <c r="BS192" i="5"/>
  <c r="BV192" i="5" s="1"/>
  <c r="BS199" i="5"/>
  <c r="BV199" i="5" s="1"/>
  <c r="BS187" i="5"/>
  <c r="BS208" i="5"/>
  <c r="BS194" i="5"/>
  <c r="BS215" i="5"/>
  <c r="BV215" i="5" s="1"/>
  <c r="BS201" i="5"/>
  <c r="BS189" i="5"/>
  <c r="BS222" i="5"/>
  <c r="BS196" i="5"/>
  <c r="BV196" i="5" s="1"/>
  <c r="BS203" i="5"/>
  <c r="BS191" i="5"/>
  <c r="CM191" i="5" s="1"/>
  <c r="BS183" i="5"/>
  <c r="BS171" i="5"/>
  <c r="BV171" i="5" s="1"/>
  <c r="BS193" i="5"/>
  <c r="BV193" i="5" s="1"/>
  <c r="BS178" i="5"/>
  <c r="BV178" i="5" s="1"/>
  <c r="BS166" i="5"/>
  <c r="BV166" i="5" s="1"/>
  <c r="BS173" i="5"/>
  <c r="BS198" i="5"/>
  <c r="BV198" i="5" s="1"/>
  <c r="BS180" i="5"/>
  <c r="BV180" i="5" s="1"/>
  <c r="BS168" i="5"/>
  <c r="BS175" i="5"/>
  <c r="BS210" i="5"/>
  <c r="BS182" i="5"/>
  <c r="BV182" i="5" s="1"/>
  <c r="BS170" i="5"/>
  <c r="BS186" i="5"/>
  <c r="BS177" i="5"/>
  <c r="BS165" i="5"/>
  <c r="BS184" i="5"/>
  <c r="BS172" i="5"/>
  <c r="BV172" i="5" s="1"/>
  <c r="BS179" i="5"/>
  <c r="BV179" i="5" s="1"/>
  <c r="BS167" i="5"/>
  <c r="BV167" i="5" s="1"/>
  <c r="BS174" i="5"/>
  <c r="BS159" i="5"/>
  <c r="BS147" i="5"/>
  <c r="BV147" i="5" s="1"/>
  <c r="BS169" i="5"/>
  <c r="BV169" i="5" s="1"/>
  <c r="BS154" i="5"/>
  <c r="BS142" i="5"/>
  <c r="BV142" i="5" s="1"/>
  <c r="BS161" i="5"/>
  <c r="BS149" i="5"/>
  <c r="BV149" i="5" s="1"/>
  <c r="BS156" i="5"/>
  <c r="BS144" i="5"/>
  <c r="BS151" i="5"/>
  <c r="BV151" i="5" s="1"/>
  <c r="BS163" i="5"/>
  <c r="BS158" i="5"/>
  <c r="BS146" i="5"/>
  <c r="BV146" i="5" s="1"/>
  <c r="BS164" i="5"/>
  <c r="BV164" i="5" s="1"/>
  <c r="BS153" i="5"/>
  <c r="BV153" i="5" s="1"/>
  <c r="BS176" i="5"/>
  <c r="BV176" i="5" s="1"/>
  <c r="BS160" i="5"/>
  <c r="BV160" i="5" s="1"/>
  <c r="BS148" i="5"/>
  <c r="BS155" i="5"/>
  <c r="BS143" i="5"/>
  <c r="BS150" i="5"/>
  <c r="BS145" i="5"/>
  <c r="BV145" i="5" s="1"/>
  <c r="BS137" i="5"/>
  <c r="BS125" i="5"/>
  <c r="BS132" i="5"/>
  <c r="CM132" i="5" s="1"/>
  <c r="BS120" i="5"/>
  <c r="BV120" i="5" s="1"/>
  <c r="BS162" i="5"/>
  <c r="BS139" i="5"/>
  <c r="BS127" i="5"/>
  <c r="BV127" i="5" s="1"/>
  <c r="BS134" i="5"/>
  <c r="BV134" i="5" s="1"/>
  <c r="BS122" i="5"/>
  <c r="BS141" i="5"/>
  <c r="BS129" i="5"/>
  <c r="BS136" i="5"/>
  <c r="BS124" i="5"/>
  <c r="BS131" i="5"/>
  <c r="CM131" i="5" s="1"/>
  <c r="BS152" i="5"/>
  <c r="BV152" i="5" s="1"/>
  <c r="BS138" i="5"/>
  <c r="BS126" i="5"/>
  <c r="BS133" i="5"/>
  <c r="BV133" i="5" s="1"/>
  <c r="BS121" i="5"/>
  <c r="BV121" i="5" s="1"/>
  <c r="BS140" i="5"/>
  <c r="CM140" i="5" s="1"/>
  <c r="BS128" i="5"/>
  <c r="BS181" i="5"/>
  <c r="BS115" i="5"/>
  <c r="BS103" i="5"/>
  <c r="BS123" i="5"/>
  <c r="BV123" i="5" s="1"/>
  <c r="BS110" i="5"/>
  <c r="BS98" i="5"/>
  <c r="BS117" i="5"/>
  <c r="BS105" i="5"/>
  <c r="BV105" i="5" s="1"/>
  <c r="BS157" i="5"/>
  <c r="CM157" i="5" s="1"/>
  <c r="BS112" i="5"/>
  <c r="BV112" i="5" s="1"/>
  <c r="BS100" i="5"/>
  <c r="BS119" i="5"/>
  <c r="CM119" i="5" s="1"/>
  <c r="BS107" i="5"/>
  <c r="BS114" i="5"/>
  <c r="BV114" i="5" s="1"/>
  <c r="BS102" i="5"/>
  <c r="BV102" i="5" s="1"/>
  <c r="BS109" i="5"/>
  <c r="BS116" i="5"/>
  <c r="CM116" i="5" s="1"/>
  <c r="BS104" i="5"/>
  <c r="BV104" i="5" s="1"/>
  <c r="BS130" i="5"/>
  <c r="BS111" i="5"/>
  <c r="CM111" i="5" s="1"/>
  <c r="BS99" i="5"/>
  <c r="BS118" i="5"/>
  <c r="BS106" i="5"/>
  <c r="BV106" i="5" s="1"/>
  <c r="BS94" i="5"/>
  <c r="BV94" i="5" s="1"/>
  <c r="BS82" i="5"/>
  <c r="BS89" i="5"/>
  <c r="BS77" i="5"/>
  <c r="BV77" i="5" s="1"/>
  <c r="BS96" i="5"/>
  <c r="BV96" i="5" s="1"/>
  <c r="BS84" i="5"/>
  <c r="CM84" i="5" s="1"/>
  <c r="BS91" i="5"/>
  <c r="BS79" i="5"/>
  <c r="BV79" i="5" s="1"/>
  <c r="BS108" i="5"/>
  <c r="BS86" i="5"/>
  <c r="BS93" i="5"/>
  <c r="BV93" i="5" s="1"/>
  <c r="BS81" i="5"/>
  <c r="BV81" i="5" s="1"/>
  <c r="BS88" i="5"/>
  <c r="BS113" i="5"/>
  <c r="BS95" i="5"/>
  <c r="BV95" i="5" s="1"/>
  <c r="BS83" i="5"/>
  <c r="BS90" i="5"/>
  <c r="BV90" i="5" s="1"/>
  <c r="BS78" i="5"/>
  <c r="BS101" i="5"/>
  <c r="BV101" i="5" s="1"/>
  <c r="BS97" i="5"/>
  <c r="BV97" i="5" s="1"/>
  <c r="BS85" i="5"/>
  <c r="BS80" i="5"/>
  <c r="BV80" i="5" s="1"/>
  <c r="BS71" i="5"/>
  <c r="BV71" i="5" s="1"/>
  <c r="BS59" i="5"/>
  <c r="BS135" i="5"/>
  <c r="BV135" i="5" s="1"/>
  <c r="BS66" i="5"/>
  <c r="BS54" i="5"/>
  <c r="BS73" i="5"/>
  <c r="BS61" i="5"/>
  <c r="BS68" i="5"/>
  <c r="BS75" i="5"/>
  <c r="BS63" i="5"/>
  <c r="BS70" i="5"/>
  <c r="BV70" i="5" s="1"/>
  <c r="BS58" i="5"/>
  <c r="BV58" i="5" s="1"/>
  <c r="BS65" i="5"/>
  <c r="BS87" i="5"/>
  <c r="BS72" i="5"/>
  <c r="BV72" i="5" s="1"/>
  <c r="BS60" i="5"/>
  <c r="BS76" i="5"/>
  <c r="BV76" i="5" s="1"/>
  <c r="BS67" i="5"/>
  <c r="BV67" i="5" s="1"/>
  <c r="BS55" i="5"/>
  <c r="BV55" i="5" s="1"/>
  <c r="BS74" i="5"/>
  <c r="BS62" i="5"/>
  <c r="BV62" i="5" s="1"/>
  <c r="BS49" i="5"/>
  <c r="BS37" i="5"/>
  <c r="CM37" i="5" s="1"/>
  <c r="BS69" i="5"/>
  <c r="BV69" i="5" s="1"/>
  <c r="BS44" i="5"/>
  <c r="BV44" i="5" s="1"/>
  <c r="BS32" i="5"/>
  <c r="BV32" i="5" s="1"/>
  <c r="BS51" i="5"/>
  <c r="BS39" i="5"/>
  <c r="BV39" i="5" s="1"/>
  <c r="BS56" i="5"/>
  <c r="BS46" i="5"/>
  <c r="BS34" i="5"/>
  <c r="BS57" i="5"/>
  <c r="BS53" i="5"/>
  <c r="BS41" i="5"/>
  <c r="BV41" i="5" s="1"/>
  <c r="BS92" i="5"/>
  <c r="BV92" i="5" s="1"/>
  <c r="BS48" i="5"/>
  <c r="BV48" i="5" s="1"/>
  <c r="BS36" i="5"/>
  <c r="BV36" i="5" s="1"/>
  <c r="BS43" i="5"/>
  <c r="BV43" i="5" s="1"/>
  <c r="BS50" i="5"/>
  <c r="BS38" i="5"/>
  <c r="BV38" i="5" s="1"/>
  <c r="BS45" i="5"/>
  <c r="BS33" i="5"/>
  <c r="BS52" i="5"/>
  <c r="BS40" i="5"/>
  <c r="BS28" i="5"/>
  <c r="BS16" i="5"/>
  <c r="BV16" i="5" s="1"/>
  <c r="BS35" i="5"/>
  <c r="BS23" i="5"/>
  <c r="BS11" i="5"/>
  <c r="BS30" i="5"/>
  <c r="BV30" i="5" s="1"/>
  <c r="BS18" i="5"/>
  <c r="BS25" i="5"/>
  <c r="BS13" i="5"/>
  <c r="BS20" i="5"/>
  <c r="BV20" i="5" s="1"/>
  <c r="BS64" i="5"/>
  <c r="BS27" i="5"/>
  <c r="BS15" i="5"/>
  <c r="BV15" i="5" s="1"/>
  <c r="BS22" i="5"/>
  <c r="BS29" i="5"/>
  <c r="BS17" i="5"/>
  <c r="BS42" i="5"/>
  <c r="BV42" i="5" s="1"/>
  <c r="BS24" i="5"/>
  <c r="BS31" i="5"/>
  <c r="BV31" i="5" s="1"/>
  <c r="BS19" i="5"/>
  <c r="BV19" i="5" s="1"/>
  <c r="BS9" i="5"/>
  <c r="BV9" i="5" s="1"/>
  <c r="BS47" i="5"/>
  <c r="BS21" i="5"/>
  <c r="BS8" i="5"/>
  <c r="BV8" i="5" s="1"/>
  <c r="BS26" i="5"/>
  <c r="BS10" i="5"/>
  <c r="BV10" i="5" s="1"/>
  <c r="BS14" i="5"/>
  <c r="BS12" i="5"/>
  <c r="BS7" i="5"/>
  <c r="J18" i="2"/>
  <c r="BR9" i="5"/>
  <c r="BR16" i="5"/>
  <c r="BR95" i="5"/>
  <c r="BR49" i="5"/>
  <c r="BR58" i="5"/>
  <c r="BR64" i="5"/>
  <c r="BR86" i="5"/>
  <c r="BR80" i="5"/>
  <c r="BR112" i="5"/>
  <c r="BR118" i="5"/>
  <c r="BR120" i="5"/>
  <c r="BR133" i="5"/>
  <c r="BR154" i="5"/>
  <c r="BR155" i="5"/>
  <c r="BR171" i="5"/>
  <c r="BR192" i="5"/>
  <c r="BR186" i="5"/>
  <c r="BR219" i="5"/>
  <c r="BR213" i="5"/>
  <c r="BR240" i="5"/>
  <c r="BR261" i="5"/>
  <c r="BR267" i="5"/>
  <c r="F156" i="4"/>
  <c r="F159" i="4" s="1"/>
  <c r="K166" i="4"/>
  <c r="C159" i="9"/>
  <c r="I169" i="3"/>
  <c r="F168" i="3"/>
  <c r="F168" i="4" s="1"/>
  <c r="F167" i="3"/>
  <c r="F167" i="4" s="1"/>
  <c r="F166" i="3"/>
  <c r="F166" i="4" s="1"/>
  <c r="CW27" i="5"/>
  <c r="CW28" i="5"/>
  <c r="CW133" i="5"/>
  <c r="CW106" i="5"/>
  <c r="CW116" i="5"/>
  <c r="CW110" i="5"/>
  <c r="CW168" i="5"/>
  <c r="CW181" i="5"/>
  <c r="CW190" i="5"/>
  <c r="CW229" i="5"/>
  <c r="CW244" i="5"/>
  <c r="CW253" i="5"/>
  <c r="B311" i="9"/>
  <c r="R19" i="4"/>
  <c r="F29" i="4" l="1"/>
  <c r="BI37" i="5"/>
  <c r="BI18" i="5"/>
  <c r="BI50" i="5"/>
  <c r="BI64" i="5"/>
  <c r="BI70" i="5"/>
  <c r="BI85" i="5"/>
  <c r="BI79" i="5"/>
  <c r="BI119" i="5"/>
  <c r="BI133" i="5"/>
  <c r="BI134" i="5"/>
  <c r="BI149" i="5"/>
  <c r="BI234" i="5"/>
  <c r="BI192" i="5"/>
  <c r="BI213" i="5"/>
  <c r="BI240" i="5"/>
  <c r="BI15" i="5"/>
  <c r="BI40" i="5"/>
  <c r="BI53" i="5"/>
  <c r="BI89" i="5"/>
  <c r="BI76" i="5"/>
  <c r="BI120" i="5"/>
  <c r="BI130" i="5"/>
  <c r="BI136" i="5"/>
  <c r="BI157" i="5"/>
  <c r="BI188" i="5"/>
  <c r="BI174" i="5"/>
  <c r="BI180" i="5"/>
  <c r="BI201" i="5"/>
  <c r="BI202" i="5"/>
  <c r="BI216" i="5"/>
  <c r="BI263" i="5"/>
  <c r="BI246" i="5"/>
  <c r="BI261" i="5"/>
  <c r="BI28" i="5"/>
  <c r="BI27" i="5"/>
  <c r="BI52" i="5"/>
  <c r="BI110" i="5"/>
  <c r="BI61" i="5"/>
  <c r="BI137" i="5"/>
  <c r="BI123" i="5"/>
  <c r="BI142" i="5"/>
  <c r="BI151" i="5"/>
  <c r="BI195" i="5"/>
  <c r="BI173" i="5"/>
  <c r="BI210" i="5"/>
  <c r="BI236" i="5"/>
  <c r="BI247" i="5"/>
  <c r="BI13" i="5"/>
  <c r="BI172" i="5"/>
  <c r="BI214" i="5"/>
  <c r="CV230" i="5"/>
  <c r="CV259" i="5"/>
  <c r="CV263" i="5"/>
  <c r="CV153" i="5"/>
  <c r="CV192" i="5"/>
  <c r="CD90" i="5"/>
  <c r="CD165" i="5"/>
  <c r="CD180" i="5"/>
  <c r="CV36" i="5"/>
  <c r="CV63" i="5"/>
  <c r="CV118" i="5"/>
  <c r="CV238" i="5"/>
  <c r="CD20" i="5"/>
  <c r="CD14" i="5"/>
  <c r="CD46" i="5"/>
  <c r="CD52" i="5"/>
  <c r="CD61" i="5"/>
  <c r="CD67" i="5"/>
  <c r="CD77" i="5"/>
  <c r="CD102" i="5"/>
  <c r="CD103" i="5"/>
  <c r="CD163" i="5"/>
  <c r="CD137" i="5"/>
  <c r="CD184" i="5"/>
  <c r="CD145" i="5"/>
  <c r="CD173" i="5"/>
  <c r="CD201" i="5"/>
  <c r="CD202" i="5"/>
  <c r="CD196" i="5"/>
  <c r="CD240" i="5"/>
  <c r="CD247" i="5"/>
  <c r="CD250" i="5"/>
  <c r="CD260" i="5"/>
  <c r="CV104" i="5"/>
  <c r="CV182" i="5"/>
  <c r="CV176" i="5"/>
  <c r="CD32" i="5"/>
  <c r="CD261" i="5"/>
  <c r="CD241" i="5"/>
  <c r="CV49" i="5"/>
  <c r="CV213" i="5"/>
  <c r="CV24" i="5"/>
  <c r="CV142" i="5"/>
  <c r="CV235" i="5"/>
  <c r="CV23" i="5"/>
  <c r="CV71" i="5"/>
  <c r="CS215" i="5"/>
  <c r="CS15" i="5"/>
  <c r="CS179" i="5"/>
  <c r="CS55" i="5"/>
  <c r="CS11" i="5"/>
  <c r="CS53" i="5"/>
  <c r="CS44" i="5"/>
  <c r="CS70" i="5"/>
  <c r="CS64" i="5"/>
  <c r="CS102" i="5"/>
  <c r="CS92" i="5"/>
  <c r="CS120" i="5"/>
  <c r="CS106" i="5"/>
  <c r="CS134" i="5"/>
  <c r="CS140" i="5"/>
  <c r="CS147" i="5"/>
  <c r="CS192" i="5"/>
  <c r="CS172" i="5"/>
  <c r="CS186" i="5"/>
  <c r="CS231" i="5"/>
  <c r="CS251" i="5"/>
  <c r="CS267" i="5"/>
  <c r="BZ215" i="5"/>
  <c r="BZ264" i="5"/>
  <c r="BZ28" i="5"/>
  <c r="BZ17" i="5"/>
  <c r="BZ74" i="5"/>
  <c r="BZ83" i="5"/>
  <c r="BZ103" i="5"/>
  <c r="BZ29" i="5"/>
  <c r="BZ104" i="5"/>
  <c r="BZ137" i="5"/>
  <c r="BZ68" i="5"/>
  <c r="BZ82" i="5"/>
  <c r="BZ130" i="5"/>
  <c r="BZ156" i="5"/>
  <c r="BZ145" i="5"/>
  <c r="BZ15" i="5"/>
  <c r="CR11" i="5"/>
  <c r="CR23" i="5"/>
  <c r="CR53" i="5"/>
  <c r="CR44" i="5"/>
  <c r="CR38" i="5"/>
  <c r="CR59" i="5"/>
  <c r="CR112" i="5"/>
  <c r="CR113" i="5"/>
  <c r="CR139" i="5"/>
  <c r="CR140" i="5"/>
  <c r="CR180" i="5"/>
  <c r="CR192" i="5"/>
  <c r="CR183" i="5"/>
  <c r="CR198" i="5"/>
  <c r="CR238" i="5"/>
  <c r="CR208" i="5"/>
  <c r="CR246" i="5"/>
  <c r="CR244" i="5"/>
  <c r="CR13" i="5"/>
  <c r="CR16" i="5"/>
  <c r="CR12" i="5"/>
  <c r="CR63" i="5"/>
  <c r="CR50" i="5"/>
  <c r="CR71" i="5"/>
  <c r="CR84" i="5"/>
  <c r="CR85" i="5"/>
  <c r="CR119" i="5"/>
  <c r="CR120" i="5"/>
  <c r="CR121" i="5"/>
  <c r="CR147" i="5"/>
  <c r="CR148" i="5"/>
  <c r="CR164" i="5"/>
  <c r="CR185" i="5"/>
  <c r="CR187" i="5"/>
  <c r="CR220" i="5"/>
  <c r="CR234" i="5"/>
  <c r="CR249" i="5"/>
  <c r="CR251" i="5"/>
  <c r="BE133" i="5"/>
  <c r="CR43" i="5"/>
  <c r="CR96" i="5"/>
  <c r="CR105" i="5"/>
  <c r="CR132" i="5"/>
  <c r="CR159" i="5"/>
  <c r="CR170" i="5"/>
  <c r="BE24" i="5"/>
  <c r="BE166" i="5"/>
  <c r="BE203" i="5"/>
  <c r="BE244" i="5"/>
  <c r="CR22" i="5"/>
  <c r="CR131" i="5"/>
  <c r="CR218" i="5"/>
  <c r="BE161" i="5"/>
  <c r="BE187" i="5"/>
  <c r="BE66" i="5"/>
  <c r="BE148" i="5"/>
  <c r="BE200" i="5"/>
  <c r="BE86" i="5"/>
  <c r="BE118" i="5"/>
  <c r="BE247" i="5"/>
  <c r="BE39" i="5"/>
  <c r="BE127" i="5"/>
  <c r="BE235" i="5"/>
  <c r="BE264" i="5"/>
  <c r="BE52" i="5"/>
  <c r="BE50" i="5"/>
  <c r="BE112" i="5"/>
  <c r="E89" i="4"/>
  <c r="CO19" i="5"/>
  <c r="CO13" i="5"/>
  <c r="CO50" i="5"/>
  <c r="CO59" i="5"/>
  <c r="CO87" i="5"/>
  <c r="CO115" i="5"/>
  <c r="CO137" i="5"/>
  <c r="CO119" i="5"/>
  <c r="CO159" i="5"/>
  <c r="CO122" i="5"/>
  <c r="CO165" i="5"/>
  <c r="CO199" i="5"/>
  <c r="CO208" i="5"/>
  <c r="CO235" i="5"/>
  <c r="CO257" i="5"/>
  <c r="AF58" i="5"/>
  <c r="CO71" i="5"/>
  <c r="CO25" i="5"/>
  <c r="CO58" i="5"/>
  <c r="CO106" i="5"/>
  <c r="CO100" i="5"/>
  <c r="CO121" i="5"/>
  <c r="CO177" i="5"/>
  <c r="CO198" i="5"/>
  <c r="CO220" i="5"/>
  <c r="CO228" i="5"/>
  <c r="CO245" i="5"/>
  <c r="CO250" i="5"/>
  <c r="AF117" i="5"/>
  <c r="AF264" i="5"/>
  <c r="AF124" i="5"/>
  <c r="AF68" i="5"/>
  <c r="AF152" i="5"/>
  <c r="AF146" i="5"/>
  <c r="AF168" i="5"/>
  <c r="AF212" i="5"/>
  <c r="AF123" i="5"/>
  <c r="AF145" i="5"/>
  <c r="AF9" i="5"/>
  <c r="BA18" i="5"/>
  <c r="BA12" i="5"/>
  <c r="BA44" i="5"/>
  <c r="BA55" i="5"/>
  <c r="CP55" i="5" s="1"/>
  <c r="BA199" i="5"/>
  <c r="BA226" i="5"/>
  <c r="BA245" i="5"/>
  <c r="BA251" i="5"/>
  <c r="CN159" i="5"/>
  <c r="CM95" i="5"/>
  <c r="CM80" i="5"/>
  <c r="CP44" i="5"/>
  <c r="CM147" i="5"/>
  <c r="CM43" i="5"/>
  <c r="CM228" i="5"/>
  <c r="CM106" i="5"/>
  <c r="AB171" i="5"/>
  <c r="AB23" i="5"/>
  <c r="AB67" i="5"/>
  <c r="AB235" i="5"/>
  <c r="AB164" i="5"/>
  <c r="AB88" i="5"/>
  <c r="AB37" i="5"/>
  <c r="AB84" i="5"/>
  <c r="AB98" i="5"/>
  <c r="AB167" i="5"/>
  <c r="AB178" i="5"/>
  <c r="AB240" i="5"/>
  <c r="CL240" i="5" s="1"/>
  <c r="AB232" i="5"/>
  <c r="AB264" i="5"/>
  <c r="AB200" i="5"/>
  <c r="AB256" i="5"/>
  <c r="AB199" i="5"/>
  <c r="BR43" i="5"/>
  <c r="BR170" i="5"/>
  <c r="BR225" i="5"/>
  <c r="BR36" i="5"/>
  <c r="AB184" i="5"/>
  <c r="AB130" i="5"/>
  <c r="BR23" i="5"/>
  <c r="BR48" i="5"/>
  <c r="BR42" i="5"/>
  <c r="BR91" i="5"/>
  <c r="BR184" i="5"/>
  <c r="BR147" i="5"/>
  <c r="BR175" i="5"/>
  <c r="BR169" i="5"/>
  <c r="BR185" i="5"/>
  <c r="BR220" i="5"/>
  <c r="BR257" i="5"/>
  <c r="AB74" i="5"/>
  <c r="AB181" i="5"/>
  <c r="BR22" i="5"/>
  <c r="BR41" i="5"/>
  <c r="BR60" i="5"/>
  <c r="BR57" i="5"/>
  <c r="BR99" i="5"/>
  <c r="BR92" i="5"/>
  <c r="BR105" i="5"/>
  <c r="BR131" i="5"/>
  <c r="BR146" i="5"/>
  <c r="BR159" i="5"/>
  <c r="BR168" i="5"/>
  <c r="BR181" i="5"/>
  <c r="BR197" i="5"/>
  <c r="BR198" i="5"/>
  <c r="BR245" i="5"/>
  <c r="BR266" i="5"/>
  <c r="AB87" i="5"/>
  <c r="AB216" i="5"/>
  <c r="BR196" i="5"/>
  <c r="BR254" i="5"/>
  <c r="AB32" i="5"/>
  <c r="BR151" i="5"/>
  <c r="BR255" i="5"/>
  <c r="AB267" i="5"/>
  <c r="BR45" i="5"/>
  <c r="BR14" i="5"/>
  <c r="BR74" i="5"/>
  <c r="BR121" i="5"/>
  <c r="BR110" i="5"/>
  <c r="BR124" i="5"/>
  <c r="BR174" i="5"/>
  <c r="BR224" i="5"/>
  <c r="AB227" i="5"/>
  <c r="BR130" i="5"/>
  <c r="AB249" i="5"/>
  <c r="AB43" i="5"/>
  <c r="BR75" i="5"/>
  <c r="BR137" i="5"/>
  <c r="BR145" i="5"/>
  <c r="BR189" i="5"/>
  <c r="BR260" i="5"/>
  <c r="BR54" i="5"/>
  <c r="BR39" i="5"/>
  <c r="BR203" i="5"/>
  <c r="F138" i="4"/>
  <c r="F109" i="4"/>
  <c r="K70" i="4"/>
  <c r="F98" i="4"/>
  <c r="CK117" i="5"/>
  <c r="AB117" i="5"/>
  <c r="CO64" i="5"/>
  <c r="AF64" i="5"/>
  <c r="BV45" i="5"/>
  <c r="CM45" i="5"/>
  <c r="BV115" i="5"/>
  <c r="BV242" i="5"/>
  <c r="CM242" i="5"/>
  <c r="BV267" i="5"/>
  <c r="CM267" i="5"/>
  <c r="BE76" i="5"/>
  <c r="BE167" i="5"/>
  <c r="BE144" i="5"/>
  <c r="AB208" i="5"/>
  <c r="CM199" i="5"/>
  <c r="CM121" i="5"/>
  <c r="CM44" i="5"/>
  <c r="E480" i="7"/>
  <c r="D518" i="7"/>
  <c r="CM218" i="5"/>
  <c r="C468" i="8"/>
  <c r="C506" i="8" s="1"/>
  <c r="C544" i="8" s="1"/>
  <c r="C582" i="8"/>
  <c r="C620" i="8" s="1"/>
  <c r="CM245" i="5"/>
  <c r="BI9" i="5"/>
  <c r="BI19" i="5"/>
  <c r="BI20" i="5"/>
  <c r="BI54" i="5"/>
  <c r="BI34" i="5"/>
  <c r="BI72" i="5"/>
  <c r="BI73" i="5"/>
  <c r="BI81" i="5"/>
  <c r="BI113" i="5"/>
  <c r="BI143" i="5"/>
  <c r="BI135" i="5"/>
  <c r="BI159" i="5"/>
  <c r="BI150" i="5"/>
  <c r="BI144" i="5"/>
  <c r="BI167" i="5"/>
  <c r="BI193" i="5"/>
  <c r="BI205" i="5"/>
  <c r="BI215" i="5"/>
  <c r="BI209" i="5"/>
  <c r="BI249" i="5"/>
  <c r="BI259" i="5"/>
  <c r="CQ30" i="5"/>
  <c r="AJ30" i="5"/>
  <c r="CQ14" i="5"/>
  <c r="AJ14" i="5"/>
  <c r="CQ32" i="5"/>
  <c r="AJ32" i="5"/>
  <c r="CQ96" i="5"/>
  <c r="AJ96" i="5"/>
  <c r="CQ41" i="5"/>
  <c r="AJ41" i="5"/>
  <c r="AJ62" i="5"/>
  <c r="CQ62" i="5"/>
  <c r="CQ77" i="5"/>
  <c r="AJ77" i="5"/>
  <c r="AJ85" i="5"/>
  <c r="CQ85" i="5"/>
  <c r="CQ110" i="5"/>
  <c r="AJ110" i="5"/>
  <c r="CQ161" i="5"/>
  <c r="AJ161" i="5"/>
  <c r="CQ125" i="5"/>
  <c r="AJ125" i="5"/>
  <c r="CQ124" i="5"/>
  <c r="AJ124" i="5"/>
  <c r="AJ150" i="5"/>
  <c r="CQ150" i="5"/>
  <c r="CQ168" i="5"/>
  <c r="AJ168" i="5"/>
  <c r="AJ179" i="5"/>
  <c r="CQ179" i="5"/>
  <c r="CQ163" i="5"/>
  <c r="AJ163" i="5"/>
  <c r="AJ189" i="5"/>
  <c r="CQ189" i="5"/>
  <c r="CQ236" i="5"/>
  <c r="AJ236" i="5"/>
  <c r="CQ223" i="5"/>
  <c r="AJ223" i="5"/>
  <c r="CQ240" i="5"/>
  <c r="AJ240" i="5"/>
  <c r="AJ247" i="5"/>
  <c r="CQ247" i="5"/>
  <c r="AJ261" i="5"/>
  <c r="CQ261" i="5"/>
  <c r="CK24" i="5"/>
  <c r="AB24" i="5"/>
  <c r="CK116" i="5"/>
  <c r="AB116" i="5"/>
  <c r="CK121" i="5"/>
  <c r="AB121" i="5"/>
  <c r="CK223" i="5"/>
  <c r="AB223" i="5"/>
  <c r="CK229" i="5"/>
  <c r="AB229" i="5"/>
  <c r="CK241" i="5"/>
  <c r="AB241" i="5"/>
  <c r="CO8" i="5"/>
  <c r="AF8" i="5"/>
  <c r="E281" i="9"/>
  <c r="F281" i="6"/>
  <c r="F281" i="9" s="1"/>
  <c r="AW8" i="5"/>
  <c r="CI8" i="5"/>
  <c r="AW17" i="5"/>
  <c r="CI17" i="5"/>
  <c r="AW33" i="5"/>
  <c r="CI33" i="5"/>
  <c r="AW54" i="5"/>
  <c r="CI54" i="5"/>
  <c r="AW57" i="5"/>
  <c r="AW89" i="5"/>
  <c r="CI89" i="5"/>
  <c r="AW78" i="5"/>
  <c r="CI78" i="5"/>
  <c r="AW79" i="5"/>
  <c r="CI79" i="5"/>
  <c r="AW99" i="5"/>
  <c r="CI99" i="5"/>
  <c r="AW112" i="5"/>
  <c r="AW126" i="5"/>
  <c r="AW143" i="5"/>
  <c r="CI143" i="5"/>
  <c r="AW148" i="5"/>
  <c r="AW200" i="5"/>
  <c r="CI200" i="5"/>
  <c r="AW170" i="5"/>
  <c r="AW191" i="5"/>
  <c r="CI191" i="5"/>
  <c r="AW210" i="5"/>
  <c r="CI210" i="5"/>
  <c r="AW225" i="5"/>
  <c r="CI225" i="5"/>
  <c r="C313" i="8"/>
  <c r="C427" i="8"/>
  <c r="C285" i="8"/>
  <c r="C287" i="8" s="1"/>
  <c r="AF228" i="5"/>
  <c r="AB33" i="5"/>
  <c r="CM79" i="5"/>
  <c r="BR67" i="5"/>
  <c r="BR126" i="5"/>
  <c r="M149" i="4"/>
  <c r="M196" i="4"/>
  <c r="M199" i="4" s="1"/>
  <c r="CM164" i="5"/>
  <c r="BV34" i="5"/>
  <c r="CM34" i="5"/>
  <c r="BV264" i="5"/>
  <c r="CM264" i="5"/>
  <c r="D632" i="7"/>
  <c r="F632" i="7" s="1"/>
  <c r="E594" i="7"/>
  <c r="BI67" i="5"/>
  <c r="CQ48" i="5"/>
  <c r="AJ48" i="5"/>
  <c r="CQ145" i="5"/>
  <c r="AJ145" i="5"/>
  <c r="CT145" i="5" s="1"/>
  <c r="CK162" i="5"/>
  <c r="AB162" i="5"/>
  <c r="BV83" i="5"/>
  <c r="CM83" i="5"/>
  <c r="BE231" i="5"/>
  <c r="I46" i="3"/>
  <c r="K36" i="3"/>
  <c r="BI60" i="5"/>
  <c r="BI194" i="5"/>
  <c r="CK85" i="5"/>
  <c r="AB85" i="5"/>
  <c r="CK91" i="5"/>
  <c r="AB91" i="5"/>
  <c r="CK236" i="5"/>
  <c r="AB236" i="5"/>
  <c r="CO31" i="5"/>
  <c r="AF31" i="5"/>
  <c r="CO43" i="5"/>
  <c r="AF43" i="5"/>
  <c r="CO222" i="5"/>
  <c r="CO239" i="5"/>
  <c r="AF239" i="5"/>
  <c r="AF59" i="5"/>
  <c r="F176" i="8"/>
  <c r="F176" i="9" s="1"/>
  <c r="I47" i="3"/>
  <c r="K37" i="3"/>
  <c r="C102" i="9"/>
  <c r="C140" i="6"/>
  <c r="BV13" i="5"/>
  <c r="CM13" i="5"/>
  <c r="BV56" i="5"/>
  <c r="CM56" i="5"/>
  <c r="BV54" i="5"/>
  <c r="CM54" i="5"/>
  <c r="BV89" i="5"/>
  <c r="CM89" i="5"/>
  <c r="BV129" i="5"/>
  <c r="CM129" i="5"/>
  <c r="BV150" i="5"/>
  <c r="CM150" i="5"/>
  <c r="BV144" i="5"/>
  <c r="CM144" i="5"/>
  <c r="BV173" i="5"/>
  <c r="CM173" i="5"/>
  <c r="BV221" i="5"/>
  <c r="CM221" i="5"/>
  <c r="BV227" i="5"/>
  <c r="CM227" i="5"/>
  <c r="BV261" i="5"/>
  <c r="CM261" i="5"/>
  <c r="BV25" i="5"/>
  <c r="BV60" i="5"/>
  <c r="BV66" i="5"/>
  <c r="BV113" i="5"/>
  <c r="BV82" i="5"/>
  <c r="CM82" i="5"/>
  <c r="BV107" i="5"/>
  <c r="CM107" i="5"/>
  <c r="BV181" i="5"/>
  <c r="CM181" i="5"/>
  <c r="BV141" i="5"/>
  <c r="CM141" i="5"/>
  <c r="BV143" i="5"/>
  <c r="BV156" i="5"/>
  <c r="CM156" i="5"/>
  <c r="BV184" i="5"/>
  <c r="CM184" i="5"/>
  <c r="BV194" i="5"/>
  <c r="CM194" i="5"/>
  <c r="BV188" i="5"/>
  <c r="CM188" i="5"/>
  <c r="BV214" i="5"/>
  <c r="CM214" i="5"/>
  <c r="BV239" i="5"/>
  <c r="CM239" i="5"/>
  <c r="BV247" i="5"/>
  <c r="CM247" i="5"/>
  <c r="BV265" i="5"/>
  <c r="CM265" i="5"/>
  <c r="BE28" i="5"/>
  <c r="BE106" i="5"/>
  <c r="BE205" i="5"/>
  <c r="BE239" i="5"/>
  <c r="B444" i="8"/>
  <c r="B330" i="8"/>
  <c r="B368" i="8" s="1"/>
  <c r="B406" i="8" s="1"/>
  <c r="AF199" i="5"/>
  <c r="CP199" i="5" s="1"/>
  <c r="S46" i="3"/>
  <c r="U36" i="3"/>
  <c r="S56" i="3"/>
  <c r="S39" i="3"/>
  <c r="AF245" i="5"/>
  <c r="CM142" i="5"/>
  <c r="E99" i="3"/>
  <c r="BI23" i="5"/>
  <c r="BI31" i="5"/>
  <c r="BI44" i="5"/>
  <c r="BI45" i="5"/>
  <c r="BI46" i="5"/>
  <c r="BI82" i="5"/>
  <c r="BI87" i="5"/>
  <c r="BI93" i="5"/>
  <c r="BI106" i="5"/>
  <c r="BI102" i="5"/>
  <c r="BI128" i="5"/>
  <c r="BI129" i="5"/>
  <c r="BI155" i="5"/>
  <c r="BI156" i="5"/>
  <c r="BI179" i="5"/>
  <c r="BI222" i="5"/>
  <c r="BI187" i="5"/>
  <c r="BI208" i="5"/>
  <c r="BI221" i="5"/>
  <c r="BI235" i="5"/>
  <c r="BI260" i="5"/>
  <c r="BI252" i="5"/>
  <c r="F97" i="2"/>
  <c r="F98" i="2"/>
  <c r="F96" i="2"/>
  <c r="I99" i="2"/>
  <c r="CQ46" i="5"/>
  <c r="AJ46" i="5"/>
  <c r="CQ26" i="5"/>
  <c r="AJ26" i="5"/>
  <c r="CQ20" i="5"/>
  <c r="AJ20" i="5"/>
  <c r="AJ33" i="5"/>
  <c r="CQ33" i="5"/>
  <c r="CQ53" i="5"/>
  <c r="AJ53" i="5"/>
  <c r="AJ74" i="5"/>
  <c r="CT74" i="5" s="1"/>
  <c r="CQ74" i="5"/>
  <c r="CQ89" i="5"/>
  <c r="AJ89" i="5"/>
  <c r="CQ97" i="5"/>
  <c r="AJ97" i="5"/>
  <c r="CQ103" i="5"/>
  <c r="AJ103" i="5"/>
  <c r="CT103" i="5" s="1"/>
  <c r="CQ109" i="5"/>
  <c r="AJ109" i="5"/>
  <c r="CQ137" i="5"/>
  <c r="AJ137" i="5"/>
  <c r="CT137" i="5" s="1"/>
  <c r="CQ136" i="5"/>
  <c r="AJ136" i="5"/>
  <c r="AJ162" i="5"/>
  <c r="CQ162" i="5"/>
  <c r="CQ166" i="5"/>
  <c r="AJ166" i="5"/>
  <c r="CQ202" i="5"/>
  <c r="AJ202" i="5"/>
  <c r="CQ175" i="5"/>
  <c r="AJ175" i="5"/>
  <c r="AJ201" i="5"/>
  <c r="CQ201" i="5"/>
  <c r="CQ210" i="5"/>
  <c r="AJ210" i="5"/>
  <c r="CQ229" i="5"/>
  <c r="AJ229" i="5"/>
  <c r="AJ237" i="5"/>
  <c r="CQ237" i="5"/>
  <c r="CQ253" i="5"/>
  <c r="AJ253" i="5"/>
  <c r="CQ254" i="5"/>
  <c r="AJ254" i="5"/>
  <c r="CK40" i="5"/>
  <c r="AB40" i="5"/>
  <c r="CK45" i="5"/>
  <c r="AB45" i="5"/>
  <c r="CK47" i="5"/>
  <c r="AB47" i="5"/>
  <c r="CK95" i="5"/>
  <c r="AB95" i="5"/>
  <c r="CK140" i="5"/>
  <c r="AB140" i="5"/>
  <c r="CK143" i="5"/>
  <c r="AB143" i="5"/>
  <c r="CK144" i="5"/>
  <c r="AB144" i="5"/>
  <c r="CK172" i="5"/>
  <c r="AB172" i="5"/>
  <c r="CK189" i="5"/>
  <c r="AB189" i="5"/>
  <c r="CK228" i="5"/>
  <c r="AB228" i="5"/>
  <c r="CK242" i="5"/>
  <c r="AB242" i="5"/>
  <c r="CK263" i="5"/>
  <c r="AB263" i="5"/>
  <c r="CO28" i="5"/>
  <c r="AF28" i="5"/>
  <c r="CM200" i="5"/>
  <c r="D319" i="9"/>
  <c r="E319" i="6"/>
  <c r="D357" i="6"/>
  <c r="CM18" i="5"/>
  <c r="CM248" i="5"/>
  <c r="CR70" i="5"/>
  <c r="CR93" i="5"/>
  <c r="CR177" i="5"/>
  <c r="CR258" i="5"/>
  <c r="B85" i="9"/>
  <c r="B123" i="6"/>
  <c r="B95" i="6"/>
  <c r="B97" i="6" s="1"/>
  <c r="AF101" i="5"/>
  <c r="CM55" i="5"/>
  <c r="BV52" i="5"/>
  <c r="CM52" i="5"/>
  <c r="BV137" i="5"/>
  <c r="CM137" i="5"/>
  <c r="BI14" i="5"/>
  <c r="N26" i="2"/>
  <c r="Q26" i="2"/>
  <c r="CQ63" i="5"/>
  <c r="AJ63" i="5"/>
  <c r="D314" i="6"/>
  <c r="CQ158" i="5"/>
  <c r="AJ158" i="5"/>
  <c r="AJ256" i="5"/>
  <c r="CQ256" i="5"/>
  <c r="D86" i="6"/>
  <c r="CK158" i="5"/>
  <c r="CK231" i="5"/>
  <c r="AB231" i="5"/>
  <c r="BE190" i="5"/>
  <c r="BI101" i="5"/>
  <c r="BI162" i="5"/>
  <c r="CK157" i="5"/>
  <c r="AB157" i="5"/>
  <c r="CK169" i="5"/>
  <c r="AB169" i="5"/>
  <c r="CO98" i="5"/>
  <c r="AF98" i="5"/>
  <c r="BV18" i="5"/>
  <c r="CP18" i="5" s="1"/>
  <c r="BV51" i="5"/>
  <c r="CM51" i="5"/>
  <c r="BV128" i="5"/>
  <c r="CM128" i="5"/>
  <c r="BV254" i="5"/>
  <c r="CM254" i="5"/>
  <c r="BE41" i="5"/>
  <c r="BE114" i="5"/>
  <c r="BE141" i="5"/>
  <c r="BE209" i="5"/>
  <c r="CM259" i="5"/>
  <c r="AF119" i="5"/>
  <c r="CM38" i="5"/>
  <c r="C136" i="8"/>
  <c r="C110" i="8"/>
  <c r="C111" i="8" s="1"/>
  <c r="AB90" i="5"/>
  <c r="AF177" i="5"/>
  <c r="AF100" i="5"/>
  <c r="R46" i="4"/>
  <c r="R39" i="4"/>
  <c r="BF268" i="5"/>
  <c r="D469" i="7" s="1"/>
  <c r="BI7" i="5"/>
  <c r="BI12" i="5"/>
  <c r="BI71" i="5"/>
  <c r="BI39" i="5"/>
  <c r="BI65" i="5"/>
  <c r="BI80" i="5"/>
  <c r="BI86" i="5"/>
  <c r="BI118" i="5"/>
  <c r="BI114" i="5"/>
  <c r="BI140" i="5"/>
  <c r="BI141" i="5"/>
  <c r="BI171" i="5"/>
  <c r="BI163" i="5"/>
  <c r="BI186" i="5"/>
  <c r="BI199" i="5"/>
  <c r="BI220" i="5"/>
  <c r="BI238" i="5"/>
  <c r="BI265" i="5"/>
  <c r="BI257" i="5"/>
  <c r="AG268" i="5"/>
  <c r="CQ7" i="5"/>
  <c r="AJ7" i="5"/>
  <c r="AJ19" i="5"/>
  <c r="CQ19" i="5"/>
  <c r="CQ51" i="5"/>
  <c r="AJ51" i="5"/>
  <c r="AJ45" i="5"/>
  <c r="CQ45" i="5"/>
  <c r="AJ55" i="5"/>
  <c r="CQ55" i="5"/>
  <c r="AJ67" i="5"/>
  <c r="CQ67" i="5"/>
  <c r="CQ82" i="5"/>
  <c r="AJ82" i="5"/>
  <c r="CT82" i="5" s="1"/>
  <c r="CQ134" i="5"/>
  <c r="AJ134" i="5"/>
  <c r="CQ115" i="5"/>
  <c r="AJ115" i="5"/>
  <c r="CQ127" i="5"/>
  <c r="AJ127" i="5"/>
  <c r="CQ130" i="5"/>
  <c r="AJ130" i="5"/>
  <c r="CQ149" i="5"/>
  <c r="AJ149" i="5"/>
  <c r="AJ143" i="5"/>
  <c r="CQ143" i="5"/>
  <c r="CQ178" i="5"/>
  <c r="AJ178" i="5"/>
  <c r="AJ172" i="5"/>
  <c r="CQ172" i="5"/>
  <c r="CQ195" i="5"/>
  <c r="AJ195" i="5"/>
  <c r="CQ214" i="5"/>
  <c r="AJ214" i="5"/>
  <c r="CQ222" i="5"/>
  <c r="AJ222" i="5"/>
  <c r="CQ216" i="5"/>
  <c r="AJ216" i="5"/>
  <c r="CQ244" i="5"/>
  <c r="AJ244" i="5"/>
  <c r="CQ245" i="5"/>
  <c r="AJ245" i="5"/>
  <c r="CQ259" i="5"/>
  <c r="AJ259" i="5"/>
  <c r="CM70" i="5"/>
  <c r="CM115" i="5"/>
  <c r="BA66" i="5"/>
  <c r="CM66" i="5"/>
  <c r="BA72" i="5"/>
  <c r="CM72" i="5"/>
  <c r="BA114" i="5"/>
  <c r="CM114" i="5"/>
  <c r="BA76" i="5"/>
  <c r="CM76" i="5"/>
  <c r="BA113" i="5"/>
  <c r="CM113" i="5"/>
  <c r="BA134" i="5"/>
  <c r="CM134" i="5"/>
  <c r="BA135" i="5"/>
  <c r="CM135" i="5"/>
  <c r="BA149" i="5"/>
  <c r="CM149" i="5"/>
  <c r="BA143" i="5"/>
  <c r="CP143" i="5" s="1"/>
  <c r="CM143" i="5"/>
  <c r="BA178" i="5"/>
  <c r="CM178" i="5"/>
  <c r="BA209" i="5"/>
  <c r="CM209" i="5"/>
  <c r="BA222" i="5"/>
  <c r="CM222" i="5"/>
  <c r="BA253" i="5"/>
  <c r="CM253" i="5"/>
  <c r="F179" i="4"/>
  <c r="F186" i="4"/>
  <c r="CR106" i="5"/>
  <c r="CR209" i="5"/>
  <c r="F199" i="3"/>
  <c r="CM67" i="5"/>
  <c r="H29" i="2"/>
  <c r="H26" i="4"/>
  <c r="H29" i="4" s="1"/>
  <c r="CU20" i="5"/>
  <c r="AN20" i="5"/>
  <c r="CX20" i="5" s="1"/>
  <c r="AN21" i="5"/>
  <c r="CU21" i="5"/>
  <c r="CU116" i="5"/>
  <c r="AN116" i="5"/>
  <c r="CU35" i="5"/>
  <c r="AN35" i="5"/>
  <c r="CU61" i="5"/>
  <c r="AN61" i="5"/>
  <c r="CX61" i="5" s="1"/>
  <c r="CU74" i="5"/>
  <c r="AN74" i="5"/>
  <c r="AN89" i="5"/>
  <c r="CU89" i="5"/>
  <c r="CU102" i="5"/>
  <c r="AN102" i="5"/>
  <c r="CU185" i="5"/>
  <c r="AN185" i="5"/>
  <c r="CU136" i="5"/>
  <c r="AN136" i="5"/>
  <c r="CU148" i="5"/>
  <c r="AN148" i="5"/>
  <c r="CU165" i="5"/>
  <c r="AN165" i="5"/>
  <c r="AN159" i="5"/>
  <c r="CU159" i="5"/>
  <c r="CU175" i="5"/>
  <c r="AN175" i="5"/>
  <c r="CU169" i="5"/>
  <c r="AN169" i="5"/>
  <c r="CU218" i="5"/>
  <c r="AN218" i="5"/>
  <c r="CU216" i="5"/>
  <c r="AN216" i="5"/>
  <c r="AN224" i="5"/>
  <c r="CU224" i="5"/>
  <c r="CU243" i="5"/>
  <c r="AN243" i="5"/>
  <c r="CU250" i="5"/>
  <c r="AN250" i="5"/>
  <c r="CU262" i="5"/>
  <c r="AN262" i="5"/>
  <c r="CS204" i="5"/>
  <c r="CS220" i="5"/>
  <c r="CS234" i="5"/>
  <c r="BV61" i="5"/>
  <c r="CE61" i="5" s="1"/>
  <c r="CM61" i="5"/>
  <c r="BV163" i="5"/>
  <c r="CM163" i="5"/>
  <c r="CQ13" i="5"/>
  <c r="AJ13" i="5"/>
  <c r="CQ93" i="5"/>
  <c r="AJ93" i="5"/>
  <c r="CQ205" i="5"/>
  <c r="AJ205" i="5"/>
  <c r="CQ255" i="5"/>
  <c r="AJ255" i="5"/>
  <c r="CO186" i="5"/>
  <c r="AF186" i="5"/>
  <c r="CK75" i="5"/>
  <c r="AB75" i="5"/>
  <c r="CO81" i="5"/>
  <c r="AF81" i="5"/>
  <c r="BV50" i="5"/>
  <c r="BV88" i="5"/>
  <c r="CM88" i="5"/>
  <c r="BV119" i="5"/>
  <c r="BV122" i="5"/>
  <c r="BV155" i="5"/>
  <c r="CM155" i="5"/>
  <c r="BV165" i="5"/>
  <c r="CM165" i="5"/>
  <c r="BV208" i="5"/>
  <c r="CM208" i="5"/>
  <c r="BV24" i="5"/>
  <c r="CM24" i="5"/>
  <c r="BV87" i="5"/>
  <c r="BV59" i="5"/>
  <c r="CM59" i="5"/>
  <c r="BV100" i="5"/>
  <c r="CM100" i="5"/>
  <c r="BV140" i="5"/>
  <c r="BV148" i="5"/>
  <c r="BV161" i="5"/>
  <c r="CM161" i="5"/>
  <c r="BV177" i="5"/>
  <c r="CM177" i="5"/>
  <c r="BV187" i="5"/>
  <c r="CM187" i="5"/>
  <c r="BV213" i="5"/>
  <c r="CM213" i="5"/>
  <c r="BV232" i="5"/>
  <c r="BV230" i="5"/>
  <c r="BV243" i="5"/>
  <c r="BV263" i="5"/>
  <c r="CM263" i="5"/>
  <c r="BU268" i="5"/>
  <c r="D241" i="8" s="1"/>
  <c r="F241" i="8" s="1"/>
  <c r="F247" i="8" s="1"/>
  <c r="BE40" i="5"/>
  <c r="BE135" i="5"/>
  <c r="AB212" i="5"/>
  <c r="CM171" i="5"/>
  <c r="AF106" i="5"/>
  <c r="CM25" i="5"/>
  <c r="CM112" i="5"/>
  <c r="BI11" i="5"/>
  <c r="BI24" i="5"/>
  <c r="BI25" i="5"/>
  <c r="BI38" i="5"/>
  <c r="BI51" i="5"/>
  <c r="BI58" i="5"/>
  <c r="BI92" i="5"/>
  <c r="BI103" i="5"/>
  <c r="BI164" i="5"/>
  <c r="BI107" i="5"/>
  <c r="BI121" i="5"/>
  <c r="BI122" i="5"/>
  <c r="BI148" i="5"/>
  <c r="BI178" i="5"/>
  <c r="BI184" i="5"/>
  <c r="BI198" i="5"/>
  <c r="BI224" i="5"/>
  <c r="BI227" i="5"/>
  <c r="BI226" i="5"/>
  <c r="BI239" i="5"/>
  <c r="BI245" i="5"/>
  <c r="BI250" i="5"/>
  <c r="CQ25" i="5"/>
  <c r="AJ25" i="5"/>
  <c r="AJ31" i="5"/>
  <c r="CQ31" i="5"/>
  <c r="CQ44" i="5"/>
  <c r="AJ44" i="5"/>
  <c r="CQ61" i="5"/>
  <c r="AJ61" i="5"/>
  <c r="CT61" i="5" s="1"/>
  <c r="CQ68" i="5"/>
  <c r="AJ68" i="5"/>
  <c r="CT68" i="5" s="1"/>
  <c r="AJ60" i="5"/>
  <c r="CQ60" i="5"/>
  <c r="CQ94" i="5"/>
  <c r="AJ94" i="5"/>
  <c r="CQ144" i="5"/>
  <c r="AJ144" i="5"/>
  <c r="CQ108" i="5"/>
  <c r="AJ108" i="5"/>
  <c r="CQ102" i="5"/>
  <c r="AJ102" i="5"/>
  <c r="CQ123" i="5"/>
  <c r="AJ123" i="5"/>
  <c r="CQ129" i="5"/>
  <c r="AJ129" i="5"/>
  <c r="AJ155" i="5"/>
  <c r="CQ155" i="5"/>
  <c r="CQ171" i="5"/>
  <c r="AJ171" i="5"/>
  <c r="AJ184" i="5"/>
  <c r="CQ184" i="5"/>
  <c r="CQ188" i="5"/>
  <c r="AJ188" i="5"/>
  <c r="CQ194" i="5"/>
  <c r="AJ194" i="5"/>
  <c r="CQ215" i="5"/>
  <c r="AJ215" i="5"/>
  <c r="CQ243" i="5"/>
  <c r="AJ243" i="5"/>
  <c r="AJ230" i="5"/>
  <c r="CQ230" i="5"/>
  <c r="AJ262" i="5"/>
  <c r="CQ262" i="5"/>
  <c r="CQ252" i="5"/>
  <c r="AJ252" i="5"/>
  <c r="CK13" i="5"/>
  <c r="AB13" i="5"/>
  <c r="CM39" i="5"/>
  <c r="AW21" i="5"/>
  <c r="CI21" i="5"/>
  <c r="AW22" i="5"/>
  <c r="CI22" i="5"/>
  <c r="AW47" i="5"/>
  <c r="AW48" i="5"/>
  <c r="CI48" i="5"/>
  <c r="AW74" i="5"/>
  <c r="AW56" i="5"/>
  <c r="CI56" i="5"/>
  <c r="AW95" i="5"/>
  <c r="CI95" i="5"/>
  <c r="AW96" i="5"/>
  <c r="CI96" i="5"/>
  <c r="AW104" i="5"/>
  <c r="CI104" i="5"/>
  <c r="AW130" i="5"/>
  <c r="CI130" i="5"/>
  <c r="AW131" i="5"/>
  <c r="CI131" i="5"/>
  <c r="AW152" i="5"/>
  <c r="CI152" i="5"/>
  <c r="AW153" i="5"/>
  <c r="CI153" i="5"/>
  <c r="AW169" i="5"/>
  <c r="CI169" i="5"/>
  <c r="AW168" i="5"/>
  <c r="CI168" i="5"/>
  <c r="AW224" i="5"/>
  <c r="CI224" i="5"/>
  <c r="AW185" i="5"/>
  <c r="CI185" i="5"/>
  <c r="AW218" i="5"/>
  <c r="CI218" i="5"/>
  <c r="AW251" i="5"/>
  <c r="CI251" i="5"/>
  <c r="AW231" i="5"/>
  <c r="CI231" i="5"/>
  <c r="AW261" i="5"/>
  <c r="CI261" i="5"/>
  <c r="AB166" i="5"/>
  <c r="AB48" i="5"/>
  <c r="AB132" i="5"/>
  <c r="AB177" i="5"/>
  <c r="CM167" i="5"/>
  <c r="BI108" i="5"/>
  <c r="CQ69" i="5"/>
  <c r="AJ69" i="5"/>
  <c r="CQ182" i="5"/>
  <c r="AJ182" i="5"/>
  <c r="CO10" i="5"/>
  <c r="AF10" i="5"/>
  <c r="CO65" i="5"/>
  <c r="AF65" i="5"/>
  <c r="CO144" i="5"/>
  <c r="AF144" i="5"/>
  <c r="CO253" i="5"/>
  <c r="AF253" i="5"/>
  <c r="CP253" i="5" s="1"/>
  <c r="BV46" i="5"/>
  <c r="CM46" i="5"/>
  <c r="BV103" i="5"/>
  <c r="CM103" i="5"/>
  <c r="CO162" i="5"/>
  <c r="AF162" i="5"/>
  <c r="BS268" i="5"/>
  <c r="D165" i="8" s="1"/>
  <c r="BV7" i="5"/>
  <c r="BE227" i="5"/>
  <c r="CL148" i="5"/>
  <c r="AJ10" i="5"/>
  <c r="CQ10" i="5"/>
  <c r="AB211" i="5"/>
  <c r="BV23" i="5"/>
  <c r="BV99" i="5"/>
  <c r="CM99" i="5"/>
  <c r="BV183" i="5"/>
  <c r="BV244" i="5"/>
  <c r="BV252" i="5"/>
  <c r="CM252" i="5"/>
  <c r="AL268" i="5"/>
  <c r="CV7" i="5"/>
  <c r="BB268" i="5"/>
  <c r="D317" i="7" s="1"/>
  <c r="BE7" i="5"/>
  <c r="BE67" i="5"/>
  <c r="CM251" i="5"/>
  <c r="CM193" i="5"/>
  <c r="CM93" i="5"/>
  <c r="BI8" i="5"/>
  <c r="BI17" i="5"/>
  <c r="BI30" i="5"/>
  <c r="BI43" i="5"/>
  <c r="BI57" i="5"/>
  <c r="BI94" i="5"/>
  <c r="BI97" i="5"/>
  <c r="BI91" i="5"/>
  <c r="BI111" i="5"/>
  <c r="BI132" i="5"/>
  <c r="BI126" i="5"/>
  <c r="BI154" i="5"/>
  <c r="BI153" i="5"/>
  <c r="BI161" i="5"/>
  <c r="BI177" i="5"/>
  <c r="BI191" i="5"/>
  <c r="BI204" i="5"/>
  <c r="BI225" i="5"/>
  <c r="BI219" i="5"/>
  <c r="BI242" i="5"/>
  <c r="BI243" i="5"/>
  <c r="BI266" i="5"/>
  <c r="CQ8" i="5"/>
  <c r="AJ8" i="5"/>
  <c r="AJ24" i="5"/>
  <c r="CQ24" i="5"/>
  <c r="CQ49" i="5"/>
  <c r="AJ49" i="5"/>
  <c r="AJ50" i="5"/>
  <c r="CQ50" i="5"/>
  <c r="CQ91" i="5"/>
  <c r="AJ91" i="5"/>
  <c r="CQ76" i="5"/>
  <c r="AJ76" i="5"/>
  <c r="CQ117" i="5"/>
  <c r="AJ117" i="5"/>
  <c r="AJ90" i="5"/>
  <c r="CQ90" i="5"/>
  <c r="CQ113" i="5"/>
  <c r="AJ113" i="5"/>
  <c r="CQ142" i="5"/>
  <c r="AJ142" i="5"/>
  <c r="AJ128" i="5"/>
  <c r="CQ128" i="5"/>
  <c r="CQ154" i="5"/>
  <c r="AJ154" i="5"/>
  <c r="AJ160" i="5"/>
  <c r="CQ160" i="5"/>
  <c r="CQ176" i="5"/>
  <c r="AJ176" i="5"/>
  <c r="CQ212" i="5"/>
  <c r="AJ212" i="5"/>
  <c r="CQ193" i="5"/>
  <c r="AJ193" i="5"/>
  <c r="CQ187" i="5"/>
  <c r="AJ187" i="5"/>
  <c r="AJ220" i="5"/>
  <c r="CQ220" i="5"/>
  <c r="CQ221" i="5"/>
  <c r="AJ221" i="5"/>
  <c r="AJ228" i="5"/>
  <c r="CQ228" i="5"/>
  <c r="CQ250" i="5"/>
  <c r="AJ250" i="5"/>
  <c r="CQ264" i="5"/>
  <c r="AJ264" i="5"/>
  <c r="CK50" i="5"/>
  <c r="AB50" i="5"/>
  <c r="CK78" i="5"/>
  <c r="AB78" i="5"/>
  <c r="CK107" i="5"/>
  <c r="AB107" i="5"/>
  <c r="CK122" i="5"/>
  <c r="AB122" i="5"/>
  <c r="CK155" i="5"/>
  <c r="AB155" i="5"/>
  <c r="CK154" i="5"/>
  <c r="CK187" i="5"/>
  <c r="AB187" i="5"/>
  <c r="CK220" i="5"/>
  <c r="AB220" i="5"/>
  <c r="CK247" i="5"/>
  <c r="AB247" i="5"/>
  <c r="CK265" i="5"/>
  <c r="AB265" i="5"/>
  <c r="CO21" i="5"/>
  <c r="CO22" i="5"/>
  <c r="AF22" i="5"/>
  <c r="CO66" i="5"/>
  <c r="AF66" i="5"/>
  <c r="CP66" i="5" s="1"/>
  <c r="CO55" i="5"/>
  <c r="CO94" i="5"/>
  <c r="AF94" i="5"/>
  <c r="CO56" i="5"/>
  <c r="AF56" i="5"/>
  <c r="CO103" i="5"/>
  <c r="AF103" i="5"/>
  <c r="CO84" i="5"/>
  <c r="AF84" i="5"/>
  <c r="CO116" i="5"/>
  <c r="CO147" i="5"/>
  <c r="CO131" i="5"/>
  <c r="CO163" i="5"/>
  <c r="AF163" i="5"/>
  <c r="CO153" i="5"/>
  <c r="AF153" i="5"/>
  <c r="CO174" i="5"/>
  <c r="CO180" i="5"/>
  <c r="AF180" i="5"/>
  <c r="CO210" i="5"/>
  <c r="AF210" i="5"/>
  <c r="CO227" i="5"/>
  <c r="AF227" i="5"/>
  <c r="CM94" i="5"/>
  <c r="CM19" i="5"/>
  <c r="AB137" i="5"/>
  <c r="BV189" i="5"/>
  <c r="CM189" i="5"/>
  <c r="CQ15" i="5"/>
  <c r="AJ15" i="5"/>
  <c r="CT15" i="5" s="1"/>
  <c r="CQ132" i="5"/>
  <c r="AJ132" i="5"/>
  <c r="AJ218" i="5"/>
  <c r="CQ218" i="5"/>
  <c r="CL74" i="5"/>
  <c r="BV47" i="5"/>
  <c r="CM47" i="5"/>
  <c r="BV73" i="5"/>
  <c r="CM73" i="5"/>
  <c r="BV136" i="5"/>
  <c r="CM136" i="5"/>
  <c r="BI26" i="5"/>
  <c r="CP251" i="5"/>
  <c r="AF25" i="5"/>
  <c r="BI99" i="5"/>
  <c r="BI160" i="5"/>
  <c r="BI251" i="5"/>
  <c r="AJ12" i="5"/>
  <c r="CQ12" i="5"/>
  <c r="AB79" i="5"/>
  <c r="BV12" i="5"/>
  <c r="BV17" i="5"/>
  <c r="CM17" i="5"/>
  <c r="BV86" i="5"/>
  <c r="CM86" i="5"/>
  <c r="BV157" i="5"/>
  <c r="BV139" i="5"/>
  <c r="CM139" i="5"/>
  <c r="BV154" i="5"/>
  <c r="CM154" i="5"/>
  <c r="BV170" i="5"/>
  <c r="CM170" i="5"/>
  <c r="BV207" i="5"/>
  <c r="CM207" i="5"/>
  <c r="D165" i="6"/>
  <c r="BV14" i="5"/>
  <c r="CM14" i="5"/>
  <c r="BV29" i="5"/>
  <c r="CM29" i="5"/>
  <c r="BV35" i="5"/>
  <c r="CM35" i="5"/>
  <c r="BV37" i="5"/>
  <c r="BV85" i="5"/>
  <c r="BV108" i="5"/>
  <c r="BV111" i="5"/>
  <c r="BV126" i="5"/>
  <c r="CM126" i="5"/>
  <c r="BV162" i="5"/>
  <c r="CM162" i="5"/>
  <c r="BV191" i="5"/>
  <c r="BV206" i="5"/>
  <c r="CM206" i="5"/>
  <c r="BV219" i="5"/>
  <c r="CM219" i="5"/>
  <c r="BV248" i="5"/>
  <c r="BV266" i="5"/>
  <c r="BH268" i="5"/>
  <c r="D545" i="7" s="1"/>
  <c r="F545" i="7" s="1"/>
  <c r="F551" i="7" s="1"/>
  <c r="CW7" i="5"/>
  <c r="AU268" i="5"/>
  <c r="D51" i="7" s="1"/>
  <c r="F51" i="7" s="1"/>
  <c r="F57" i="7" s="1"/>
  <c r="AB118" i="5"/>
  <c r="CM249" i="5"/>
  <c r="P149" i="4"/>
  <c r="P196" i="4"/>
  <c r="P199" i="4" s="1"/>
  <c r="AB230" i="5"/>
  <c r="AB28" i="5"/>
  <c r="CM104" i="5"/>
  <c r="AB124" i="5"/>
  <c r="CM69" i="5"/>
  <c r="E146" i="4"/>
  <c r="C196" i="4"/>
  <c r="G198" i="3"/>
  <c r="E198" i="3"/>
  <c r="CW158" i="5"/>
  <c r="CM81" i="5"/>
  <c r="J18" i="3"/>
  <c r="J18" i="4" s="1"/>
  <c r="T18" i="3"/>
  <c r="AB252" i="5"/>
  <c r="CL200" i="5"/>
  <c r="AB101" i="5"/>
  <c r="CI57" i="5"/>
  <c r="BV64" i="5"/>
  <c r="CM64" i="5"/>
  <c r="CQ92" i="5"/>
  <c r="AJ92" i="5"/>
  <c r="CQ217" i="5"/>
  <c r="AJ217" i="5"/>
  <c r="BE8" i="5"/>
  <c r="BI88" i="5"/>
  <c r="CO134" i="5"/>
  <c r="AF134" i="5"/>
  <c r="AB63" i="5"/>
  <c r="BI10" i="5"/>
  <c r="BI262" i="5"/>
  <c r="CQ37" i="5"/>
  <c r="AJ37" i="5"/>
  <c r="BV22" i="5"/>
  <c r="CM22" i="5"/>
  <c r="BV49" i="5"/>
  <c r="BV63" i="5"/>
  <c r="CM63" i="5"/>
  <c r="BV130" i="5"/>
  <c r="BV117" i="5"/>
  <c r="CM117" i="5"/>
  <c r="BV138" i="5"/>
  <c r="CM138" i="5"/>
  <c r="BV210" i="5"/>
  <c r="BV203" i="5"/>
  <c r="CM203" i="5"/>
  <c r="BV212" i="5"/>
  <c r="BV257" i="5"/>
  <c r="AF87" i="5"/>
  <c r="D328" i="9"/>
  <c r="E328" i="6"/>
  <c r="D366" i="6"/>
  <c r="AB158" i="5"/>
  <c r="D542" i="9"/>
  <c r="F542" i="6"/>
  <c r="BI21" i="5"/>
  <c r="BI22" i="5"/>
  <c r="BI35" i="5"/>
  <c r="BI36" i="5"/>
  <c r="BI62" i="5"/>
  <c r="BI75" i="5"/>
  <c r="BI90" i="5"/>
  <c r="BI96" i="5"/>
  <c r="BI104" i="5"/>
  <c r="BI112" i="5"/>
  <c r="BI147" i="5"/>
  <c r="BI139" i="5"/>
  <c r="BI146" i="5"/>
  <c r="BI169" i="5"/>
  <c r="BI182" i="5"/>
  <c r="BI196" i="5"/>
  <c r="BI197" i="5"/>
  <c r="BI218" i="5"/>
  <c r="BI241" i="5"/>
  <c r="BI253" i="5"/>
  <c r="BI248" i="5"/>
  <c r="BI267" i="5"/>
  <c r="CQ23" i="5"/>
  <c r="AJ23" i="5"/>
  <c r="AJ29" i="5"/>
  <c r="CT29" i="5" s="1"/>
  <c r="CQ29" i="5"/>
  <c r="CQ42" i="5"/>
  <c r="AJ42" i="5"/>
  <c r="CQ73" i="5"/>
  <c r="AJ73" i="5"/>
  <c r="CQ71" i="5"/>
  <c r="AJ71" i="5"/>
  <c r="CQ58" i="5"/>
  <c r="AJ58" i="5"/>
  <c r="CQ87" i="5"/>
  <c r="AJ87" i="5"/>
  <c r="AJ95" i="5"/>
  <c r="CQ95" i="5"/>
  <c r="AJ118" i="5"/>
  <c r="CQ118" i="5"/>
  <c r="CQ119" i="5"/>
  <c r="AJ119" i="5"/>
  <c r="AJ121" i="5"/>
  <c r="CQ121" i="5"/>
  <c r="CQ147" i="5"/>
  <c r="AJ147" i="5"/>
  <c r="CQ164" i="5"/>
  <c r="AJ164" i="5"/>
  <c r="CQ169" i="5"/>
  <c r="AJ169" i="5"/>
  <c r="CQ177" i="5"/>
  <c r="AJ177" i="5"/>
  <c r="CQ186" i="5"/>
  <c r="AJ186" i="5"/>
  <c r="CQ192" i="5"/>
  <c r="AJ192" i="5"/>
  <c r="AJ213" i="5"/>
  <c r="CQ213" i="5"/>
  <c r="CQ234" i="5"/>
  <c r="AJ234" i="5"/>
  <c r="CQ241" i="5"/>
  <c r="AJ241" i="5"/>
  <c r="CQ260" i="5"/>
  <c r="AJ260" i="5"/>
  <c r="C99" i="4"/>
  <c r="E96" i="4"/>
  <c r="AB44" i="5"/>
  <c r="AF131" i="5"/>
  <c r="C596" i="7"/>
  <c r="C634" i="7" s="1"/>
  <c r="C482" i="7"/>
  <c r="C520" i="7" s="1"/>
  <c r="C558" i="7" s="1"/>
  <c r="O149" i="4"/>
  <c r="O196" i="4"/>
  <c r="O199" i="4" s="1"/>
  <c r="AB163" i="5"/>
  <c r="CM42" i="5"/>
  <c r="BV21" i="5"/>
  <c r="CM21" i="5"/>
  <c r="BV124" i="5"/>
  <c r="CM124" i="5"/>
  <c r="CQ21" i="5"/>
  <c r="AJ21" i="5"/>
  <c r="AJ104" i="5"/>
  <c r="CT104" i="5" s="1"/>
  <c r="CQ104" i="5"/>
  <c r="AJ203" i="5"/>
  <c r="CQ203" i="5"/>
  <c r="CK12" i="5"/>
  <c r="AB12" i="5"/>
  <c r="CK150" i="5"/>
  <c r="AB150" i="5"/>
  <c r="E196" i="2"/>
  <c r="C199" i="2"/>
  <c r="G196" i="2"/>
  <c r="BV11" i="5"/>
  <c r="CM11" i="5"/>
  <c r="BV118" i="5"/>
  <c r="CM118" i="5"/>
  <c r="BV26" i="5"/>
  <c r="CM26" i="5"/>
  <c r="BV53" i="5"/>
  <c r="BV91" i="5"/>
  <c r="BV132" i="5"/>
  <c r="BV224" i="5"/>
  <c r="CL126" i="5"/>
  <c r="CM226" i="5"/>
  <c r="CM148" i="5"/>
  <c r="CM87" i="5"/>
  <c r="D442" i="9"/>
  <c r="D594" i="6"/>
  <c r="D480" i="6"/>
  <c r="E442" i="6"/>
  <c r="E442" i="9" s="1"/>
  <c r="CP12" i="5"/>
  <c r="AB202" i="5"/>
  <c r="CM262" i="5"/>
  <c r="CM62" i="5"/>
  <c r="BI32" i="5"/>
  <c r="BI33" i="5"/>
  <c r="BI47" i="5"/>
  <c r="BI48" i="5"/>
  <c r="BI74" i="5"/>
  <c r="BI56" i="5"/>
  <c r="BI83" i="5"/>
  <c r="BI98" i="5"/>
  <c r="BI116" i="5"/>
  <c r="BI105" i="5"/>
  <c r="BI131" i="5"/>
  <c r="BI152" i="5"/>
  <c r="D466" i="7"/>
  <c r="BI158" i="5"/>
  <c r="BI181" i="5"/>
  <c r="BI175" i="5"/>
  <c r="BI212" i="5"/>
  <c r="BI217" i="5"/>
  <c r="BI211" i="5"/>
  <c r="BI232" i="5"/>
  <c r="BI233" i="5"/>
  <c r="BI258" i="5"/>
  <c r="CQ16" i="5"/>
  <c r="AJ16" i="5"/>
  <c r="CQ22" i="5"/>
  <c r="AJ22" i="5"/>
  <c r="CQ35" i="5"/>
  <c r="AJ35" i="5"/>
  <c r="CQ79" i="5"/>
  <c r="AJ79" i="5"/>
  <c r="CK49" i="5"/>
  <c r="AB49" i="5"/>
  <c r="CK58" i="5"/>
  <c r="AB58" i="5"/>
  <c r="CK86" i="5"/>
  <c r="AB86" i="5"/>
  <c r="CK80" i="5"/>
  <c r="AB80" i="5"/>
  <c r="CK112" i="5"/>
  <c r="CK139" i="5"/>
  <c r="AB139" i="5"/>
  <c r="CK153" i="5"/>
  <c r="CK204" i="5"/>
  <c r="CK207" i="5"/>
  <c r="AB207" i="5"/>
  <c r="CO33" i="5"/>
  <c r="AF33" i="5"/>
  <c r="CO32" i="5"/>
  <c r="CO45" i="5"/>
  <c r="AF45" i="5"/>
  <c r="CO39" i="5"/>
  <c r="CO72" i="5"/>
  <c r="CO61" i="5"/>
  <c r="AF61" i="5"/>
  <c r="CO76" i="5"/>
  <c r="AF76" i="5"/>
  <c r="CP76" i="5" s="1"/>
  <c r="CO101" i="5"/>
  <c r="CO114" i="5"/>
  <c r="AF114" i="5"/>
  <c r="CP114" i="5" s="1"/>
  <c r="CO128" i="5"/>
  <c r="AF128" i="5"/>
  <c r="CO129" i="5"/>
  <c r="AF129" i="5"/>
  <c r="CO157" i="5"/>
  <c r="D238" i="6"/>
  <c r="CO158" i="5"/>
  <c r="CO172" i="5"/>
  <c r="AF172" i="5"/>
  <c r="CO193" i="5"/>
  <c r="CO194" i="5"/>
  <c r="AF194" i="5"/>
  <c r="CO212" i="5"/>
  <c r="CO216" i="5"/>
  <c r="AF216" i="5"/>
  <c r="CO241" i="5"/>
  <c r="AF241" i="5"/>
  <c r="CO255" i="5"/>
  <c r="CO259" i="5"/>
  <c r="AF13" i="5"/>
  <c r="AB204" i="5"/>
  <c r="I151" i="10"/>
  <c r="W115" i="10"/>
  <c r="W151" i="10" s="1"/>
  <c r="I162" i="10" s="1"/>
  <c r="CM23" i="5"/>
  <c r="BV109" i="5"/>
  <c r="CM109" i="5"/>
  <c r="BV190" i="5"/>
  <c r="CM190" i="5"/>
  <c r="D504" i="6"/>
  <c r="CV158" i="5"/>
  <c r="AJ40" i="5"/>
  <c r="CQ40" i="5"/>
  <c r="AJ138" i="5"/>
  <c r="CQ138" i="5"/>
  <c r="CQ257" i="5"/>
  <c r="AJ257" i="5"/>
  <c r="CK62" i="5"/>
  <c r="AB62" i="5"/>
  <c r="CO150" i="5"/>
  <c r="AF150" i="5"/>
  <c r="CO221" i="5"/>
  <c r="AF221" i="5"/>
  <c r="BV33" i="5"/>
  <c r="CM33" i="5"/>
  <c r="BV201" i="5"/>
  <c r="CM201" i="5"/>
  <c r="CO156" i="5"/>
  <c r="AF156" i="5"/>
  <c r="BV65" i="5"/>
  <c r="CM65" i="5"/>
  <c r="BV186" i="5"/>
  <c r="CM186" i="5"/>
  <c r="BE267" i="5"/>
  <c r="AB190" i="5"/>
  <c r="BI165" i="5"/>
  <c r="BI207" i="5"/>
  <c r="Q26" i="3"/>
  <c r="N26" i="3"/>
  <c r="F169" i="4"/>
  <c r="BV28" i="5"/>
  <c r="BV75" i="5"/>
  <c r="CM75" i="5"/>
  <c r="BV98" i="5"/>
  <c r="CM98" i="5"/>
  <c r="BV159" i="5"/>
  <c r="CM159" i="5"/>
  <c r="BV175" i="5"/>
  <c r="BV211" i="5"/>
  <c r="BV231" i="5"/>
  <c r="CM231" i="5"/>
  <c r="BV27" i="5"/>
  <c r="BV40" i="5"/>
  <c r="BV57" i="5"/>
  <c r="CM57" i="5"/>
  <c r="BV74" i="5"/>
  <c r="BV68" i="5"/>
  <c r="BV78" i="5"/>
  <c r="BV84" i="5"/>
  <c r="BV116" i="5"/>
  <c r="BV110" i="5"/>
  <c r="BV131" i="5"/>
  <c r="BV125" i="5"/>
  <c r="CM125" i="5"/>
  <c r="D162" i="8"/>
  <c r="BV158" i="5"/>
  <c r="BV174" i="5"/>
  <c r="BV168" i="5"/>
  <c r="BV222" i="5"/>
  <c r="BV220" i="5"/>
  <c r="BV223" i="5"/>
  <c r="BV236" i="5"/>
  <c r="BV246" i="5"/>
  <c r="D314" i="7"/>
  <c r="BE158" i="5"/>
  <c r="BE168" i="5"/>
  <c r="AB183" i="5"/>
  <c r="CI126" i="5"/>
  <c r="CP226" i="5"/>
  <c r="CM122" i="5"/>
  <c r="CM12" i="5"/>
  <c r="AB16" i="5"/>
  <c r="D47" i="6"/>
  <c r="F9" i="6"/>
  <c r="F148" i="2"/>
  <c r="F146" i="2"/>
  <c r="I149" i="2"/>
  <c r="F147" i="2"/>
  <c r="CM31" i="5"/>
  <c r="CM229" i="5"/>
  <c r="D594" i="8"/>
  <c r="D480" i="8"/>
  <c r="E442" i="8"/>
  <c r="R147" i="4"/>
  <c r="R157" i="4"/>
  <c r="R167" i="4" s="1"/>
  <c r="R177" i="4" s="1"/>
  <c r="R187" i="4" s="1"/>
  <c r="R197" i="4" s="1"/>
  <c r="CM58" i="5"/>
  <c r="AB217" i="5"/>
  <c r="BI230" i="5"/>
  <c r="BI244" i="5"/>
  <c r="BI254" i="5"/>
  <c r="CQ9" i="5"/>
  <c r="AJ9" i="5"/>
  <c r="CQ34" i="5"/>
  <c r="AJ34" i="5"/>
  <c r="CQ27" i="5"/>
  <c r="AJ27" i="5"/>
  <c r="AJ52" i="5"/>
  <c r="CQ52" i="5"/>
  <c r="CQ54" i="5"/>
  <c r="AJ54" i="5"/>
  <c r="CQ105" i="5"/>
  <c r="AJ105" i="5"/>
  <c r="CQ75" i="5"/>
  <c r="AJ75" i="5"/>
  <c r="CQ112" i="5"/>
  <c r="AJ112" i="5"/>
  <c r="CQ86" i="5"/>
  <c r="AJ86" i="5"/>
  <c r="AJ116" i="5"/>
  <c r="CQ116" i="5"/>
  <c r="CQ156" i="5"/>
  <c r="AJ156" i="5"/>
  <c r="CQ131" i="5"/>
  <c r="AJ131" i="5"/>
  <c r="CQ157" i="5"/>
  <c r="AJ157" i="5"/>
  <c r="CQ151" i="5"/>
  <c r="AJ151" i="5"/>
  <c r="AJ167" i="5"/>
  <c r="CQ167" i="5"/>
  <c r="CQ219" i="5"/>
  <c r="AJ219" i="5"/>
  <c r="AJ196" i="5"/>
  <c r="CQ196" i="5"/>
  <c r="CQ227" i="5"/>
  <c r="AJ227" i="5"/>
  <c r="CQ211" i="5"/>
  <c r="AJ211" i="5"/>
  <c r="AJ232" i="5"/>
  <c r="CQ232" i="5"/>
  <c r="AJ242" i="5"/>
  <c r="CQ242" i="5"/>
  <c r="CQ267" i="5"/>
  <c r="AJ267" i="5"/>
  <c r="CK70" i="5"/>
  <c r="AB70" i="5"/>
  <c r="CK128" i="5"/>
  <c r="AB128" i="5"/>
  <c r="CK92" i="5"/>
  <c r="AB92" i="5"/>
  <c r="CK142" i="5"/>
  <c r="AB142" i="5"/>
  <c r="CK238" i="5"/>
  <c r="CO16" i="5"/>
  <c r="CO49" i="5"/>
  <c r="CO20" i="5"/>
  <c r="AF20" i="5"/>
  <c r="CO38" i="5"/>
  <c r="CO51" i="5"/>
  <c r="CO89" i="5"/>
  <c r="CO73" i="5"/>
  <c r="CO88" i="5"/>
  <c r="AF88" i="5"/>
  <c r="CO113" i="5"/>
  <c r="CO107" i="5"/>
  <c r="CO140" i="5"/>
  <c r="CO141" i="5"/>
  <c r="AF141" i="5"/>
  <c r="CO166" i="5"/>
  <c r="CO151" i="5"/>
  <c r="AF151" i="5"/>
  <c r="CO184" i="5"/>
  <c r="CO224" i="5"/>
  <c r="AF224" i="5"/>
  <c r="CO187" i="5"/>
  <c r="CO215" i="5"/>
  <c r="CO209" i="5"/>
  <c r="CO230" i="5"/>
  <c r="CO247" i="5"/>
  <c r="CO252" i="5"/>
  <c r="J105" i="10"/>
  <c r="X69" i="10"/>
  <c r="X105" i="10" s="1"/>
  <c r="S56" i="2"/>
  <c r="S46" i="2"/>
  <c r="U36" i="2"/>
  <c r="CB268" i="5"/>
  <c r="D507" i="8" s="1"/>
  <c r="F507" i="8" s="1"/>
  <c r="BZ8" i="5"/>
  <c r="BZ19" i="5"/>
  <c r="BZ37" i="5"/>
  <c r="BZ38" i="5"/>
  <c r="BZ64" i="5"/>
  <c r="BZ65" i="5"/>
  <c r="BZ85" i="5"/>
  <c r="BZ93" i="5"/>
  <c r="BZ139" i="5"/>
  <c r="BZ119" i="5"/>
  <c r="BZ140" i="5"/>
  <c r="BZ141" i="5"/>
  <c r="BZ155" i="5"/>
  <c r="BZ178" i="5"/>
  <c r="BZ184" i="5"/>
  <c r="BZ193" i="5"/>
  <c r="BZ194" i="5"/>
  <c r="BZ221" i="5"/>
  <c r="BZ228" i="5"/>
  <c r="BZ238" i="5"/>
  <c r="AB153" i="5"/>
  <c r="AB173" i="5"/>
  <c r="AB215" i="5"/>
  <c r="D252" i="9"/>
  <c r="E252" i="6"/>
  <c r="BA8" i="5"/>
  <c r="CM8" i="5"/>
  <c r="BA30" i="5"/>
  <c r="CP30" i="5" s="1"/>
  <c r="CM30" i="5"/>
  <c r="BA24" i="5"/>
  <c r="CP24" i="5" s="1"/>
  <c r="BA37" i="5"/>
  <c r="CP37" i="5" s="1"/>
  <c r="BA58" i="5"/>
  <c r="CP58" i="5" s="1"/>
  <c r="BA59" i="5"/>
  <c r="BA65" i="5"/>
  <c r="BA146" i="5"/>
  <c r="CP146" i="5" s="1"/>
  <c r="CM146" i="5"/>
  <c r="BA88" i="5"/>
  <c r="BA106" i="5"/>
  <c r="D162" i="7"/>
  <c r="BA158" i="5"/>
  <c r="CM158" i="5"/>
  <c r="BA128" i="5"/>
  <c r="BA161" i="5"/>
  <c r="CP161" i="5" s="1"/>
  <c r="BA155" i="5"/>
  <c r="BA221" i="5"/>
  <c r="BA172" i="5"/>
  <c r="CM172" i="5"/>
  <c r="BA188" i="5"/>
  <c r="BA216" i="5"/>
  <c r="CM216" i="5"/>
  <c r="BA215" i="5"/>
  <c r="CM215" i="5"/>
  <c r="BA234" i="5"/>
  <c r="CM234" i="5"/>
  <c r="BA239" i="5"/>
  <c r="BA258" i="5"/>
  <c r="CM258" i="5"/>
  <c r="CR46" i="5"/>
  <c r="CR32" i="5"/>
  <c r="CR58" i="5"/>
  <c r="CR81" i="5"/>
  <c r="CR127" i="5"/>
  <c r="CR154" i="5"/>
  <c r="CR165" i="5"/>
  <c r="CR186" i="5"/>
  <c r="CR231" i="5"/>
  <c r="CR260" i="5"/>
  <c r="L149" i="4"/>
  <c r="L196" i="4"/>
  <c r="L199" i="4" s="1"/>
  <c r="AF74" i="5"/>
  <c r="AF205" i="5"/>
  <c r="AF211" i="5"/>
  <c r="BP268" i="5"/>
  <c r="D51" i="8" s="1"/>
  <c r="F51" i="8" s="1"/>
  <c r="BR78" i="5"/>
  <c r="BR153" i="5"/>
  <c r="BR182" i="5"/>
  <c r="BR201" i="5"/>
  <c r="BR228" i="5"/>
  <c r="BR208" i="5"/>
  <c r="BR259" i="5"/>
  <c r="AB94" i="5"/>
  <c r="AB129" i="5"/>
  <c r="CU10" i="5"/>
  <c r="AN10" i="5"/>
  <c r="CU13" i="5"/>
  <c r="AN13" i="5"/>
  <c r="CU50" i="5"/>
  <c r="AN50" i="5"/>
  <c r="CU41" i="5"/>
  <c r="AN41" i="5"/>
  <c r="CU47" i="5"/>
  <c r="AN47" i="5"/>
  <c r="CU73" i="5"/>
  <c r="AN73" i="5"/>
  <c r="CU76" i="5"/>
  <c r="AN76" i="5"/>
  <c r="AN82" i="5"/>
  <c r="CU82" i="5"/>
  <c r="CU114" i="5"/>
  <c r="AN114" i="5"/>
  <c r="AN103" i="5"/>
  <c r="CX103" i="5" s="1"/>
  <c r="CU103" i="5"/>
  <c r="CU129" i="5"/>
  <c r="AN129" i="5"/>
  <c r="AN130" i="5"/>
  <c r="CU130" i="5"/>
  <c r="CU151" i="5"/>
  <c r="AN151" i="5"/>
  <c r="AN163" i="5"/>
  <c r="CX163" i="5" s="1"/>
  <c r="CU163" i="5"/>
  <c r="CU206" i="5"/>
  <c r="AN206" i="5"/>
  <c r="CU181" i="5"/>
  <c r="AN181" i="5"/>
  <c r="CU190" i="5"/>
  <c r="AN190" i="5"/>
  <c r="CU191" i="5"/>
  <c r="AN191" i="5"/>
  <c r="CU227" i="5"/>
  <c r="AN227" i="5"/>
  <c r="CU231" i="5"/>
  <c r="AN231" i="5"/>
  <c r="AN241" i="5"/>
  <c r="CX241" i="5" s="1"/>
  <c r="CU241" i="5"/>
  <c r="AN255" i="5"/>
  <c r="CU255" i="5"/>
  <c r="CD10" i="5"/>
  <c r="CD26" i="5"/>
  <c r="CD39" i="5"/>
  <c r="CD60" i="5"/>
  <c r="CD73" i="5"/>
  <c r="CD88" i="5"/>
  <c r="CD89" i="5"/>
  <c r="CD114" i="5"/>
  <c r="CD115" i="5"/>
  <c r="CD129" i="5"/>
  <c r="CD130" i="5"/>
  <c r="CD144" i="5"/>
  <c r="CD157" i="5"/>
  <c r="CD194" i="5"/>
  <c r="CD167" i="5"/>
  <c r="CD223" i="5"/>
  <c r="CD209" i="5"/>
  <c r="CD210" i="5"/>
  <c r="CD253" i="5"/>
  <c r="CO12" i="5"/>
  <c r="CO18" i="5"/>
  <c r="CO36" i="5"/>
  <c r="CO82" i="5"/>
  <c r="CO70" i="5"/>
  <c r="AF70" i="5"/>
  <c r="CO80" i="5"/>
  <c r="CO93" i="5"/>
  <c r="CO118" i="5"/>
  <c r="AF118" i="5"/>
  <c r="CO112" i="5"/>
  <c r="CO133" i="5"/>
  <c r="CO142" i="5"/>
  <c r="CO183" i="5"/>
  <c r="CO149" i="5"/>
  <c r="CO170" i="5"/>
  <c r="AF170" i="5"/>
  <c r="CO191" i="5"/>
  <c r="CO192" i="5"/>
  <c r="CO213" i="5"/>
  <c r="CO214" i="5"/>
  <c r="CO233" i="5"/>
  <c r="CO243" i="5"/>
  <c r="CO262" i="5"/>
  <c r="D433" i="9"/>
  <c r="D585" i="6"/>
  <c r="D471" i="6"/>
  <c r="E433" i="6"/>
  <c r="AF243" i="5"/>
  <c r="AB99" i="5"/>
  <c r="Q16" i="3"/>
  <c r="Q19" i="3" s="1"/>
  <c r="N16" i="3"/>
  <c r="N19" i="3" s="1"/>
  <c r="D252" i="8"/>
  <c r="E252" i="8" s="1"/>
  <c r="E214" i="8"/>
  <c r="E214" i="9" s="1"/>
  <c r="D214" i="9"/>
  <c r="AW14" i="5"/>
  <c r="CI14" i="5"/>
  <c r="AW44" i="5"/>
  <c r="BJ44" i="5" s="1"/>
  <c r="AW71" i="5"/>
  <c r="AW77" i="5"/>
  <c r="AW82" i="5"/>
  <c r="CI82" i="5"/>
  <c r="AW68" i="5"/>
  <c r="CI68" i="5"/>
  <c r="AW76" i="5"/>
  <c r="BJ76" i="5" s="1"/>
  <c r="AW110" i="5"/>
  <c r="AW116" i="5"/>
  <c r="AW123" i="5"/>
  <c r="CI123" i="5"/>
  <c r="AW124" i="5"/>
  <c r="AW145" i="5"/>
  <c r="CI145" i="5"/>
  <c r="AW146" i="5"/>
  <c r="BJ146" i="5" s="1"/>
  <c r="AW181" i="5"/>
  <c r="AW180" i="5"/>
  <c r="CI180" i="5"/>
  <c r="AW240" i="5"/>
  <c r="AW197" i="5"/>
  <c r="CI197" i="5"/>
  <c r="AW211" i="5"/>
  <c r="AW229" i="5"/>
  <c r="AW239" i="5"/>
  <c r="BJ239" i="5" s="1"/>
  <c r="AW263" i="5"/>
  <c r="AB176" i="5"/>
  <c r="AB146" i="5"/>
  <c r="D12" i="6"/>
  <c r="CJ15" i="5"/>
  <c r="AB15" i="5"/>
  <c r="CJ16" i="5"/>
  <c r="CJ60" i="5"/>
  <c r="CJ49" i="5"/>
  <c r="CJ75" i="5"/>
  <c r="CJ57" i="5"/>
  <c r="AB57" i="5"/>
  <c r="CJ96" i="5"/>
  <c r="CJ99" i="5"/>
  <c r="CJ110" i="5"/>
  <c r="AB110" i="5"/>
  <c r="CJ131" i="5"/>
  <c r="AB131" i="5"/>
  <c r="CJ125" i="5"/>
  <c r="AB125" i="5"/>
  <c r="D48" i="6"/>
  <c r="CJ158" i="5"/>
  <c r="CJ147" i="5"/>
  <c r="AB147" i="5"/>
  <c r="CJ170" i="5"/>
  <c r="CJ171" i="5"/>
  <c r="CJ192" i="5"/>
  <c r="CJ186" i="5"/>
  <c r="CJ219" i="5"/>
  <c r="CJ230" i="5"/>
  <c r="CJ256" i="5"/>
  <c r="CJ257" i="5"/>
  <c r="CM120" i="5"/>
  <c r="F188" i="4"/>
  <c r="CN49" i="5"/>
  <c r="AF49" i="5"/>
  <c r="CN25" i="5"/>
  <c r="CN82" i="5"/>
  <c r="CN46" i="5"/>
  <c r="CN60" i="5"/>
  <c r="AF60" i="5"/>
  <c r="CN87" i="5"/>
  <c r="CN115" i="5"/>
  <c r="AF115" i="5"/>
  <c r="CN113" i="5"/>
  <c r="AF113" i="5"/>
  <c r="CP113" i="5" s="1"/>
  <c r="CN107" i="5"/>
  <c r="AF107" i="5"/>
  <c r="CN140" i="5"/>
  <c r="CN122" i="5"/>
  <c r="CN162" i="5"/>
  <c r="CN156" i="5"/>
  <c r="CN184" i="5"/>
  <c r="CN166" i="5"/>
  <c r="CN187" i="5"/>
  <c r="CN202" i="5"/>
  <c r="AF202" i="5"/>
  <c r="CN229" i="5"/>
  <c r="AF229" i="5"/>
  <c r="CN237" i="5"/>
  <c r="AF237" i="5"/>
  <c r="CN240" i="5"/>
  <c r="AF240" i="5"/>
  <c r="CN259" i="5"/>
  <c r="BR53" i="5"/>
  <c r="BR35" i="5"/>
  <c r="BR117" i="5"/>
  <c r="BR132" i="5"/>
  <c r="BR152" i="5"/>
  <c r="BR247" i="5"/>
  <c r="BR238" i="5"/>
  <c r="CO24" i="5"/>
  <c r="CO30" i="5"/>
  <c r="CO48" i="5"/>
  <c r="CO57" i="5"/>
  <c r="CO63" i="5"/>
  <c r="CO92" i="5"/>
  <c r="CO86" i="5"/>
  <c r="AF86" i="5"/>
  <c r="CO99" i="5"/>
  <c r="AF99" i="5"/>
  <c r="CO105" i="5"/>
  <c r="CO126" i="5"/>
  <c r="AF126" i="5"/>
  <c r="CO127" i="5"/>
  <c r="CO155" i="5"/>
  <c r="CO161" i="5"/>
  <c r="CO182" i="5"/>
  <c r="CO203" i="5"/>
  <c r="CO204" i="5"/>
  <c r="CO225" i="5"/>
  <c r="AF225" i="5"/>
  <c r="CO226" i="5"/>
  <c r="CO238" i="5"/>
  <c r="AF238" i="5"/>
  <c r="CO248" i="5"/>
  <c r="CO266" i="5"/>
  <c r="AF149" i="5"/>
  <c r="CP149" i="5" s="1"/>
  <c r="C126" i="9"/>
  <c r="C278" i="6"/>
  <c r="C164" i="6"/>
  <c r="C110" i="7"/>
  <c r="C111" i="7" s="1"/>
  <c r="C136" i="7"/>
  <c r="CP135" i="5"/>
  <c r="C98" i="9"/>
  <c r="C110" i="9" s="1"/>
  <c r="C136" i="6"/>
  <c r="C110" i="6"/>
  <c r="C111" i="6" s="1"/>
  <c r="AW23" i="5"/>
  <c r="CI23" i="5"/>
  <c r="AW26" i="5"/>
  <c r="AW15" i="5"/>
  <c r="CI15" i="5"/>
  <c r="AW40" i="5"/>
  <c r="AW41" i="5"/>
  <c r="AW67" i="5"/>
  <c r="CI67" i="5"/>
  <c r="AW61" i="5"/>
  <c r="AW88" i="5"/>
  <c r="CL88" i="5" s="1"/>
  <c r="AW108" i="5"/>
  <c r="AW109" i="5"/>
  <c r="CI109" i="5"/>
  <c r="AW135" i="5"/>
  <c r="BJ135" i="5" s="1"/>
  <c r="CI135" i="5"/>
  <c r="AW136" i="5"/>
  <c r="AW157" i="5"/>
  <c r="D9" i="7"/>
  <c r="AW158" i="5"/>
  <c r="BJ158" i="5" s="1"/>
  <c r="AW174" i="5"/>
  <c r="CI174" i="5"/>
  <c r="AW188" i="5"/>
  <c r="BJ188" i="5" s="1"/>
  <c r="CI188" i="5"/>
  <c r="AW189" i="5"/>
  <c r="CI189" i="5"/>
  <c r="AW190" i="5"/>
  <c r="AW223" i="5"/>
  <c r="AW232" i="5"/>
  <c r="AW249" i="5"/>
  <c r="CL249" i="5" s="1"/>
  <c r="AW254" i="5"/>
  <c r="CI254" i="5"/>
  <c r="AB119" i="5"/>
  <c r="AF209" i="5"/>
  <c r="CP209" i="5" s="1"/>
  <c r="CI146" i="5"/>
  <c r="C596" i="8"/>
  <c r="C634" i="8" s="1"/>
  <c r="C482" i="8"/>
  <c r="C520" i="8" s="1"/>
  <c r="C558" i="8" s="1"/>
  <c r="CJ29" i="5"/>
  <c r="AB29" i="5"/>
  <c r="CJ27" i="5"/>
  <c r="AB27" i="5"/>
  <c r="CJ28" i="5"/>
  <c r="CJ41" i="5"/>
  <c r="AB41" i="5"/>
  <c r="CJ42" i="5"/>
  <c r="AB42" i="5"/>
  <c r="CJ68" i="5"/>
  <c r="AB68" i="5"/>
  <c r="CJ69" i="5"/>
  <c r="AB69" i="5"/>
  <c r="CJ77" i="5"/>
  <c r="CJ116" i="5"/>
  <c r="CJ121" i="5"/>
  <c r="CJ124" i="5"/>
  <c r="CJ137" i="5"/>
  <c r="CJ164" i="5"/>
  <c r="CJ159" i="5"/>
  <c r="AB159" i="5"/>
  <c r="CJ182" i="5"/>
  <c r="CJ183" i="5"/>
  <c r="CJ204" i="5"/>
  <c r="CJ198" i="5"/>
  <c r="AB198" i="5"/>
  <c r="CJ212" i="5"/>
  <c r="CJ243" i="5"/>
  <c r="CJ245" i="5"/>
  <c r="CJ262" i="5"/>
  <c r="AB262" i="5"/>
  <c r="AF89" i="5"/>
  <c r="AB152" i="5"/>
  <c r="CM53" i="5"/>
  <c r="CM85" i="5"/>
  <c r="CM246" i="5"/>
  <c r="AD268" i="5"/>
  <c r="CN7" i="5"/>
  <c r="AF7" i="5"/>
  <c r="CN19" i="5"/>
  <c r="AF19" i="5"/>
  <c r="CN18" i="5"/>
  <c r="CN38" i="5"/>
  <c r="CN39" i="5"/>
  <c r="AF39" i="5"/>
  <c r="CN72" i="5"/>
  <c r="AF72" i="5"/>
  <c r="CP72" i="5" s="1"/>
  <c r="CN80" i="5"/>
  <c r="CN81" i="5"/>
  <c r="CN137" i="5"/>
  <c r="AF137" i="5"/>
  <c r="CN119" i="5"/>
  <c r="CN134" i="5"/>
  <c r="CN183" i="5"/>
  <c r="AF183" i="5"/>
  <c r="CN149" i="5"/>
  <c r="CN193" i="5"/>
  <c r="CN178" i="5"/>
  <c r="AF178" i="5"/>
  <c r="CP178" i="5" s="1"/>
  <c r="CN199" i="5"/>
  <c r="CN195" i="5"/>
  <c r="AF195" i="5"/>
  <c r="CN209" i="5"/>
  <c r="CN235" i="5"/>
  <c r="AF235" i="5"/>
  <c r="CN252" i="5"/>
  <c r="CN257" i="5"/>
  <c r="AF257" i="5"/>
  <c r="BR27" i="5"/>
  <c r="BR47" i="5"/>
  <c r="BR62" i="5"/>
  <c r="BR84" i="5"/>
  <c r="AF266" i="5"/>
  <c r="CI40" i="5"/>
  <c r="AJ38" i="5"/>
  <c r="CT38" i="5" s="1"/>
  <c r="CQ38" i="5"/>
  <c r="CQ66" i="5"/>
  <c r="AJ66" i="5"/>
  <c r="AJ72" i="5"/>
  <c r="CQ72" i="5"/>
  <c r="CQ100" i="5"/>
  <c r="AJ100" i="5"/>
  <c r="AJ78" i="5"/>
  <c r="CQ78" i="5"/>
  <c r="CQ101" i="5"/>
  <c r="AJ101" i="5"/>
  <c r="CQ114" i="5"/>
  <c r="AJ114" i="5"/>
  <c r="CQ135" i="5"/>
  <c r="AJ135" i="5"/>
  <c r="CQ141" i="5"/>
  <c r="AJ141" i="5"/>
  <c r="AJ148" i="5"/>
  <c r="AO148" i="5" s="1"/>
  <c r="CQ148" i="5"/>
  <c r="CQ183" i="5"/>
  <c r="AJ183" i="5"/>
  <c r="CQ197" i="5"/>
  <c r="AJ197" i="5"/>
  <c r="CQ200" i="5"/>
  <c r="AJ200" i="5"/>
  <c r="CQ207" i="5"/>
  <c r="AJ207" i="5"/>
  <c r="AJ208" i="5"/>
  <c r="CQ208" i="5"/>
  <c r="CQ209" i="5"/>
  <c r="AJ209" i="5"/>
  <c r="CQ235" i="5"/>
  <c r="AJ235" i="5"/>
  <c r="CQ238" i="5"/>
  <c r="AJ238" i="5"/>
  <c r="CT238" i="5" s="1"/>
  <c r="AJ266" i="5"/>
  <c r="CQ266" i="5"/>
  <c r="CK56" i="5"/>
  <c r="AB56" i="5"/>
  <c r="CO11" i="5"/>
  <c r="AF11" i="5"/>
  <c r="CO44" i="5"/>
  <c r="CO42" i="5"/>
  <c r="CO54" i="5"/>
  <c r="CO69" i="5"/>
  <c r="CO75" i="5"/>
  <c r="CO85" i="5"/>
  <c r="CO110" i="5"/>
  <c r="AF110" i="5"/>
  <c r="CO111" i="5"/>
  <c r="CO117" i="5"/>
  <c r="CO138" i="5"/>
  <c r="CO139" i="5"/>
  <c r="AF139" i="5"/>
  <c r="CO148" i="5"/>
  <c r="CO176" i="5"/>
  <c r="AF176" i="5"/>
  <c r="CO188" i="5"/>
  <c r="CO217" i="5"/>
  <c r="AF217" i="5"/>
  <c r="CO185" i="5"/>
  <c r="AF185" i="5"/>
  <c r="CO246" i="5"/>
  <c r="AF246" i="5"/>
  <c r="CO207" i="5"/>
  <c r="CO231" i="5"/>
  <c r="CO263" i="5"/>
  <c r="AF263" i="5"/>
  <c r="CO264" i="5"/>
  <c r="AF63" i="5"/>
  <c r="J17" i="3"/>
  <c r="J17" i="4" s="1"/>
  <c r="T17" i="3"/>
  <c r="F46" i="4"/>
  <c r="F49" i="4" s="1"/>
  <c r="F39" i="4"/>
  <c r="AB161" i="5"/>
  <c r="AF188" i="5"/>
  <c r="AF82" i="5"/>
  <c r="AW9" i="5"/>
  <c r="AW37" i="5"/>
  <c r="BJ37" i="5" s="1"/>
  <c r="AW27" i="5"/>
  <c r="CI27" i="5"/>
  <c r="AW52" i="5"/>
  <c r="CI52" i="5"/>
  <c r="AW53" i="5"/>
  <c r="CI53" i="5"/>
  <c r="AW60" i="5"/>
  <c r="AW73" i="5"/>
  <c r="CI73" i="5"/>
  <c r="AW103" i="5"/>
  <c r="CI103" i="5"/>
  <c r="AW101" i="5"/>
  <c r="AW132" i="5"/>
  <c r="CI132" i="5"/>
  <c r="AW142" i="5"/>
  <c r="CI142" i="5"/>
  <c r="AW154" i="5"/>
  <c r="CL154" i="5" s="1"/>
  <c r="AW171" i="5"/>
  <c r="CL171" i="5" s="1"/>
  <c r="AW178" i="5"/>
  <c r="BJ178" i="5" s="1"/>
  <c r="AW167" i="5"/>
  <c r="CL167" i="5" s="1"/>
  <c r="CI167" i="5"/>
  <c r="AW173" i="5"/>
  <c r="CI173" i="5"/>
  <c r="AW201" i="5"/>
  <c r="AW202" i="5"/>
  <c r="AW216" i="5"/>
  <c r="AW237" i="5"/>
  <c r="AW244" i="5"/>
  <c r="AW259" i="5"/>
  <c r="CL259" i="5" s="1"/>
  <c r="F87" i="3"/>
  <c r="F88" i="3"/>
  <c r="I89" i="3"/>
  <c r="F86" i="3"/>
  <c r="AB244" i="5"/>
  <c r="BZ9" i="5"/>
  <c r="BZ35" i="5"/>
  <c r="BZ48" i="5"/>
  <c r="BZ77" i="5"/>
  <c r="BZ134" i="5"/>
  <c r="BZ125" i="5"/>
  <c r="BZ126" i="5"/>
  <c r="BZ152" i="5"/>
  <c r="BZ164" i="5"/>
  <c r="BZ169" i="5"/>
  <c r="BZ190" i="5"/>
  <c r="BZ191" i="5"/>
  <c r="BZ192" i="5"/>
  <c r="BZ206" i="5"/>
  <c r="BZ232" i="5"/>
  <c r="BZ262" i="5"/>
  <c r="BZ256" i="5"/>
  <c r="AB96" i="5"/>
  <c r="CJ20" i="5"/>
  <c r="AB20" i="5"/>
  <c r="CJ21" i="5"/>
  <c r="AB21" i="5"/>
  <c r="CJ53" i="5"/>
  <c r="AB53" i="5"/>
  <c r="CJ35" i="5"/>
  <c r="AB35" i="5"/>
  <c r="CJ111" i="5"/>
  <c r="AB111" i="5"/>
  <c r="CJ90" i="5"/>
  <c r="CJ89" i="5"/>
  <c r="AB89" i="5"/>
  <c r="CJ109" i="5"/>
  <c r="AB109" i="5"/>
  <c r="CJ138" i="5"/>
  <c r="AB138" i="5"/>
  <c r="CJ136" i="5"/>
  <c r="CJ160" i="5"/>
  <c r="AB160" i="5"/>
  <c r="CJ151" i="5"/>
  <c r="CJ184" i="5"/>
  <c r="CJ201" i="5"/>
  <c r="CJ176" i="5"/>
  <c r="CJ197" i="5"/>
  <c r="AB197" i="5"/>
  <c r="CJ191" i="5"/>
  <c r="CJ224" i="5"/>
  <c r="AB224" i="5"/>
  <c r="CJ233" i="5"/>
  <c r="AB233" i="5"/>
  <c r="CJ252" i="5"/>
  <c r="CJ255" i="5"/>
  <c r="CM97" i="5"/>
  <c r="CM152" i="5"/>
  <c r="CM204" i="5"/>
  <c r="CM212" i="5"/>
  <c r="CN21" i="5"/>
  <c r="AF21" i="5"/>
  <c r="CN31" i="5"/>
  <c r="CN30" i="5"/>
  <c r="CN50" i="5"/>
  <c r="AF50" i="5"/>
  <c r="CN51" i="5"/>
  <c r="CN65" i="5"/>
  <c r="CN92" i="5"/>
  <c r="AF92" i="5"/>
  <c r="CN93" i="5"/>
  <c r="CN106" i="5"/>
  <c r="CN100" i="5"/>
  <c r="CN121" i="5"/>
  <c r="CN142" i="5"/>
  <c r="CN143" i="5"/>
  <c r="CN161" i="5"/>
  <c r="CN165" i="5"/>
  <c r="AF165" i="5"/>
  <c r="CN186" i="5"/>
  <c r="CN222" i="5"/>
  <c r="AF222" i="5"/>
  <c r="CN208" i="5"/>
  <c r="CN221" i="5"/>
  <c r="CN247" i="5"/>
  <c r="CN253" i="5"/>
  <c r="CN262" i="5"/>
  <c r="BR96" i="5"/>
  <c r="AF208" i="5"/>
  <c r="CK51" i="5"/>
  <c r="CK108" i="5"/>
  <c r="AB108" i="5"/>
  <c r="CK149" i="5"/>
  <c r="AB149" i="5"/>
  <c r="CK206" i="5"/>
  <c r="CK188" i="5"/>
  <c r="AB188" i="5"/>
  <c r="CO23" i="5"/>
  <c r="CO17" i="5"/>
  <c r="AF17" i="5"/>
  <c r="CO35" i="5"/>
  <c r="CO41" i="5"/>
  <c r="CO62" i="5"/>
  <c r="CO78" i="5"/>
  <c r="CO97" i="5"/>
  <c r="AF97" i="5"/>
  <c r="CO79" i="5"/>
  <c r="CO132" i="5"/>
  <c r="CO120" i="5"/>
  <c r="AF120" i="5"/>
  <c r="CO143" i="5"/>
  <c r="CO171" i="5"/>
  <c r="CO160" i="5"/>
  <c r="CO169" i="5"/>
  <c r="CO175" i="5"/>
  <c r="CO236" i="5"/>
  <c r="AF236" i="5"/>
  <c r="CO197" i="5"/>
  <c r="CO206" i="5"/>
  <c r="CO219" i="5"/>
  <c r="CO242" i="5"/>
  <c r="CO258" i="5"/>
  <c r="AF258" i="5"/>
  <c r="CP258" i="5" s="1"/>
  <c r="CO267" i="5"/>
  <c r="AF155" i="5"/>
  <c r="CP155" i="5" s="1"/>
  <c r="D425" i="7"/>
  <c r="D501" i="7"/>
  <c r="D235" i="7"/>
  <c r="D387" i="7"/>
  <c r="D463" i="7"/>
  <c r="D197" i="7"/>
  <c r="D577" i="7"/>
  <c r="D349" i="7"/>
  <c r="D273" i="7"/>
  <c r="D539" i="7"/>
  <c r="D83" i="7"/>
  <c r="D159" i="7"/>
  <c r="D121" i="7"/>
  <c r="D7" i="7"/>
  <c r="D311" i="7"/>
  <c r="D45" i="7"/>
  <c r="T7" i="4"/>
  <c r="AB51" i="5"/>
  <c r="AW11" i="5"/>
  <c r="AW19" i="5"/>
  <c r="CI19" i="5"/>
  <c r="AW20" i="5"/>
  <c r="CI20" i="5"/>
  <c r="AW45" i="5"/>
  <c r="AW34" i="5"/>
  <c r="CI34" i="5"/>
  <c r="AW72" i="5"/>
  <c r="BJ72" i="5" s="1"/>
  <c r="CI72" i="5"/>
  <c r="AW87" i="5"/>
  <c r="CL87" i="5" s="1"/>
  <c r="AW81" i="5"/>
  <c r="CI81" i="5"/>
  <c r="AW113" i="5"/>
  <c r="BJ113" i="5" s="1"/>
  <c r="AW102" i="5"/>
  <c r="CI102" i="5"/>
  <c r="AW128" i="5"/>
  <c r="BJ128" i="5" s="1"/>
  <c r="CI128" i="5"/>
  <c r="AW129" i="5"/>
  <c r="AW150" i="5"/>
  <c r="CI150" i="5"/>
  <c r="AW151" i="5"/>
  <c r="CL151" i="5" s="1"/>
  <c r="AW179" i="5"/>
  <c r="CI179" i="5"/>
  <c r="AW193" i="5"/>
  <c r="CL193" i="5" s="1"/>
  <c r="AW242" i="5"/>
  <c r="AW222" i="5"/>
  <c r="CI222" i="5"/>
  <c r="AW209" i="5"/>
  <c r="BJ209" i="5" s="1"/>
  <c r="CI209" i="5"/>
  <c r="AW230" i="5"/>
  <c r="AW260" i="5"/>
  <c r="CI260" i="5"/>
  <c r="AW252" i="5"/>
  <c r="AF213" i="5"/>
  <c r="BZ32" i="5"/>
  <c r="CE32" i="5" s="1"/>
  <c r="BZ39" i="5"/>
  <c r="CE39" i="5" s="1"/>
  <c r="BZ47" i="5"/>
  <c r="BZ41" i="5"/>
  <c r="BZ79" i="5"/>
  <c r="BZ89" i="5"/>
  <c r="CE89" i="5" s="1"/>
  <c r="BZ95" i="5"/>
  <c r="BZ115" i="5"/>
  <c r="BZ138" i="5"/>
  <c r="BZ162" i="5"/>
  <c r="BZ146" i="5"/>
  <c r="BZ181" i="5"/>
  <c r="BZ163" i="5"/>
  <c r="CE163" i="5" s="1"/>
  <c r="BZ203" i="5"/>
  <c r="BZ204" i="5"/>
  <c r="BZ218" i="5"/>
  <c r="BZ237" i="5"/>
  <c r="BZ242" i="5"/>
  <c r="BZ261" i="5"/>
  <c r="CE261" i="5" s="1"/>
  <c r="CI108" i="5"/>
  <c r="AF75" i="5"/>
  <c r="CM110" i="5"/>
  <c r="CM168" i="5"/>
  <c r="CM224" i="5"/>
  <c r="CM235" i="5"/>
  <c r="BR90" i="5"/>
  <c r="BR77" i="5"/>
  <c r="BR103" i="5"/>
  <c r="BR136" i="5"/>
  <c r="BR194" i="5"/>
  <c r="BR218" i="5"/>
  <c r="BR205" i="5"/>
  <c r="BR231" i="5"/>
  <c r="CI240" i="5"/>
  <c r="J104" i="10"/>
  <c r="X68" i="10"/>
  <c r="X104" i="10" s="1"/>
  <c r="B99" i="4"/>
  <c r="B146" i="4"/>
  <c r="CL232" i="5"/>
  <c r="BI16" i="5"/>
  <c r="BI29" i="5"/>
  <c r="BI42" i="5"/>
  <c r="BI66" i="5"/>
  <c r="BI69" i="5"/>
  <c r="BI63" i="5"/>
  <c r="BI78" i="5"/>
  <c r="BI84" i="5"/>
  <c r="BI125" i="5"/>
  <c r="BI100" i="5"/>
  <c r="BI138" i="5"/>
  <c r="BI127" i="5"/>
  <c r="BI166" i="5"/>
  <c r="BI176" i="5"/>
  <c r="BI170" i="5"/>
  <c r="BI203" i="5"/>
  <c r="BI185" i="5"/>
  <c r="BI206" i="5"/>
  <c r="BI229" i="5"/>
  <c r="BI228" i="5"/>
  <c r="BI255" i="5"/>
  <c r="BI264" i="5"/>
  <c r="CQ11" i="5"/>
  <c r="AJ11" i="5"/>
  <c r="AJ17" i="5"/>
  <c r="CT17" i="5" s="1"/>
  <c r="CQ17" i="5"/>
  <c r="AJ56" i="5"/>
  <c r="CQ56" i="5"/>
  <c r="CQ43" i="5"/>
  <c r="AJ43" i="5"/>
  <c r="CQ59" i="5"/>
  <c r="AJ59" i="5"/>
  <c r="CQ65" i="5"/>
  <c r="AJ65" i="5"/>
  <c r="CT65" i="5" s="1"/>
  <c r="CQ120" i="5"/>
  <c r="AJ120" i="5"/>
  <c r="AJ83" i="5"/>
  <c r="CT83" i="5" s="1"/>
  <c r="CQ83" i="5"/>
  <c r="AJ106" i="5"/>
  <c r="CQ106" i="5"/>
  <c r="CQ107" i="5"/>
  <c r="AJ107" i="5"/>
  <c r="AJ140" i="5"/>
  <c r="CQ140" i="5"/>
  <c r="CQ180" i="5"/>
  <c r="AJ180" i="5"/>
  <c r="CQ153" i="5"/>
  <c r="AJ153" i="5"/>
  <c r="CQ190" i="5"/>
  <c r="AJ190" i="5"/>
  <c r="CT190" i="5" s="1"/>
  <c r="CQ165" i="5"/>
  <c r="AJ165" i="5"/>
  <c r="CQ224" i="5"/>
  <c r="AJ224" i="5"/>
  <c r="CQ199" i="5"/>
  <c r="AJ199" i="5"/>
  <c r="AJ249" i="5"/>
  <c r="CQ249" i="5"/>
  <c r="CQ231" i="5"/>
  <c r="AJ231" i="5"/>
  <c r="CQ233" i="5"/>
  <c r="AJ233" i="5"/>
  <c r="AJ263" i="5"/>
  <c r="CQ263" i="5"/>
  <c r="CK25" i="5"/>
  <c r="AB25" i="5"/>
  <c r="CK38" i="5"/>
  <c r="AB38" i="5"/>
  <c r="CK55" i="5"/>
  <c r="CK218" i="5"/>
  <c r="AB218" i="5"/>
  <c r="CK232" i="5"/>
  <c r="CO37" i="5"/>
  <c r="CO29" i="5"/>
  <c r="CO47" i="5"/>
  <c r="CO53" i="5"/>
  <c r="AF53" i="5"/>
  <c r="CO74" i="5"/>
  <c r="CO125" i="5"/>
  <c r="CO90" i="5"/>
  <c r="AF90" i="5"/>
  <c r="CO91" i="5"/>
  <c r="CO104" i="5"/>
  <c r="CO130" i="5"/>
  <c r="CO154" i="5"/>
  <c r="CO152" i="5"/>
  <c r="CO178" i="5"/>
  <c r="CO181" i="5"/>
  <c r="CO168" i="5"/>
  <c r="CO196" i="5"/>
  <c r="CO205" i="5"/>
  <c r="CO218" i="5"/>
  <c r="CO229" i="5"/>
  <c r="CO260" i="5"/>
  <c r="AF260" i="5"/>
  <c r="CO256" i="5"/>
  <c r="AF256" i="5"/>
  <c r="B95" i="9"/>
  <c r="B97" i="9" s="1"/>
  <c r="AY268" i="5"/>
  <c r="D203" i="7" s="1"/>
  <c r="F203" i="7" s="1"/>
  <c r="F209" i="7" s="1"/>
  <c r="AF247" i="5"/>
  <c r="B351" i="7"/>
  <c r="B323" i="7"/>
  <c r="B325" i="7" s="1"/>
  <c r="CE137" i="5"/>
  <c r="CE145" i="5"/>
  <c r="AB243" i="5"/>
  <c r="AB201" i="5"/>
  <c r="BW268" i="5"/>
  <c r="D317" i="8" s="1"/>
  <c r="BZ7" i="5"/>
  <c r="BZ21" i="5"/>
  <c r="BZ22" i="5"/>
  <c r="BZ53" i="5"/>
  <c r="BZ96" i="5"/>
  <c r="BZ76" i="5"/>
  <c r="BZ127" i="5"/>
  <c r="BZ116" i="5"/>
  <c r="D314" i="8"/>
  <c r="BZ158" i="5"/>
  <c r="BZ174" i="5"/>
  <c r="BZ175" i="5"/>
  <c r="BZ207" i="5"/>
  <c r="BZ205" i="5"/>
  <c r="BZ211" i="5"/>
  <c r="BZ244" i="5"/>
  <c r="BZ247" i="5"/>
  <c r="BZ263" i="5"/>
  <c r="AB156" i="5"/>
  <c r="AB248" i="5"/>
  <c r="AF47" i="5"/>
  <c r="CM10" i="5"/>
  <c r="CM36" i="5"/>
  <c r="CM74" i="5"/>
  <c r="CM77" i="5"/>
  <c r="CM180" i="5"/>
  <c r="CM202" i="5"/>
  <c r="CM211" i="5"/>
  <c r="CM241" i="5"/>
  <c r="CM250" i="5"/>
  <c r="CM266" i="5"/>
  <c r="AB257" i="5"/>
  <c r="AF85" i="5"/>
  <c r="BR55" i="5"/>
  <c r="BR68" i="5"/>
  <c r="BR217" i="5"/>
  <c r="AF196" i="5"/>
  <c r="AB255" i="5"/>
  <c r="CO211" i="5"/>
  <c r="CO232" i="5"/>
  <c r="AF232" i="5"/>
  <c r="CO244" i="5"/>
  <c r="CO265" i="5"/>
  <c r="AB76" i="5"/>
  <c r="G197" i="2"/>
  <c r="E197" i="2"/>
  <c r="B465" i="7"/>
  <c r="B579" i="7"/>
  <c r="AF166" i="5"/>
  <c r="AF54" i="5"/>
  <c r="AW10" i="5"/>
  <c r="CI10" i="5"/>
  <c r="AW12" i="5"/>
  <c r="BJ12" i="5" s="1"/>
  <c r="AW25" i="5"/>
  <c r="R38" i="2"/>
  <c r="H38" i="2"/>
  <c r="AB39" i="5"/>
  <c r="AB206" i="5"/>
  <c r="J16" i="3"/>
  <c r="J19" i="3" s="1"/>
  <c r="T16" i="3"/>
  <c r="T9" i="3"/>
  <c r="D50" i="8"/>
  <c r="F12" i="8"/>
  <c r="BZ18" i="5"/>
  <c r="BZ14" i="5"/>
  <c r="BZ40" i="5"/>
  <c r="BZ55" i="5"/>
  <c r="BZ67" i="5"/>
  <c r="BZ94" i="5"/>
  <c r="BZ88" i="5"/>
  <c r="CE88" i="5" s="1"/>
  <c r="BZ108" i="5"/>
  <c r="AB174" i="5"/>
  <c r="CI45" i="5"/>
  <c r="CM174" i="5"/>
  <c r="CM196" i="5"/>
  <c r="AB238" i="5"/>
  <c r="AB191" i="5"/>
  <c r="AF250" i="5"/>
  <c r="BR56" i="5"/>
  <c r="AF175" i="5"/>
  <c r="CQ64" i="5"/>
  <c r="AJ64" i="5"/>
  <c r="CQ70" i="5"/>
  <c r="AJ70" i="5"/>
  <c r="CQ98" i="5"/>
  <c r="AJ98" i="5"/>
  <c r="CQ88" i="5"/>
  <c r="AJ88" i="5"/>
  <c r="AJ99" i="5"/>
  <c r="CQ99" i="5"/>
  <c r="CQ122" i="5"/>
  <c r="AJ122" i="5"/>
  <c r="AJ133" i="5"/>
  <c r="CQ133" i="5"/>
  <c r="CQ159" i="5"/>
  <c r="AJ159" i="5"/>
  <c r="CQ173" i="5"/>
  <c r="AJ173" i="5"/>
  <c r="CQ181" i="5"/>
  <c r="AJ181" i="5"/>
  <c r="CQ185" i="5"/>
  <c r="AJ185" i="5"/>
  <c r="CQ198" i="5"/>
  <c r="AJ198" i="5"/>
  <c r="CQ204" i="5"/>
  <c r="AJ204" i="5"/>
  <c r="CT204" i="5" s="1"/>
  <c r="AJ225" i="5"/>
  <c r="CQ225" i="5"/>
  <c r="CQ239" i="5"/>
  <c r="AJ239" i="5"/>
  <c r="CQ246" i="5"/>
  <c r="AJ246" i="5"/>
  <c r="CQ258" i="5"/>
  <c r="AJ258" i="5"/>
  <c r="AA268" i="5"/>
  <c r="CK7" i="5"/>
  <c r="CK18" i="5"/>
  <c r="AB18" i="5"/>
  <c r="CK67" i="5"/>
  <c r="CK59" i="5"/>
  <c r="AB59" i="5"/>
  <c r="CK113" i="5"/>
  <c r="AB219" i="5"/>
  <c r="AF214" i="5"/>
  <c r="D509" i="8"/>
  <c r="E471" i="8"/>
  <c r="BY268" i="5"/>
  <c r="D393" i="8" s="1"/>
  <c r="F393" i="8" s="1"/>
  <c r="F399" i="8" s="1"/>
  <c r="AB113" i="5"/>
  <c r="AB60" i="5"/>
  <c r="AW16" i="5"/>
  <c r="AW24" i="5"/>
  <c r="AW18" i="5"/>
  <c r="BJ18" i="5" s="1"/>
  <c r="AW38" i="5"/>
  <c r="CI38" i="5"/>
  <c r="AW51" i="5"/>
  <c r="AW58" i="5"/>
  <c r="BJ58" i="5" s="1"/>
  <c r="CI58" i="5"/>
  <c r="AW85" i="5"/>
  <c r="AW86" i="5"/>
  <c r="AW118" i="5"/>
  <c r="AW119" i="5"/>
  <c r="AW121" i="5"/>
  <c r="AW122" i="5"/>
  <c r="AW164" i="5"/>
  <c r="AW149" i="5"/>
  <c r="BJ149" i="5" s="1"/>
  <c r="AW165" i="5"/>
  <c r="CI165" i="5"/>
  <c r="AW198" i="5"/>
  <c r="CI198" i="5"/>
  <c r="AW187" i="5"/>
  <c r="AW220" i="5"/>
  <c r="AW226" i="5"/>
  <c r="BJ226" i="5" s="1"/>
  <c r="CI226" i="5"/>
  <c r="AW246" i="5"/>
  <c r="CI246" i="5"/>
  <c r="AW245" i="5"/>
  <c r="BJ245" i="5" s="1"/>
  <c r="AW250" i="5"/>
  <c r="CI250" i="5"/>
  <c r="CI187" i="5"/>
  <c r="CI239" i="5"/>
  <c r="E98" i="4"/>
  <c r="C148" i="4"/>
  <c r="AB19" i="5"/>
  <c r="AB81" i="5"/>
  <c r="AB194" i="5"/>
  <c r="AB209" i="5"/>
  <c r="AB72" i="5"/>
  <c r="CM108" i="5"/>
  <c r="CM192" i="5"/>
  <c r="CM233" i="5"/>
  <c r="CM255" i="5"/>
  <c r="AB225" i="5"/>
  <c r="I152" i="10"/>
  <c r="W116" i="10"/>
  <c r="W152" i="10" s="1"/>
  <c r="I163" i="10" s="1"/>
  <c r="CI157" i="5"/>
  <c r="AF159" i="5"/>
  <c r="CS8" i="5"/>
  <c r="CS18" i="5"/>
  <c r="CS19" i="5"/>
  <c r="CS39" i="5"/>
  <c r="CS52" i="5"/>
  <c r="CS59" i="5"/>
  <c r="CS81" i="5"/>
  <c r="CS87" i="5"/>
  <c r="CS100" i="5"/>
  <c r="CS101" i="5"/>
  <c r="CS142" i="5"/>
  <c r="CS161" i="5"/>
  <c r="CS155" i="5"/>
  <c r="CS178" i="5"/>
  <c r="CS167" i="5"/>
  <c r="CS200" i="5"/>
  <c r="CS221" i="5"/>
  <c r="CS236" i="5"/>
  <c r="CS244" i="5"/>
  <c r="CS253" i="5"/>
  <c r="AB210" i="5"/>
  <c r="C196" i="3"/>
  <c r="C149" i="3"/>
  <c r="G146" i="3"/>
  <c r="E146" i="3"/>
  <c r="E149" i="3" s="1"/>
  <c r="BI55" i="5"/>
  <c r="BI49" i="5"/>
  <c r="BI59" i="5"/>
  <c r="BI41" i="5"/>
  <c r="BI77" i="5"/>
  <c r="BI68" i="5"/>
  <c r="BI95" i="5"/>
  <c r="BI115" i="5"/>
  <c r="BI109" i="5"/>
  <c r="BI117" i="5"/>
  <c r="BI124" i="5"/>
  <c r="BI145" i="5"/>
  <c r="BI183" i="5"/>
  <c r="BI200" i="5"/>
  <c r="BI168" i="5"/>
  <c r="BI189" i="5"/>
  <c r="BI190" i="5"/>
  <c r="BI223" i="5"/>
  <c r="BI237" i="5"/>
  <c r="BI231" i="5"/>
  <c r="BI256" i="5"/>
  <c r="CQ18" i="5"/>
  <c r="AJ18" i="5"/>
  <c r="CT18" i="5" s="1"/>
  <c r="CQ28" i="5"/>
  <c r="AJ28" i="5"/>
  <c r="CT28" i="5" s="1"/>
  <c r="CQ39" i="5"/>
  <c r="AJ39" i="5"/>
  <c r="CT39" i="5" s="1"/>
  <c r="CQ47" i="5"/>
  <c r="AJ47" i="5"/>
  <c r="CT47" i="5" s="1"/>
  <c r="CQ36" i="5"/>
  <c r="AJ36" i="5"/>
  <c r="CQ57" i="5"/>
  <c r="AJ57" i="5"/>
  <c r="CQ84" i="5"/>
  <c r="AJ84" i="5"/>
  <c r="CQ80" i="5"/>
  <c r="AJ80" i="5"/>
  <c r="CQ81" i="5"/>
  <c r="AJ81" i="5"/>
  <c r="AJ111" i="5"/>
  <c r="CQ111" i="5"/>
  <c r="CQ139" i="5"/>
  <c r="AJ139" i="5"/>
  <c r="CT139" i="5" s="1"/>
  <c r="AJ126" i="5"/>
  <c r="CT126" i="5" s="1"/>
  <c r="CQ126" i="5"/>
  <c r="CQ152" i="5"/>
  <c r="AJ152" i="5"/>
  <c r="CT152" i="5" s="1"/>
  <c r="CQ146" i="5"/>
  <c r="AJ146" i="5"/>
  <c r="AJ174" i="5"/>
  <c r="CQ174" i="5"/>
  <c r="CQ170" i="5"/>
  <c r="AJ170" i="5"/>
  <c r="AJ191" i="5"/>
  <c r="CT191" i="5" s="1"/>
  <c r="CQ191" i="5"/>
  <c r="CQ226" i="5"/>
  <c r="AJ226" i="5"/>
  <c r="AJ206" i="5"/>
  <c r="CT206" i="5" s="1"/>
  <c r="CQ206" i="5"/>
  <c r="CQ248" i="5"/>
  <c r="AJ248" i="5"/>
  <c r="AJ251" i="5"/>
  <c r="CQ251" i="5"/>
  <c r="CQ265" i="5"/>
  <c r="AJ265" i="5"/>
  <c r="CK17" i="5"/>
  <c r="AB17" i="5"/>
  <c r="CK30" i="5"/>
  <c r="CK71" i="5"/>
  <c r="AB71" i="5"/>
  <c r="CK106" i="5"/>
  <c r="CK100" i="5"/>
  <c r="CK126" i="5"/>
  <c r="CL251" i="5"/>
  <c r="CP234" i="5"/>
  <c r="AF140" i="5"/>
  <c r="D623" i="8"/>
  <c r="F623" i="8" s="1"/>
  <c r="E585" i="8"/>
  <c r="D539" i="8"/>
  <c r="D45" i="8"/>
  <c r="D425" i="8"/>
  <c r="D349" i="8"/>
  <c r="D273" i="8"/>
  <c r="D159" i="8"/>
  <c r="D83" i="8"/>
  <c r="D501" i="8"/>
  <c r="D311" i="8"/>
  <c r="D121" i="8"/>
  <c r="D387" i="8"/>
  <c r="D463" i="8"/>
  <c r="D235" i="8"/>
  <c r="D7" i="8"/>
  <c r="D577" i="8"/>
  <c r="D197" i="8"/>
  <c r="T8" i="4"/>
  <c r="Q17" i="2"/>
  <c r="Q17" i="4" s="1"/>
  <c r="D26" i="7" s="1"/>
  <c r="N17" i="2"/>
  <c r="CE115" i="5"/>
  <c r="CI113" i="5"/>
  <c r="CI18" i="5"/>
  <c r="CI60" i="5"/>
  <c r="CI116" i="5"/>
  <c r="AB31" i="5"/>
  <c r="F243" i="8"/>
  <c r="E243" i="8"/>
  <c r="AF203" i="5"/>
  <c r="AB239" i="5"/>
  <c r="Q18" i="2"/>
  <c r="Q18" i="4" s="1"/>
  <c r="D26" i="8" s="1"/>
  <c r="N18" i="2"/>
  <c r="AB221" i="5"/>
  <c r="AB246" i="5"/>
  <c r="BA33" i="5"/>
  <c r="BA41" i="5"/>
  <c r="CM41" i="5"/>
  <c r="BA51" i="5"/>
  <c r="CP51" i="5" s="1"/>
  <c r="BA54" i="5"/>
  <c r="BA73" i="5"/>
  <c r="CP73" i="5" s="1"/>
  <c r="BA60" i="5"/>
  <c r="CM60" i="5"/>
  <c r="BA94" i="5"/>
  <c r="BA95" i="5"/>
  <c r="CP95" i="5" s="1"/>
  <c r="BA101" i="5"/>
  <c r="CM101" i="5"/>
  <c r="BA122" i="5"/>
  <c r="CP122" i="5" s="1"/>
  <c r="BA123" i="5"/>
  <c r="CP123" i="5" s="1"/>
  <c r="CM123" i="5"/>
  <c r="BA182" i="5"/>
  <c r="CM182" i="5"/>
  <c r="BA164" i="5"/>
  <c r="BA166" i="5"/>
  <c r="CM166" i="5"/>
  <c r="BA179" i="5"/>
  <c r="CP179" i="5" s="1"/>
  <c r="CM179" i="5"/>
  <c r="BA195" i="5"/>
  <c r="CM195" i="5"/>
  <c r="BA201" i="5"/>
  <c r="BA210" i="5"/>
  <c r="CM210" i="5"/>
  <c r="BA236" i="5"/>
  <c r="CM236" i="5"/>
  <c r="BA248" i="5"/>
  <c r="BA260" i="5"/>
  <c r="CM260" i="5"/>
  <c r="AF41" i="5"/>
  <c r="CP41" i="5" s="1"/>
  <c r="AF174" i="5"/>
  <c r="CI223" i="5"/>
  <c r="R36" i="2"/>
  <c r="R29" i="2"/>
  <c r="H36" i="2"/>
  <c r="CU27" i="5"/>
  <c r="AN27" i="5"/>
  <c r="CU34" i="5"/>
  <c r="AN34" i="5"/>
  <c r="CU65" i="5"/>
  <c r="AN65" i="5"/>
  <c r="AN42" i="5"/>
  <c r="CU42" i="5"/>
  <c r="CU68" i="5"/>
  <c r="AN68" i="5"/>
  <c r="CU62" i="5"/>
  <c r="AN62" i="5"/>
  <c r="AN77" i="5"/>
  <c r="CU77" i="5"/>
  <c r="CU90" i="5"/>
  <c r="AN90" i="5"/>
  <c r="CX90" i="5" s="1"/>
  <c r="CU126" i="5"/>
  <c r="AN126" i="5"/>
  <c r="CU124" i="5"/>
  <c r="AN124" i="5"/>
  <c r="AN137" i="5"/>
  <c r="CX137" i="5" s="1"/>
  <c r="CU137" i="5"/>
  <c r="D466" i="6"/>
  <c r="CU158" i="5"/>
  <c r="AN158" i="5"/>
  <c r="AN147" i="5"/>
  <c r="CU147" i="5"/>
  <c r="CU182" i="5"/>
  <c r="AN182" i="5"/>
  <c r="AN176" i="5"/>
  <c r="CU176" i="5"/>
  <c r="CU197" i="5"/>
  <c r="AN197" i="5"/>
  <c r="CU198" i="5"/>
  <c r="AN198" i="5"/>
  <c r="AN212" i="5"/>
  <c r="CU212" i="5"/>
  <c r="CU235" i="5"/>
  <c r="AN235" i="5"/>
  <c r="CU245" i="5"/>
  <c r="AN245" i="5"/>
  <c r="CU257" i="5"/>
  <c r="AN257" i="5"/>
  <c r="B136" i="8"/>
  <c r="B110" i="8"/>
  <c r="B111" i="8" s="1"/>
  <c r="CD50" i="5"/>
  <c r="CD21" i="5"/>
  <c r="CE21" i="5" s="1"/>
  <c r="CD34" i="5"/>
  <c r="CD40" i="5"/>
  <c r="CD68" i="5"/>
  <c r="CD55" i="5"/>
  <c r="CD126" i="5"/>
  <c r="CD110" i="5"/>
  <c r="CD136" i="5"/>
  <c r="CD125" i="5"/>
  <c r="CD151" i="5"/>
  <c r="CD174" i="5"/>
  <c r="CD190" i="5"/>
  <c r="CD206" i="5"/>
  <c r="CD217" i="5"/>
  <c r="CD243" i="5"/>
  <c r="CD249" i="5"/>
  <c r="CD255" i="5"/>
  <c r="CS30" i="5"/>
  <c r="CS31" i="5"/>
  <c r="CS51" i="5"/>
  <c r="CS45" i="5"/>
  <c r="CS71" i="5"/>
  <c r="CS65" i="5"/>
  <c r="CS80" i="5"/>
  <c r="CS112" i="5"/>
  <c r="CS113" i="5"/>
  <c r="CS122" i="5"/>
  <c r="CS128" i="5"/>
  <c r="CS154" i="5"/>
  <c r="CS170" i="5"/>
  <c r="CS187" i="5"/>
  <c r="CS193" i="5"/>
  <c r="CS194" i="5"/>
  <c r="CS208" i="5"/>
  <c r="CS246" i="5"/>
  <c r="CS249" i="5"/>
  <c r="CS258" i="5"/>
  <c r="CI41" i="5"/>
  <c r="BZ109" i="5"/>
  <c r="BZ149" i="5"/>
  <c r="BZ131" i="5"/>
  <c r="BZ157" i="5"/>
  <c r="CE157" i="5" s="1"/>
  <c r="BZ224" i="5"/>
  <c r="BZ167" i="5"/>
  <c r="CE167" i="5" s="1"/>
  <c r="BZ195" i="5"/>
  <c r="BZ196" i="5"/>
  <c r="CE196" i="5" s="1"/>
  <c r="BZ217" i="5"/>
  <c r="BZ223" i="5"/>
  <c r="BZ230" i="5"/>
  <c r="BZ240" i="5"/>
  <c r="CE240" i="5" s="1"/>
  <c r="BZ254" i="5"/>
  <c r="CJ10" i="5"/>
  <c r="AB10" i="5"/>
  <c r="CJ32" i="5"/>
  <c r="CJ45" i="5"/>
  <c r="CJ54" i="5"/>
  <c r="CJ47" i="5"/>
  <c r="CJ61" i="5"/>
  <c r="CJ62" i="5"/>
  <c r="CJ82" i="5"/>
  <c r="CJ102" i="5"/>
  <c r="CJ103" i="5"/>
  <c r="CJ143" i="5"/>
  <c r="CJ130" i="5"/>
  <c r="CJ144" i="5"/>
  <c r="CJ152" i="5"/>
  <c r="CJ175" i="5"/>
  <c r="CJ169" i="5"/>
  <c r="CJ190" i="5"/>
  <c r="CJ203" i="5"/>
  <c r="CJ239" i="5"/>
  <c r="CJ238" i="5"/>
  <c r="CJ254" i="5"/>
  <c r="CJ260" i="5"/>
  <c r="BA20" i="5"/>
  <c r="BA11" i="5"/>
  <c r="BA32" i="5"/>
  <c r="CP32" i="5" s="1"/>
  <c r="BA49" i="5"/>
  <c r="BA38" i="5"/>
  <c r="CP38" i="5" s="1"/>
  <c r="BA71" i="5"/>
  <c r="BA79" i="5"/>
  <c r="CP79" i="5" s="1"/>
  <c r="BA87" i="5"/>
  <c r="BA100" i="5"/>
  <c r="BA118" i="5"/>
  <c r="BA127" i="5"/>
  <c r="BA140" i="5"/>
  <c r="BA163" i="5"/>
  <c r="BA175" i="5"/>
  <c r="BA171" i="5"/>
  <c r="CP171" i="5" s="1"/>
  <c r="BA184" i="5"/>
  <c r="CP184" i="5" s="1"/>
  <c r="BA200" i="5"/>
  <c r="CP200" i="5" s="1"/>
  <c r="BA194" i="5"/>
  <c r="BA208" i="5"/>
  <c r="BA227" i="5"/>
  <c r="BA249" i="5"/>
  <c r="CP249" i="5" s="1"/>
  <c r="BA256" i="5"/>
  <c r="CR28" i="5"/>
  <c r="CR24" i="5"/>
  <c r="CR37" i="5"/>
  <c r="CR64" i="5"/>
  <c r="CR97" i="5"/>
  <c r="CR118" i="5"/>
  <c r="CR133" i="5"/>
  <c r="CR160" i="5"/>
  <c r="CR176" i="5"/>
  <c r="CR191" i="5"/>
  <c r="CR199" i="5"/>
  <c r="CR213" i="5"/>
  <c r="CR239" i="5"/>
  <c r="CR252" i="5"/>
  <c r="CR264" i="5"/>
  <c r="CN16" i="5"/>
  <c r="CN12" i="5"/>
  <c r="CN42" i="5"/>
  <c r="CN43" i="5"/>
  <c r="CN59" i="5"/>
  <c r="CN76" i="5"/>
  <c r="CN108" i="5"/>
  <c r="CN86" i="5"/>
  <c r="CN118" i="5"/>
  <c r="CN112" i="5"/>
  <c r="CN133" i="5"/>
  <c r="CN127" i="5"/>
  <c r="CN155" i="5"/>
  <c r="CN154" i="5"/>
  <c r="CN177" i="5"/>
  <c r="CN198" i="5"/>
  <c r="CN232" i="5"/>
  <c r="CN220" i="5"/>
  <c r="CN239" i="5"/>
  <c r="CN228" i="5"/>
  <c r="CN245" i="5"/>
  <c r="CN255" i="5"/>
  <c r="F57" i="8"/>
  <c r="C465" i="7"/>
  <c r="C579" i="7"/>
  <c r="CU29" i="5"/>
  <c r="AN29" i="5"/>
  <c r="CU25" i="5"/>
  <c r="AN25" i="5"/>
  <c r="CU14" i="5"/>
  <c r="AN14" i="5"/>
  <c r="CX14" i="5" s="1"/>
  <c r="AN53" i="5"/>
  <c r="CU53" i="5"/>
  <c r="CU40" i="5"/>
  <c r="AN40" i="5"/>
  <c r="CX40" i="5" s="1"/>
  <c r="CU88" i="5"/>
  <c r="AN88" i="5"/>
  <c r="CX88" i="5" s="1"/>
  <c r="AN55" i="5"/>
  <c r="CU55" i="5"/>
  <c r="AN94" i="5"/>
  <c r="CU94" i="5"/>
  <c r="CU107" i="5"/>
  <c r="AN107" i="5"/>
  <c r="AN115" i="5"/>
  <c r="CX115" i="5" s="1"/>
  <c r="CU115" i="5"/>
  <c r="CU141" i="5"/>
  <c r="AN141" i="5"/>
  <c r="CU123" i="5"/>
  <c r="AN123" i="5"/>
  <c r="CU189" i="5"/>
  <c r="AN189" i="5"/>
  <c r="AN152" i="5"/>
  <c r="CU152" i="5"/>
  <c r="CU168" i="5"/>
  <c r="AN168" i="5"/>
  <c r="CU174" i="5"/>
  <c r="AN174" i="5"/>
  <c r="CU202" i="5"/>
  <c r="AN202" i="5"/>
  <c r="CX202" i="5" s="1"/>
  <c r="CU203" i="5"/>
  <c r="AN203" i="5"/>
  <c r="AN205" i="5"/>
  <c r="CU205" i="5"/>
  <c r="CU248" i="5"/>
  <c r="AN248" i="5"/>
  <c r="AN246" i="5"/>
  <c r="CU246" i="5"/>
  <c r="AN260" i="5"/>
  <c r="CU260" i="5"/>
  <c r="CD8" i="5"/>
  <c r="CE8" i="5" s="1"/>
  <c r="CD13" i="5"/>
  <c r="CD19" i="5"/>
  <c r="CD51" i="5"/>
  <c r="CD33" i="5"/>
  <c r="CD66" i="5"/>
  <c r="CD81" i="5"/>
  <c r="CD116" i="5"/>
  <c r="CD138" i="5"/>
  <c r="CD108" i="5"/>
  <c r="CD141" i="5"/>
  <c r="CE141" i="5" s="1"/>
  <c r="CD123" i="5"/>
  <c r="CD156" i="5"/>
  <c r="CD150" i="5"/>
  <c r="CD218" i="5"/>
  <c r="CD179" i="5"/>
  <c r="CD195" i="5"/>
  <c r="CD221" i="5"/>
  <c r="CE221" i="5" s="1"/>
  <c r="CD222" i="5"/>
  <c r="CD231" i="5"/>
  <c r="CD246" i="5"/>
  <c r="CD258" i="5"/>
  <c r="CS27" i="5"/>
  <c r="CS23" i="5"/>
  <c r="CS12" i="5"/>
  <c r="CS63" i="5"/>
  <c r="CS38" i="5"/>
  <c r="CS119" i="5"/>
  <c r="CS79" i="5"/>
  <c r="CS85" i="5"/>
  <c r="D390" i="6"/>
  <c r="CS158" i="5"/>
  <c r="CS118" i="5"/>
  <c r="CS127" i="5"/>
  <c r="CS121" i="5"/>
  <c r="CS159" i="5"/>
  <c r="CS148" i="5"/>
  <c r="CS171" i="5"/>
  <c r="CS184" i="5"/>
  <c r="CS198" i="5"/>
  <c r="CS207" i="5"/>
  <c r="CS213" i="5"/>
  <c r="CS241" i="5"/>
  <c r="CS252" i="5"/>
  <c r="CS256" i="5"/>
  <c r="S27" i="4"/>
  <c r="U17" i="4"/>
  <c r="U19" i="4" s="1"/>
  <c r="S19" i="4"/>
  <c r="X67" i="10"/>
  <c r="J103" i="10"/>
  <c r="J106" i="10" s="1"/>
  <c r="J70" i="10"/>
  <c r="C19" i="9"/>
  <c r="C21" i="9" s="1"/>
  <c r="C35" i="9" s="1"/>
  <c r="C615" i="9"/>
  <c r="BZ26" i="5"/>
  <c r="BZ27" i="5"/>
  <c r="BZ52" i="5"/>
  <c r="CE52" i="5" s="1"/>
  <c r="BZ66" i="5"/>
  <c r="BZ60" i="5"/>
  <c r="CE60" i="5" s="1"/>
  <c r="BZ87" i="5"/>
  <c r="BZ100" i="5"/>
  <c r="BZ101" i="5"/>
  <c r="BZ102" i="5"/>
  <c r="CE102" i="5" s="1"/>
  <c r="BZ123" i="5"/>
  <c r="CE123" i="5" s="1"/>
  <c r="BZ124" i="5"/>
  <c r="BZ168" i="5"/>
  <c r="BZ151" i="5"/>
  <c r="CE151" i="5" s="1"/>
  <c r="BZ179" i="5"/>
  <c r="CE179" i="5" s="1"/>
  <c r="BZ188" i="5"/>
  <c r="BZ189" i="5"/>
  <c r="BZ210" i="5"/>
  <c r="CE210" i="5" s="1"/>
  <c r="BZ229" i="5"/>
  <c r="BZ251" i="5"/>
  <c r="BZ245" i="5"/>
  <c r="BZ259" i="5"/>
  <c r="S46" i="4"/>
  <c r="U36" i="4"/>
  <c r="CJ12" i="5"/>
  <c r="CJ13" i="5"/>
  <c r="CJ14" i="5"/>
  <c r="CJ46" i="5"/>
  <c r="CJ56" i="5"/>
  <c r="CJ73" i="5"/>
  <c r="CJ74" i="5"/>
  <c r="CJ94" i="5"/>
  <c r="CJ114" i="5"/>
  <c r="CJ115" i="5"/>
  <c r="CJ129" i="5"/>
  <c r="CJ123" i="5"/>
  <c r="CJ156" i="5"/>
  <c r="CJ145" i="5"/>
  <c r="CJ196" i="5"/>
  <c r="CJ181" i="5"/>
  <c r="CJ202" i="5"/>
  <c r="CJ206" i="5"/>
  <c r="CJ217" i="5"/>
  <c r="CJ247" i="5"/>
  <c r="CJ248" i="5"/>
  <c r="CJ266" i="5"/>
  <c r="BA15" i="5"/>
  <c r="BA23" i="5"/>
  <c r="BA17" i="5"/>
  <c r="BA42" i="5"/>
  <c r="BA50" i="5"/>
  <c r="BA107" i="5"/>
  <c r="BA91" i="5"/>
  <c r="BA80" i="5"/>
  <c r="CP80" i="5" s="1"/>
  <c r="BA112" i="5"/>
  <c r="CP112" i="5" s="1"/>
  <c r="BA129" i="5"/>
  <c r="BA139" i="5"/>
  <c r="BA121" i="5"/>
  <c r="CP121" i="5" s="1"/>
  <c r="BA154" i="5"/>
  <c r="BA148" i="5"/>
  <c r="CP148" i="5" s="1"/>
  <c r="BA183" i="5"/>
  <c r="BA165" i="5"/>
  <c r="BA205" i="5"/>
  <c r="BA207" i="5"/>
  <c r="CP207" i="5" s="1"/>
  <c r="BA220" i="5"/>
  <c r="CP220" i="5" s="1"/>
  <c r="BA232" i="5"/>
  <c r="BA257" i="5"/>
  <c r="BA261" i="5"/>
  <c r="CP261" i="5" s="1"/>
  <c r="CM257" i="5"/>
  <c r="U37" i="3"/>
  <c r="S57" i="3"/>
  <c r="S47" i="3"/>
  <c r="CR9" i="5"/>
  <c r="CR21" i="5"/>
  <c r="CR17" i="5"/>
  <c r="CR49" i="5"/>
  <c r="CR79" i="5"/>
  <c r="CR69" i="5"/>
  <c r="CR77" i="5"/>
  <c r="CR144" i="5"/>
  <c r="CR117" i="5"/>
  <c r="CR141" i="5"/>
  <c r="CR156" i="5"/>
  <c r="CR126" i="5"/>
  <c r="CR163" i="5"/>
  <c r="CR153" i="5"/>
  <c r="CR169" i="5"/>
  <c r="CR182" i="5"/>
  <c r="CR203" i="5"/>
  <c r="CR212" i="5"/>
  <c r="CR225" i="5"/>
  <c r="CR232" i="5"/>
  <c r="CR242" i="5"/>
  <c r="CR265" i="5"/>
  <c r="CN10" i="5"/>
  <c r="CN24" i="5"/>
  <c r="CN11" i="5"/>
  <c r="CN36" i="5"/>
  <c r="CN32" i="5"/>
  <c r="CN58" i="5"/>
  <c r="CN85" i="5"/>
  <c r="CN79" i="5"/>
  <c r="CN99" i="5"/>
  <c r="CN105" i="5"/>
  <c r="CN126" i="5"/>
  <c r="CN139" i="5"/>
  <c r="CN148" i="5"/>
  <c r="CN176" i="5"/>
  <c r="CN170" i="5"/>
  <c r="CN191" i="5"/>
  <c r="CN192" i="5"/>
  <c r="CN213" i="5"/>
  <c r="CN214" i="5"/>
  <c r="CN260" i="5"/>
  <c r="CN243" i="5"/>
  <c r="CN263" i="5"/>
  <c r="AB123" i="5"/>
  <c r="AB73" i="5"/>
  <c r="E205" i="7"/>
  <c r="E205" i="9" s="1"/>
  <c r="D243" i="7"/>
  <c r="D205" i="9"/>
  <c r="R57" i="3"/>
  <c r="R47" i="3"/>
  <c r="H57" i="3" s="1"/>
  <c r="AB260" i="5"/>
  <c r="AB103" i="5"/>
  <c r="AN32" i="5"/>
  <c r="CX32" i="5" s="1"/>
  <c r="CU32" i="5"/>
  <c r="CU43" i="5"/>
  <c r="AN43" i="5"/>
  <c r="CU26" i="5"/>
  <c r="AN26" i="5"/>
  <c r="CX26" i="5" s="1"/>
  <c r="CU46" i="5"/>
  <c r="AN46" i="5"/>
  <c r="CX46" i="5" s="1"/>
  <c r="CU52" i="5"/>
  <c r="AN52" i="5"/>
  <c r="CX52" i="5" s="1"/>
  <c r="AN66" i="5"/>
  <c r="CX66" i="5" s="1"/>
  <c r="CU66" i="5"/>
  <c r="CU67" i="5"/>
  <c r="AN67" i="5"/>
  <c r="AN87" i="5"/>
  <c r="CU87" i="5"/>
  <c r="CU119" i="5"/>
  <c r="AN119" i="5"/>
  <c r="AN108" i="5"/>
  <c r="CU108" i="5"/>
  <c r="CU122" i="5"/>
  <c r="AN122" i="5"/>
  <c r="CU135" i="5"/>
  <c r="AN135" i="5"/>
  <c r="CU144" i="5"/>
  <c r="AN144" i="5"/>
  <c r="CX144" i="5" s="1"/>
  <c r="CU145" i="5"/>
  <c r="AN145" i="5"/>
  <c r="CX145" i="5" s="1"/>
  <c r="CU180" i="5"/>
  <c r="AN180" i="5"/>
  <c r="CX180" i="5" s="1"/>
  <c r="CU167" i="5"/>
  <c r="AN167" i="5"/>
  <c r="CX167" i="5" s="1"/>
  <c r="CU211" i="5"/>
  <c r="AN211" i="5"/>
  <c r="CU196" i="5"/>
  <c r="AN196" i="5"/>
  <c r="CX196" i="5" s="1"/>
  <c r="AN217" i="5"/>
  <c r="CX217" i="5" s="1"/>
  <c r="CU217" i="5"/>
  <c r="AN236" i="5"/>
  <c r="CU236" i="5"/>
  <c r="CU254" i="5"/>
  <c r="AN254" i="5"/>
  <c r="AN253" i="5"/>
  <c r="CX253" i="5" s="1"/>
  <c r="CU253" i="5"/>
  <c r="CD22" i="5"/>
  <c r="CD25" i="5"/>
  <c r="CD31" i="5"/>
  <c r="CD44" i="5"/>
  <c r="CD45" i="5"/>
  <c r="CD76" i="5"/>
  <c r="CD93" i="5"/>
  <c r="CD82" i="5"/>
  <c r="CE82" i="5" s="1"/>
  <c r="CD148" i="5"/>
  <c r="CD101" i="5"/>
  <c r="CD160" i="5"/>
  <c r="CD135" i="5"/>
  <c r="CD149" i="5"/>
  <c r="CD143" i="5"/>
  <c r="CD166" i="5"/>
  <c r="CD187" i="5"/>
  <c r="CD216" i="5"/>
  <c r="CD214" i="5"/>
  <c r="CD215" i="5"/>
  <c r="CE215" i="5" s="1"/>
  <c r="CD236" i="5"/>
  <c r="CD254" i="5"/>
  <c r="CD251" i="5"/>
  <c r="CS9" i="5"/>
  <c r="CS16" i="5"/>
  <c r="CS24" i="5"/>
  <c r="CS37" i="5"/>
  <c r="CS50" i="5"/>
  <c r="CS57" i="5"/>
  <c r="CS91" i="5"/>
  <c r="CS97" i="5"/>
  <c r="CS105" i="5"/>
  <c r="CS141" i="5"/>
  <c r="CS139" i="5"/>
  <c r="CS133" i="5"/>
  <c r="CS163" i="5"/>
  <c r="CS160" i="5"/>
  <c r="CS183" i="5"/>
  <c r="CS165" i="5"/>
  <c r="CS209" i="5"/>
  <c r="CS219" i="5"/>
  <c r="CS225" i="5"/>
  <c r="CS232" i="5"/>
  <c r="CS242" i="5"/>
  <c r="CS261" i="5"/>
  <c r="CM183" i="5"/>
  <c r="AT268" i="5"/>
  <c r="AW7" i="5"/>
  <c r="CI7" i="5"/>
  <c r="AW31" i="5"/>
  <c r="AW13" i="5"/>
  <c r="AW55" i="5"/>
  <c r="AW46" i="5"/>
  <c r="AW94" i="5"/>
  <c r="AW80" i="5"/>
  <c r="BJ80" i="5" s="1"/>
  <c r="AW93" i="5"/>
  <c r="AW125" i="5"/>
  <c r="AW114" i="5"/>
  <c r="BJ114" i="5" s="1"/>
  <c r="AW140" i="5"/>
  <c r="BJ140" i="5" s="1"/>
  <c r="AW141" i="5"/>
  <c r="AW162" i="5"/>
  <c r="AW144" i="5"/>
  <c r="AW172" i="5"/>
  <c r="BJ172" i="5" s="1"/>
  <c r="AW212" i="5"/>
  <c r="AW194" i="5"/>
  <c r="BJ194" i="5" s="1"/>
  <c r="AW215" i="5"/>
  <c r="BJ215" i="5" s="1"/>
  <c r="AW221" i="5"/>
  <c r="BJ221" i="5" s="1"/>
  <c r="AW253" i="5"/>
  <c r="BJ253" i="5" s="1"/>
  <c r="AW247" i="5"/>
  <c r="AW265" i="5"/>
  <c r="CI80" i="5"/>
  <c r="E328" i="8"/>
  <c r="D366" i="8"/>
  <c r="G198" i="2"/>
  <c r="E198" i="2"/>
  <c r="BZ10" i="5"/>
  <c r="BZ34" i="5"/>
  <c r="CE34" i="5" s="1"/>
  <c r="BZ20" i="5"/>
  <c r="CE20" i="5" s="1"/>
  <c r="BZ33" i="5"/>
  <c r="CE33" i="5" s="1"/>
  <c r="BZ59" i="5"/>
  <c r="BZ72" i="5"/>
  <c r="BZ80" i="5"/>
  <c r="BZ117" i="5"/>
  <c r="BZ113" i="5"/>
  <c r="BZ114" i="5"/>
  <c r="CE114" i="5" s="1"/>
  <c r="BZ135" i="5"/>
  <c r="BZ136" i="5"/>
  <c r="BZ150" i="5"/>
  <c r="BZ202" i="5"/>
  <c r="CE202" i="5" s="1"/>
  <c r="BZ243" i="5"/>
  <c r="CE243" i="5" s="1"/>
  <c r="BZ200" i="5"/>
  <c r="BZ201" i="5"/>
  <c r="BZ222" i="5"/>
  <c r="BZ216" i="5"/>
  <c r="CE216" i="5" s="1"/>
  <c r="BZ235" i="5"/>
  <c r="BZ257" i="5"/>
  <c r="BZ252" i="5"/>
  <c r="B427" i="8"/>
  <c r="B313" i="8"/>
  <c r="CJ24" i="5"/>
  <c r="CJ25" i="5"/>
  <c r="CJ26" i="5"/>
  <c r="CJ72" i="5"/>
  <c r="CJ40" i="5"/>
  <c r="CJ83" i="5"/>
  <c r="CJ88" i="5"/>
  <c r="CJ87" i="5"/>
  <c r="CJ107" i="5"/>
  <c r="CJ120" i="5"/>
  <c r="CJ141" i="5"/>
  <c r="CJ135" i="5"/>
  <c r="CJ172" i="5"/>
  <c r="CJ157" i="5"/>
  <c r="CJ168" i="5"/>
  <c r="CJ174" i="5"/>
  <c r="CJ223" i="5"/>
  <c r="CJ216" i="5"/>
  <c r="CJ228" i="5"/>
  <c r="CJ231" i="5"/>
  <c r="CJ261" i="5"/>
  <c r="AB261" i="5"/>
  <c r="CJ253" i="5"/>
  <c r="BA9" i="5"/>
  <c r="CP9" i="5" s="1"/>
  <c r="BA16" i="5"/>
  <c r="BA29" i="5"/>
  <c r="CP29" i="5" s="1"/>
  <c r="BA63" i="5"/>
  <c r="BA81" i="5"/>
  <c r="BA64" i="5"/>
  <c r="BA119" i="5"/>
  <c r="BA92" i="5"/>
  <c r="BA105" i="5"/>
  <c r="BA99" i="5"/>
  <c r="BA120" i="5"/>
  <c r="BA133" i="5"/>
  <c r="BA147" i="5"/>
  <c r="CP147" i="5" s="1"/>
  <c r="BA160" i="5"/>
  <c r="BA176" i="5"/>
  <c r="BA177" i="5"/>
  <c r="BA193" i="5"/>
  <c r="CP193" i="5" s="1"/>
  <c r="BA219" i="5"/>
  <c r="CP219" i="5" s="1"/>
  <c r="BA213" i="5"/>
  <c r="BA237" i="5"/>
  <c r="BA244" i="5"/>
  <c r="CP244" i="5" s="1"/>
  <c r="BA267" i="5"/>
  <c r="CP267" i="5" s="1"/>
  <c r="B596" i="7"/>
  <c r="B634" i="7" s="1"/>
  <c r="B482" i="7"/>
  <c r="B520" i="7" s="1"/>
  <c r="B558" i="7" s="1"/>
  <c r="AH268" i="5"/>
  <c r="CR7" i="5"/>
  <c r="CR33" i="5"/>
  <c r="CR29" i="5"/>
  <c r="CR56" i="5"/>
  <c r="CR36" i="5"/>
  <c r="CR86" i="5"/>
  <c r="CR89" i="5"/>
  <c r="CR78" i="5"/>
  <c r="CR134" i="5"/>
  <c r="CR99" i="5"/>
  <c r="CR168" i="5"/>
  <c r="CR138" i="5"/>
  <c r="CR152" i="5"/>
  <c r="CR146" i="5"/>
  <c r="CR181" i="5"/>
  <c r="CR219" i="5"/>
  <c r="CR196" i="5"/>
  <c r="CR224" i="5"/>
  <c r="CR206" i="5"/>
  <c r="CR237" i="5"/>
  <c r="CR247" i="5"/>
  <c r="CR256" i="5"/>
  <c r="AB135" i="5"/>
  <c r="AB83" i="5"/>
  <c r="N16" i="4"/>
  <c r="N19" i="2"/>
  <c r="CN71" i="5"/>
  <c r="CN17" i="5"/>
  <c r="CN23" i="5"/>
  <c r="CN48" i="5"/>
  <c r="CN44" i="5"/>
  <c r="CN70" i="5"/>
  <c r="CN97" i="5"/>
  <c r="CN91" i="5"/>
  <c r="CN111" i="5"/>
  <c r="CN117" i="5"/>
  <c r="CN138" i="5"/>
  <c r="CN171" i="5"/>
  <c r="CN160" i="5"/>
  <c r="CN169" i="5"/>
  <c r="CN182" i="5"/>
  <c r="CN203" i="5"/>
  <c r="CN204" i="5"/>
  <c r="CN225" i="5"/>
  <c r="CN226" i="5"/>
  <c r="CN233" i="5"/>
  <c r="CN250" i="5"/>
  <c r="CN266" i="5"/>
  <c r="BR10" i="5"/>
  <c r="CE10" i="5" s="1"/>
  <c r="AF16" i="5"/>
  <c r="CP16" i="5" s="1"/>
  <c r="AB254" i="5"/>
  <c r="AB168" i="5"/>
  <c r="AB102" i="5"/>
  <c r="BG268" i="5"/>
  <c r="D507" i="7" s="1"/>
  <c r="F507" i="7" s="1"/>
  <c r="F513" i="7" s="1"/>
  <c r="CU8" i="5"/>
  <c r="AN8" i="5"/>
  <c r="CU18" i="5"/>
  <c r="AN18" i="5"/>
  <c r="CU19" i="5"/>
  <c r="AN19" i="5"/>
  <c r="CX19" i="5" s="1"/>
  <c r="CU60" i="5"/>
  <c r="AN60" i="5"/>
  <c r="CX60" i="5" s="1"/>
  <c r="AN33" i="5"/>
  <c r="CX33" i="5" s="1"/>
  <c r="CU33" i="5"/>
  <c r="AN59" i="5"/>
  <c r="CU59" i="5"/>
  <c r="CU81" i="5"/>
  <c r="AN81" i="5"/>
  <c r="CX81" i="5" s="1"/>
  <c r="CU109" i="5"/>
  <c r="AN109" i="5"/>
  <c r="CU100" i="5"/>
  <c r="AN100" i="5"/>
  <c r="CU138" i="5"/>
  <c r="AN138" i="5"/>
  <c r="CX138" i="5" s="1"/>
  <c r="CU134" i="5"/>
  <c r="AN134" i="5"/>
  <c r="CU160" i="5"/>
  <c r="AN160" i="5"/>
  <c r="CX160" i="5" s="1"/>
  <c r="CU156" i="5"/>
  <c r="AN156" i="5"/>
  <c r="CU157" i="5"/>
  <c r="AN157" i="5"/>
  <c r="CX157" i="5" s="1"/>
  <c r="CU201" i="5"/>
  <c r="AN201" i="5"/>
  <c r="CX201" i="5" s="1"/>
  <c r="CU179" i="5"/>
  <c r="AN179" i="5"/>
  <c r="CU233" i="5"/>
  <c r="AN233" i="5"/>
  <c r="CU209" i="5"/>
  <c r="AN209" i="5"/>
  <c r="CX209" i="5" s="1"/>
  <c r="AN210" i="5"/>
  <c r="CX210" i="5" s="1"/>
  <c r="CU210" i="5"/>
  <c r="AN229" i="5"/>
  <c r="CU229" i="5"/>
  <c r="CU261" i="5"/>
  <c r="AN261" i="5"/>
  <c r="CX261" i="5" s="1"/>
  <c r="CU258" i="5"/>
  <c r="AN258" i="5"/>
  <c r="CX258" i="5" s="1"/>
  <c r="CD38" i="5"/>
  <c r="CE38" i="5" s="1"/>
  <c r="CD18" i="5"/>
  <c r="CD43" i="5"/>
  <c r="CD37" i="5"/>
  <c r="CD83" i="5"/>
  <c r="CE83" i="5" s="1"/>
  <c r="CD59" i="5"/>
  <c r="CD109" i="5"/>
  <c r="CD94" i="5"/>
  <c r="CD107" i="5"/>
  <c r="CD113" i="5"/>
  <c r="CE113" i="5" s="1"/>
  <c r="CD122" i="5"/>
  <c r="CD128" i="5"/>
  <c r="CD161" i="5"/>
  <c r="CD155" i="5"/>
  <c r="CD178" i="5"/>
  <c r="CE178" i="5" s="1"/>
  <c r="CD199" i="5"/>
  <c r="CD188" i="5"/>
  <c r="CE188" i="5" s="1"/>
  <c r="CD226" i="5"/>
  <c r="CD233" i="5"/>
  <c r="CD229" i="5"/>
  <c r="CD239" i="5"/>
  <c r="CD256" i="5"/>
  <c r="CS28" i="5"/>
  <c r="CS36" i="5"/>
  <c r="CS49" i="5"/>
  <c r="CS43" i="5"/>
  <c r="CS69" i="5"/>
  <c r="CS84" i="5"/>
  <c r="CS78" i="5"/>
  <c r="CS117" i="5"/>
  <c r="CS99" i="5"/>
  <c r="CS132" i="5"/>
  <c r="CS126" i="5"/>
  <c r="CS152" i="5"/>
  <c r="CS164" i="5"/>
  <c r="CS228" i="5"/>
  <c r="CS177" i="5"/>
  <c r="CS216" i="5"/>
  <c r="CS212" i="5"/>
  <c r="CS206" i="5"/>
  <c r="CS237" i="5"/>
  <c r="CS247" i="5"/>
  <c r="CS254" i="5"/>
  <c r="Q28" i="3"/>
  <c r="N28" i="3"/>
  <c r="AB266" i="5"/>
  <c r="AF133" i="5"/>
  <c r="AW66" i="5"/>
  <c r="BJ66" i="5" s="1"/>
  <c r="AW39" i="5"/>
  <c r="AW65" i="5"/>
  <c r="AW92" i="5"/>
  <c r="BJ92" i="5" s="1"/>
  <c r="AW98" i="5"/>
  <c r="AW106" i="5"/>
  <c r="AW107" i="5"/>
  <c r="BJ107" i="5" s="1"/>
  <c r="AW147" i="5"/>
  <c r="BJ147" i="5" s="1"/>
  <c r="AW163" i="5"/>
  <c r="BJ163" i="5" s="1"/>
  <c r="AW155" i="5"/>
  <c r="BJ155" i="5" s="1"/>
  <c r="AW156" i="5"/>
  <c r="AW184" i="5"/>
  <c r="AW186" i="5"/>
  <c r="AW217" i="5"/>
  <c r="AW208" i="5"/>
  <c r="BJ208" i="5" s="1"/>
  <c r="AW214" i="5"/>
  <c r="AW235" i="5"/>
  <c r="CL235" i="5" s="1"/>
  <c r="AW255" i="5"/>
  <c r="AW257" i="5"/>
  <c r="F97" i="4"/>
  <c r="F147" i="4" s="1"/>
  <c r="CP201" i="5"/>
  <c r="BZ13" i="5"/>
  <c r="CE13" i="5" s="1"/>
  <c r="BZ51" i="5"/>
  <c r="BZ44" i="5"/>
  <c r="CE44" i="5" s="1"/>
  <c r="BZ45" i="5"/>
  <c r="CE45" i="5" s="1"/>
  <c r="BZ71" i="5"/>
  <c r="BZ91" i="5"/>
  <c r="BZ92" i="5"/>
  <c r="BZ81" i="5"/>
  <c r="CE81" i="5" s="1"/>
  <c r="BZ122" i="5"/>
  <c r="BZ107" i="5"/>
  <c r="CE107" i="5" s="1"/>
  <c r="BZ128" i="5"/>
  <c r="BZ129" i="5"/>
  <c r="CE129" i="5" s="1"/>
  <c r="BZ143" i="5"/>
  <c r="CE143" i="5" s="1"/>
  <c r="BZ166" i="5"/>
  <c r="CE166" i="5" s="1"/>
  <c r="BZ172" i="5"/>
  <c r="BZ227" i="5"/>
  <c r="BZ226" i="5"/>
  <c r="CE226" i="5" s="1"/>
  <c r="BZ250" i="5"/>
  <c r="CE250" i="5" s="1"/>
  <c r="BZ209" i="5"/>
  <c r="CE209" i="5" s="1"/>
  <c r="BZ249" i="5"/>
  <c r="CE249" i="5" s="1"/>
  <c r="BZ267" i="5"/>
  <c r="BZ266" i="5"/>
  <c r="R37" i="2"/>
  <c r="H37" i="2"/>
  <c r="CJ8" i="5"/>
  <c r="CJ38" i="5"/>
  <c r="CJ19" i="5"/>
  <c r="CJ39" i="5"/>
  <c r="CJ52" i="5"/>
  <c r="CJ66" i="5"/>
  <c r="CJ81" i="5"/>
  <c r="CJ104" i="5"/>
  <c r="CJ119" i="5"/>
  <c r="CJ108" i="5"/>
  <c r="CJ122" i="5"/>
  <c r="CJ155" i="5"/>
  <c r="CJ237" i="5"/>
  <c r="CJ163" i="5"/>
  <c r="CJ180" i="5"/>
  <c r="CJ194" i="5"/>
  <c r="CJ195" i="5"/>
  <c r="CJ209" i="5"/>
  <c r="CJ210" i="5"/>
  <c r="CJ236" i="5"/>
  <c r="CJ241" i="5"/>
  <c r="CJ258" i="5"/>
  <c r="I38" i="2"/>
  <c r="U28" i="2"/>
  <c r="S38" i="2"/>
  <c r="AB104" i="5"/>
  <c r="BA27" i="5"/>
  <c r="CP27" i="5" s="1"/>
  <c r="BA28" i="5"/>
  <c r="BA53" i="5"/>
  <c r="BA35" i="5"/>
  <c r="CP35" i="5" s="1"/>
  <c r="BA43" i="5"/>
  <c r="BA57" i="5"/>
  <c r="CP57" i="5" s="1"/>
  <c r="BA84" i="5"/>
  <c r="BA85" i="5"/>
  <c r="BA117" i="5"/>
  <c r="CP117" i="5" s="1"/>
  <c r="BA111" i="5"/>
  <c r="CP111" i="5" s="1"/>
  <c r="BA132" i="5"/>
  <c r="CP132" i="5" s="1"/>
  <c r="BA151" i="5"/>
  <c r="BA159" i="5"/>
  <c r="BA153" i="5"/>
  <c r="BA187" i="5"/>
  <c r="CP187" i="5" s="1"/>
  <c r="BA185" i="5"/>
  <c r="BA186" i="5"/>
  <c r="BA238" i="5"/>
  <c r="BA225" i="5"/>
  <c r="BA246" i="5"/>
  <c r="BA242" i="5"/>
  <c r="CP242" i="5" s="1"/>
  <c r="BA254" i="5"/>
  <c r="CP254" i="5" s="1"/>
  <c r="CR25" i="5"/>
  <c r="CR34" i="5"/>
  <c r="CR42" i="5"/>
  <c r="CR48" i="5"/>
  <c r="CR62" i="5"/>
  <c r="CR82" i="5"/>
  <c r="CR90" i="5"/>
  <c r="CR98" i="5"/>
  <c r="CR111" i="5"/>
  <c r="CR125" i="5"/>
  <c r="CR145" i="5"/>
  <c r="D352" i="6"/>
  <c r="CR158" i="5"/>
  <c r="CR174" i="5"/>
  <c r="CR190" i="5"/>
  <c r="CR189" i="5"/>
  <c r="CR205" i="5"/>
  <c r="CR250" i="5"/>
  <c r="CR253" i="5"/>
  <c r="CR261" i="5"/>
  <c r="CI221" i="5"/>
  <c r="CM28" i="5"/>
  <c r="C468" i="7"/>
  <c r="C506" i="7" s="1"/>
  <c r="C544" i="7" s="1"/>
  <c r="C582" i="7"/>
  <c r="C620" i="7" s="1"/>
  <c r="Q16" i="4"/>
  <c r="CN8" i="5"/>
  <c r="CN29" i="5"/>
  <c r="CN35" i="5"/>
  <c r="CN54" i="5"/>
  <c r="CN57" i="5"/>
  <c r="CN63" i="5"/>
  <c r="CN78" i="5"/>
  <c r="CN84" i="5"/>
  <c r="CN104" i="5"/>
  <c r="CN130" i="5"/>
  <c r="CN131" i="5"/>
  <c r="CN120" i="5"/>
  <c r="CN153" i="5"/>
  <c r="CN181" i="5"/>
  <c r="CN188" i="5"/>
  <c r="CN217" i="5"/>
  <c r="CN215" i="5"/>
  <c r="CN246" i="5"/>
  <c r="CN207" i="5"/>
  <c r="CN238" i="5"/>
  <c r="CN248" i="5"/>
  <c r="CN264" i="5"/>
  <c r="C147" i="4"/>
  <c r="AB141" i="5"/>
  <c r="AB52" i="5"/>
  <c r="CM16" i="5"/>
  <c r="AF108" i="5"/>
  <c r="S37" i="2"/>
  <c r="I37" i="2"/>
  <c r="U27" i="2"/>
  <c r="P196" i="3"/>
  <c r="P199" i="3" s="1"/>
  <c r="P149" i="3"/>
  <c r="F188" i="3"/>
  <c r="I189" i="3"/>
  <c r="F186" i="3"/>
  <c r="F187" i="3"/>
  <c r="CM92" i="5"/>
  <c r="B126" i="9"/>
  <c r="B278" i="6"/>
  <c r="B164" i="6"/>
  <c r="CU30" i="5"/>
  <c r="AN30" i="5"/>
  <c r="CU31" i="5"/>
  <c r="AN31" i="5"/>
  <c r="CX31" i="5" s="1"/>
  <c r="CU39" i="5"/>
  <c r="AN39" i="5"/>
  <c r="CX39" i="5" s="1"/>
  <c r="CU45" i="5"/>
  <c r="AN45" i="5"/>
  <c r="CX45" i="5" s="1"/>
  <c r="AN71" i="5"/>
  <c r="CU71" i="5"/>
  <c r="CU93" i="5"/>
  <c r="AN93" i="5"/>
  <c r="CU80" i="5"/>
  <c r="AN80" i="5"/>
  <c r="CU112" i="5"/>
  <c r="AN112" i="5"/>
  <c r="CU101" i="5"/>
  <c r="AN101" i="5"/>
  <c r="CX101" i="5" s="1"/>
  <c r="CU127" i="5"/>
  <c r="AN127" i="5"/>
  <c r="CU128" i="5"/>
  <c r="AN128" i="5"/>
  <c r="CU149" i="5"/>
  <c r="AN149" i="5"/>
  <c r="CX149" i="5" s="1"/>
  <c r="CU184" i="5"/>
  <c r="AN184" i="5"/>
  <c r="CU173" i="5"/>
  <c r="AN173" i="5"/>
  <c r="CX173" i="5" s="1"/>
  <c r="CU194" i="5"/>
  <c r="AN194" i="5"/>
  <c r="CX194" i="5" s="1"/>
  <c r="AN195" i="5"/>
  <c r="CX195" i="5" s="1"/>
  <c r="CU195" i="5"/>
  <c r="CU221" i="5"/>
  <c r="AN221" i="5"/>
  <c r="CX221" i="5" s="1"/>
  <c r="AN222" i="5"/>
  <c r="CX222" i="5" s="1"/>
  <c r="CU222" i="5"/>
  <c r="AN239" i="5"/>
  <c r="CX239" i="5" s="1"/>
  <c r="CU239" i="5"/>
  <c r="AN251" i="5"/>
  <c r="CX251" i="5" s="1"/>
  <c r="CU251" i="5"/>
  <c r="CU256" i="5"/>
  <c r="AN256" i="5"/>
  <c r="CX256" i="5" s="1"/>
  <c r="CD17" i="5"/>
  <c r="CD30" i="5"/>
  <c r="CD12" i="5"/>
  <c r="CD49" i="5"/>
  <c r="CD58" i="5"/>
  <c r="CD71" i="5"/>
  <c r="CD86" i="5"/>
  <c r="CD87" i="5"/>
  <c r="CD119" i="5"/>
  <c r="CD106" i="5"/>
  <c r="CD134" i="5"/>
  <c r="CE134" i="5" s="1"/>
  <c r="CD140" i="5"/>
  <c r="CD142" i="5"/>
  <c r="CD164" i="5"/>
  <c r="CD171" i="5"/>
  <c r="CD211" i="5"/>
  <c r="CD200" i="5"/>
  <c r="CD228" i="5"/>
  <c r="CD208" i="5"/>
  <c r="CD234" i="5"/>
  <c r="CD244" i="5"/>
  <c r="CD264" i="5"/>
  <c r="AI268" i="5"/>
  <c r="CS7" i="5"/>
  <c r="CS21" i="5"/>
  <c r="CS17" i="5"/>
  <c r="CS42" i="5"/>
  <c r="CS54" i="5"/>
  <c r="CS86" i="5"/>
  <c r="CS96" i="5"/>
  <c r="CS90" i="5"/>
  <c r="CS98" i="5"/>
  <c r="CS111" i="5"/>
  <c r="CS125" i="5"/>
  <c r="CS138" i="5"/>
  <c r="CS145" i="5"/>
  <c r="CS153" i="5"/>
  <c r="CS176" i="5"/>
  <c r="CS185" i="5"/>
  <c r="CS191" i="5"/>
  <c r="CS224" i="5"/>
  <c r="CS218" i="5"/>
  <c r="CS230" i="5"/>
  <c r="CS259" i="5"/>
  <c r="CS265" i="5"/>
  <c r="AF36" i="5"/>
  <c r="S38" i="3"/>
  <c r="I38" i="3"/>
  <c r="U28" i="3"/>
  <c r="U29" i="3" s="1"/>
  <c r="CM133" i="5"/>
  <c r="CJ9" i="5"/>
  <c r="CJ18" i="5"/>
  <c r="CJ31" i="5"/>
  <c r="CJ51" i="5"/>
  <c r="CJ65" i="5"/>
  <c r="CJ78" i="5"/>
  <c r="CJ93" i="5"/>
  <c r="CJ80" i="5"/>
  <c r="CJ100" i="5"/>
  <c r="CJ133" i="5"/>
  <c r="CJ134" i="5"/>
  <c r="CJ128" i="5"/>
  <c r="CJ149" i="5"/>
  <c r="CJ179" i="5"/>
  <c r="CJ185" i="5"/>
  <c r="CJ218" i="5"/>
  <c r="CJ205" i="5"/>
  <c r="CJ221" i="5"/>
  <c r="CJ222" i="5"/>
  <c r="CJ250" i="5"/>
  <c r="CJ246" i="5"/>
  <c r="CJ251" i="5"/>
  <c r="CI247" i="5"/>
  <c r="CI25" i="5"/>
  <c r="BA48" i="5"/>
  <c r="BA21" i="5"/>
  <c r="BA22" i="5"/>
  <c r="BA47" i="5"/>
  <c r="BA70" i="5"/>
  <c r="BA69" i="5"/>
  <c r="CP69" i="5" s="1"/>
  <c r="BA96" i="5"/>
  <c r="BA97" i="5"/>
  <c r="BA98" i="5"/>
  <c r="BA104" i="5"/>
  <c r="CP104" i="5" s="1"/>
  <c r="BA125" i="5"/>
  <c r="BA126" i="5"/>
  <c r="BA152" i="5"/>
  <c r="CP152" i="5" s="1"/>
  <c r="BA170" i="5"/>
  <c r="BA204" i="5"/>
  <c r="BA197" i="5"/>
  <c r="BA198" i="5"/>
  <c r="BA212" i="5"/>
  <c r="CP212" i="5" s="1"/>
  <c r="BA206" i="5"/>
  <c r="CP206" i="5" s="1"/>
  <c r="BA230" i="5"/>
  <c r="CP230" i="5" s="1"/>
  <c r="BA247" i="5"/>
  <c r="BA265" i="5"/>
  <c r="CP265" i="5" s="1"/>
  <c r="CM153" i="5"/>
  <c r="CR10" i="5"/>
  <c r="CR41" i="5"/>
  <c r="CR15" i="5"/>
  <c r="CR75" i="5"/>
  <c r="CR57" i="5"/>
  <c r="CR74" i="5"/>
  <c r="CR94" i="5"/>
  <c r="CR83" i="5"/>
  <c r="CR110" i="5"/>
  <c r="CR104" i="5"/>
  <c r="CR137" i="5"/>
  <c r="CR124" i="5"/>
  <c r="CR157" i="5"/>
  <c r="CR173" i="5"/>
  <c r="CR167" i="5"/>
  <c r="CR202" i="5"/>
  <c r="CR201" i="5"/>
  <c r="CR217" i="5"/>
  <c r="CR211" i="5"/>
  <c r="CR230" i="5"/>
  <c r="CR240" i="5"/>
  <c r="CR254" i="5"/>
  <c r="BX268" i="5"/>
  <c r="D355" i="8" s="1"/>
  <c r="F355" i="8" s="1"/>
  <c r="F361" i="8" s="1"/>
  <c r="CM238" i="5"/>
  <c r="AF198" i="5"/>
  <c r="CP198" i="5" s="1"/>
  <c r="CM27" i="5"/>
  <c r="B136" i="6"/>
  <c r="B110" i="6"/>
  <c r="BN268" i="5"/>
  <c r="CN28" i="5"/>
  <c r="CN22" i="5"/>
  <c r="CN47" i="5"/>
  <c r="CN41" i="5"/>
  <c r="CN69" i="5"/>
  <c r="CN75" i="5"/>
  <c r="CN90" i="5"/>
  <c r="CN96" i="5"/>
  <c r="CN116" i="5"/>
  <c r="CN98" i="5"/>
  <c r="CN124" i="5"/>
  <c r="CN132" i="5"/>
  <c r="CN164" i="5"/>
  <c r="CN174" i="5"/>
  <c r="CN175" i="5"/>
  <c r="CN196" i="5"/>
  <c r="CN185" i="5"/>
  <c r="CN206" i="5"/>
  <c r="CN219" i="5"/>
  <c r="CN231" i="5"/>
  <c r="CN241" i="5"/>
  <c r="CN267" i="5"/>
  <c r="AB195" i="5"/>
  <c r="CI141" i="5"/>
  <c r="AF233" i="5"/>
  <c r="AF96" i="5"/>
  <c r="CP96" i="5" s="1"/>
  <c r="CM15" i="5"/>
  <c r="AS268" i="5"/>
  <c r="AB145" i="5"/>
  <c r="CM197" i="5"/>
  <c r="AN9" i="5"/>
  <c r="CU9" i="5"/>
  <c r="AN11" i="5"/>
  <c r="CU11" i="5"/>
  <c r="CU12" i="5"/>
  <c r="AN12" i="5"/>
  <c r="CU51" i="5"/>
  <c r="AN51" i="5"/>
  <c r="CU58" i="5"/>
  <c r="AN58" i="5"/>
  <c r="CU83" i="5"/>
  <c r="AN83" i="5"/>
  <c r="CX83" i="5" s="1"/>
  <c r="CU86" i="5"/>
  <c r="AN86" i="5"/>
  <c r="CX86" i="5" s="1"/>
  <c r="CU92" i="5"/>
  <c r="AN92" i="5"/>
  <c r="CU131" i="5"/>
  <c r="AN131" i="5"/>
  <c r="CU113" i="5"/>
  <c r="AN113" i="5"/>
  <c r="CX113" i="5" s="1"/>
  <c r="CU139" i="5"/>
  <c r="AN139" i="5"/>
  <c r="CU140" i="5"/>
  <c r="AN140" i="5"/>
  <c r="CX140" i="5" s="1"/>
  <c r="CU161" i="5"/>
  <c r="AN161" i="5"/>
  <c r="CU150" i="5"/>
  <c r="AN150" i="5"/>
  <c r="AN166" i="5"/>
  <c r="CX166" i="5" s="1"/>
  <c r="CU166" i="5"/>
  <c r="CU187" i="5"/>
  <c r="AN187" i="5"/>
  <c r="CX187" i="5" s="1"/>
  <c r="AN188" i="5"/>
  <c r="CX188" i="5" s="1"/>
  <c r="CU188" i="5"/>
  <c r="CU230" i="5"/>
  <c r="AN230" i="5"/>
  <c r="CU215" i="5"/>
  <c r="AN215" i="5"/>
  <c r="CU247" i="5"/>
  <c r="AN247" i="5"/>
  <c r="CX247" i="5" s="1"/>
  <c r="CU244" i="5"/>
  <c r="AN244" i="5"/>
  <c r="CX244" i="5" s="1"/>
  <c r="CU264" i="5"/>
  <c r="AN264" i="5"/>
  <c r="CD9" i="5"/>
  <c r="CD11" i="5"/>
  <c r="CD24" i="5"/>
  <c r="CD54" i="5"/>
  <c r="CD70" i="5"/>
  <c r="CD64" i="5"/>
  <c r="CD79" i="5"/>
  <c r="CD80" i="5"/>
  <c r="CD100" i="5"/>
  <c r="CD118" i="5"/>
  <c r="CD172" i="5"/>
  <c r="CD121" i="5"/>
  <c r="CD154" i="5"/>
  <c r="CD177" i="5"/>
  <c r="CD183" i="5"/>
  <c r="CD192" i="5"/>
  <c r="CD193" i="5"/>
  <c r="CD207" i="5"/>
  <c r="CD220" i="5"/>
  <c r="CD227" i="5"/>
  <c r="CD242" i="5"/>
  <c r="CD267" i="5"/>
  <c r="CS93" i="5"/>
  <c r="CS33" i="5"/>
  <c r="CS29" i="5"/>
  <c r="CS75" i="5"/>
  <c r="CS56" i="5"/>
  <c r="CS62" i="5"/>
  <c r="CS114" i="5"/>
  <c r="CS83" i="5"/>
  <c r="CS110" i="5"/>
  <c r="CS124" i="5"/>
  <c r="CS137" i="5"/>
  <c r="CS146" i="5"/>
  <c r="CS157" i="5"/>
  <c r="CS168" i="5"/>
  <c r="CS169" i="5"/>
  <c r="CS197" i="5"/>
  <c r="CS203" i="5"/>
  <c r="CS217" i="5"/>
  <c r="CS229" i="5"/>
  <c r="CS235" i="5"/>
  <c r="CS240" i="5"/>
  <c r="CS263" i="5"/>
  <c r="AF215" i="5"/>
  <c r="CP215" i="5" s="1"/>
  <c r="AF204" i="5"/>
  <c r="AW49" i="5"/>
  <c r="BJ49" i="5" s="1"/>
  <c r="AW30" i="5"/>
  <c r="AW50" i="5"/>
  <c r="BJ50" i="5" s="1"/>
  <c r="AW64" i="5"/>
  <c r="AW70" i="5"/>
  <c r="BJ70" i="5" s="1"/>
  <c r="AW97" i="5"/>
  <c r="AW115" i="5"/>
  <c r="AW120" i="5"/>
  <c r="BJ120" i="5" s="1"/>
  <c r="AW100" i="5"/>
  <c r="AW133" i="5"/>
  <c r="AW134" i="5"/>
  <c r="BJ134" i="5" s="1"/>
  <c r="AW166" i="5"/>
  <c r="BJ166" i="5" s="1"/>
  <c r="AW161" i="5"/>
  <c r="BJ161" i="5" s="1"/>
  <c r="AW177" i="5"/>
  <c r="BJ177" i="5" s="1"/>
  <c r="AW205" i="5"/>
  <c r="BJ205" i="5" s="1"/>
  <c r="AW199" i="5"/>
  <c r="AW213" i="5"/>
  <c r="BJ213" i="5" s="1"/>
  <c r="AW227" i="5"/>
  <c r="AW228" i="5"/>
  <c r="AW243" i="5"/>
  <c r="AW262" i="5"/>
  <c r="CE101" i="5"/>
  <c r="R48" i="3"/>
  <c r="H58" i="3" s="1"/>
  <c r="R58" i="3"/>
  <c r="BZ30" i="5"/>
  <c r="CE30" i="5" s="1"/>
  <c r="BZ31" i="5"/>
  <c r="CE31" i="5" s="1"/>
  <c r="BZ49" i="5"/>
  <c r="CE49" i="5" s="1"/>
  <c r="BZ50" i="5"/>
  <c r="CE50" i="5" s="1"/>
  <c r="BZ84" i="5"/>
  <c r="BZ58" i="5"/>
  <c r="BZ97" i="5"/>
  <c r="BZ86" i="5"/>
  <c r="CE86" i="5" s="1"/>
  <c r="BZ106" i="5"/>
  <c r="CE106" i="5" s="1"/>
  <c r="BZ120" i="5"/>
  <c r="BZ144" i="5"/>
  <c r="CE144" i="5" s="1"/>
  <c r="BZ154" i="5"/>
  <c r="BZ148" i="5"/>
  <c r="CE148" i="5" s="1"/>
  <c r="BZ197" i="5"/>
  <c r="BZ165" i="5"/>
  <c r="CE165" i="5" s="1"/>
  <c r="BZ186" i="5"/>
  <c r="BZ219" i="5"/>
  <c r="BZ208" i="5"/>
  <c r="BZ231" i="5"/>
  <c r="BZ233" i="5"/>
  <c r="CE233" i="5" s="1"/>
  <c r="BZ253" i="5"/>
  <c r="CE253" i="5" s="1"/>
  <c r="BC268" i="5"/>
  <c r="D355" i="7" s="1"/>
  <c r="F355" i="7" s="1"/>
  <c r="AZ268" i="5"/>
  <c r="D241" i="7" s="1"/>
  <c r="F241" i="7" s="1"/>
  <c r="CJ17" i="5"/>
  <c r="CJ30" i="5"/>
  <c r="CJ33" i="5"/>
  <c r="CJ55" i="5"/>
  <c r="CJ58" i="5"/>
  <c r="CJ59" i="5"/>
  <c r="CJ86" i="5"/>
  <c r="CJ92" i="5"/>
  <c r="CJ112" i="5"/>
  <c r="CJ101" i="5"/>
  <c r="CJ127" i="5"/>
  <c r="CJ140" i="5"/>
  <c r="CJ161" i="5"/>
  <c r="CJ150" i="5"/>
  <c r="CJ225" i="5"/>
  <c r="CJ187" i="5"/>
  <c r="CJ188" i="5"/>
  <c r="CJ214" i="5"/>
  <c r="CJ227" i="5"/>
  <c r="CJ229" i="5"/>
  <c r="CJ244" i="5"/>
  <c r="CJ267" i="5"/>
  <c r="I28" i="4"/>
  <c r="K28" i="2"/>
  <c r="AB93" i="5"/>
  <c r="AX268" i="5"/>
  <c r="BA7" i="5"/>
  <c r="CM7" i="5"/>
  <c r="BA14" i="5"/>
  <c r="CP14" i="5" s="1"/>
  <c r="BA34" i="5"/>
  <c r="BA40" i="5"/>
  <c r="BA56" i="5"/>
  <c r="BA62" i="5"/>
  <c r="CP62" i="5" s="1"/>
  <c r="BA102" i="5"/>
  <c r="BA136" i="5"/>
  <c r="CP136" i="5" s="1"/>
  <c r="BA110" i="5"/>
  <c r="BA116" i="5"/>
  <c r="BA137" i="5"/>
  <c r="BA138" i="5"/>
  <c r="CP138" i="5" s="1"/>
  <c r="BA145" i="5"/>
  <c r="CP145" i="5" s="1"/>
  <c r="BA168" i="5"/>
  <c r="CP168" i="5" s="1"/>
  <c r="BA169" i="5"/>
  <c r="BA190" i="5"/>
  <c r="CP190" i="5" s="1"/>
  <c r="BA191" i="5"/>
  <c r="CP191" i="5" s="1"/>
  <c r="BA224" i="5"/>
  <c r="BA218" i="5"/>
  <c r="CP218" i="5" s="1"/>
  <c r="BA235" i="5"/>
  <c r="BA240" i="5"/>
  <c r="BA263" i="5"/>
  <c r="CM240" i="5"/>
  <c r="CR20" i="5"/>
  <c r="CR68" i="5"/>
  <c r="CR27" i="5"/>
  <c r="CR35" i="5"/>
  <c r="CR61" i="5"/>
  <c r="CR67" i="5"/>
  <c r="CR100" i="5"/>
  <c r="CR95" i="5"/>
  <c r="CR103" i="5"/>
  <c r="CR116" i="5"/>
  <c r="CR130" i="5"/>
  <c r="CR136" i="5"/>
  <c r="CR175" i="5"/>
  <c r="CR226" i="5"/>
  <c r="CR179" i="5"/>
  <c r="CR195" i="5"/>
  <c r="CR214" i="5"/>
  <c r="CR227" i="5"/>
  <c r="CR223" i="5"/>
  <c r="CR235" i="5"/>
  <c r="CR245" i="5"/>
  <c r="CR259" i="5"/>
  <c r="AB205" i="5"/>
  <c r="CM198" i="5"/>
  <c r="CM176" i="5"/>
  <c r="CN37" i="5"/>
  <c r="CN15" i="5"/>
  <c r="CN56" i="5"/>
  <c r="CN53" i="5"/>
  <c r="CN62" i="5"/>
  <c r="CN68" i="5"/>
  <c r="CN103" i="5"/>
  <c r="CN77" i="5"/>
  <c r="CN109" i="5"/>
  <c r="CN110" i="5"/>
  <c r="CN136" i="5"/>
  <c r="CN152" i="5"/>
  <c r="CN146" i="5"/>
  <c r="CN167" i="5"/>
  <c r="CN168" i="5"/>
  <c r="CN210" i="5"/>
  <c r="CN197" i="5"/>
  <c r="CN218" i="5"/>
  <c r="CN212" i="5"/>
  <c r="CN242" i="5"/>
  <c r="CN251" i="5"/>
  <c r="CN265" i="5"/>
  <c r="CI253" i="5"/>
  <c r="CI115" i="5"/>
  <c r="CM96" i="5"/>
  <c r="AF15" i="5"/>
  <c r="CP15" i="5" s="1"/>
  <c r="K27" i="2"/>
  <c r="I27" i="4"/>
  <c r="I29" i="4" s="1"/>
  <c r="B102" i="9"/>
  <c r="B140" i="6"/>
  <c r="CI235" i="5"/>
  <c r="AB82" i="5"/>
  <c r="AF197" i="5"/>
  <c r="CP197" i="5" s="1"/>
  <c r="CM145" i="5"/>
  <c r="W47" i="10"/>
  <c r="I67" i="10"/>
  <c r="AK268" i="5"/>
  <c r="CU7" i="5"/>
  <c r="AN7" i="5"/>
  <c r="AN23" i="5"/>
  <c r="CU23" i="5"/>
  <c r="CU24" i="5"/>
  <c r="AN24" i="5"/>
  <c r="CX24" i="5" s="1"/>
  <c r="AN44" i="5"/>
  <c r="CX44" i="5" s="1"/>
  <c r="CU44" i="5"/>
  <c r="CU70" i="5"/>
  <c r="AN70" i="5"/>
  <c r="CX70" i="5" s="1"/>
  <c r="AN64" i="5"/>
  <c r="CX64" i="5" s="1"/>
  <c r="CU64" i="5"/>
  <c r="CU79" i="5"/>
  <c r="AN79" i="5"/>
  <c r="CX79" i="5" s="1"/>
  <c r="CU85" i="5"/>
  <c r="AN85" i="5"/>
  <c r="CU105" i="5"/>
  <c r="AN105" i="5"/>
  <c r="CU106" i="5"/>
  <c r="AN106" i="5"/>
  <c r="CU153" i="5"/>
  <c r="AN153" i="5"/>
  <c r="CU121" i="5"/>
  <c r="AN121" i="5"/>
  <c r="CX121" i="5" s="1"/>
  <c r="CU177" i="5"/>
  <c r="AN177" i="5"/>
  <c r="CU162" i="5"/>
  <c r="AN162" i="5"/>
  <c r="AN178" i="5"/>
  <c r="CU178" i="5"/>
  <c r="CU199" i="5"/>
  <c r="AN199" i="5"/>
  <c r="CX199" i="5" s="1"/>
  <c r="AN200" i="5"/>
  <c r="CU200" i="5"/>
  <c r="CU214" i="5"/>
  <c r="AN214" i="5"/>
  <c r="CX214" i="5" s="1"/>
  <c r="CU208" i="5"/>
  <c r="AN208" i="5"/>
  <c r="CX208" i="5" s="1"/>
  <c r="AN234" i="5"/>
  <c r="CX234" i="5" s="1"/>
  <c r="CU234" i="5"/>
  <c r="AN249" i="5"/>
  <c r="CX249" i="5" s="1"/>
  <c r="CU249" i="5"/>
  <c r="CU267" i="5"/>
  <c r="AN267" i="5"/>
  <c r="CX267" i="5" s="1"/>
  <c r="CD29" i="5"/>
  <c r="CE29" i="5" s="1"/>
  <c r="CD23" i="5"/>
  <c r="CD36" i="5"/>
  <c r="CD42" i="5"/>
  <c r="CD63" i="5"/>
  <c r="CD57" i="5"/>
  <c r="CD91" i="5"/>
  <c r="CD92" i="5"/>
  <c r="CD112" i="5"/>
  <c r="CD131" i="5"/>
  <c r="CD127" i="5"/>
  <c r="CD133" i="5"/>
  <c r="CD147" i="5"/>
  <c r="CD170" i="5"/>
  <c r="CD189" i="5"/>
  <c r="CD204" i="5"/>
  <c r="CD186" i="5"/>
  <c r="CD219" i="5"/>
  <c r="CD213" i="5"/>
  <c r="CD232" i="5"/>
  <c r="CD259" i="5"/>
  <c r="CD265" i="5"/>
  <c r="CS10" i="5"/>
  <c r="CS34" i="5"/>
  <c r="CS22" i="5"/>
  <c r="CS35" i="5"/>
  <c r="CS68" i="5"/>
  <c r="CS74" i="5"/>
  <c r="CS77" i="5"/>
  <c r="CS95" i="5"/>
  <c r="CS103" i="5"/>
  <c r="CS104" i="5"/>
  <c r="CS130" i="5"/>
  <c r="CS131" i="5"/>
  <c r="CS175" i="5"/>
  <c r="CS180" i="5"/>
  <c r="CS181" i="5"/>
  <c r="CS190" i="5"/>
  <c r="CS196" i="5"/>
  <c r="CS227" i="5"/>
  <c r="CS211" i="5"/>
  <c r="CS243" i="5"/>
  <c r="CS250" i="5"/>
  <c r="CS266" i="5"/>
  <c r="CM9" i="5"/>
  <c r="AF105" i="5"/>
  <c r="AF192" i="5"/>
  <c r="CM50" i="5"/>
  <c r="AW234" i="5"/>
  <c r="AW233" i="5"/>
  <c r="AW248" i="5"/>
  <c r="BJ248" i="5" s="1"/>
  <c r="AW266" i="5"/>
  <c r="CE119" i="5"/>
  <c r="BZ11" i="5"/>
  <c r="BZ12" i="5"/>
  <c r="CE12" i="5" s="1"/>
  <c r="BZ73" i="5"/>
  <c r="CE73" i="5" s="1"/>
  <c r="BZ43" i="5"/>
  <c r="BZ57" i="5"/>
  <c r="BZ70" i="5"/>
  <c r="CE70" i="5" s="1"/>
  <c r="BZ78" i="5"/>
  <c r="BZ112" i="5"/>
  <c r="CE112" i="5" s="1"/>
  <c r="BZ118" i="5"/>
  <c r="CE118" i="5" s="1"/>
  <c r="BZ132" i="5"/>
  <c r="BZ161" i="5"/>
  <c r="CE161" i="5" s="1"/>
  <c r="BZ147" i="5"/>
  <c r="CE147" i="5" s="1"/>
  <c r="BZ160" i="5"/>
  <c r="BZ171" i="5"/>
  <c r="BZ177" i="5"/>
  <c r="CE177" i="5" s="1"/>
  <c r="BZ198" i="5"/>
  <c r="BZ187" i="5"/>
  <c r="CE187" i="5" s="1"/>
  <c r="BZ220" i="5"/>
  <c r="BZ248" i="5"/>
  <c r="BZ241" i="5"/>
  <c r="CE241" i="5" s="1"/>
  <c r="BZ260" i="5"/>
  <c r="CE260" i="5" s="1"/>
  <c r="O99" i="4"/>
  <c r="J19" i="2"/>
  <c r="J16" i="4"/>
  <c r="Z268" i="5"/>
  <c r="CJ7" i="5"/>
  <c r="AB7" i="5"/>
  <c r="CJ11" i="5"/>
  <c r="CJ43" i="5"/>
  <c r="CJ44" i="5"/>
  <c r="CJ70" i="5"/>
  <c r="CJ71" i="5"/>
  <c r="CJ79" i="5"/>
  <c r="CJ85" i="5"/>
  <c r="CJ126" i="5"/>
  <c r="CJ113" i="5"/>
  <c r="CJ139" i="5"/>
  <c r="CJ153" i="5"/>
  <c r="CJ142" i="5"/>
  <c r="CJ162" i="5"/>
  <c r="CJ173" i="5"/>
  <c r="CJ199" i="5"/>
  <c r="CJ200" i="5"/>
  <c r="CJ226" i="5"/>
  <c r="CJ215" i="5"/>
  <c r="CJ242" i="5"/>
  <c r="CJ249" i="5"/>
  <c r="CJ265" i="5"/>
  <c r="CI215" i="5"/>
  <c r="CI172" i="5"/>
  <c r="CI93" i="5"/>
  <c r="BA10" i="5"/>
  <c r="BA26" i="5"/>
  <c r="CP26" i="5" s="1"/>
  <c r="BA36" i="5"/>
  <c r="BA52" i="5"/>
  <c r="CP52" i="5" s="1"/>
  <c r="BA68" i="5"/>
  <c r="CP68" i="5" s="1"/>
  <c r="BA74" i="5"/>
  <c r="BA77" i="5"/>
  <c r="CP77" i="5" s="1"/>
  <c r="BA78" i="5"/>
  <c r="BA103" i="5"/>
  <c r="BA141" i="5"/>
  <c r="BA214" i="5"/>
  <c r="BA131" i="5"/>
  <c r="BA157" i="5"/>
  <c r="CP157" i="5" s="1"/>
  <c r="BA180" i="5"/>
  <c r="BA181" i="5"/>
  <c r="CP181" i="5" s="1"/>
  <c r="BA202" i="5"/>
  <c r="BA203" i="5"/>
  <c r="BA217" i="5"/>
  <c r="BA211" i="5"/>
  <c r="BA241" i="5"/>
  <c r="BA250" i="5"/>
  <c r="BA266" i="5"/>
  <c r="CM49" i="5"/>
  <c r="R46" i="3"/>
  <c r="R56" i="3"/>
  <c r="R39" i="3"/>
  <c r="O196" i="3"/>
  <c r="O199" i="3" s="1"/>
  <c r="O149" i="3"/>
  <c r="CR8" i="5"/>
  <c r="CR14" i="5"/>
  <c r="CR55" i="5"/>
  <c r="CR47" i="5"/>
  <c r="CR73" i="5"/>
  <c r="CR60" i="5"/>
  <c r="CR122" i="5"/>
  <c r="CR107" i="5"/>
  <c r="CR115" i="5"/>
  <c r="CR109" i="5"/>
  <c r="CR123" i="5"/>
  <c r="CR149" i="5"/>
  <c r="CR150" i="5"/>
  <c r="CR166" i="5"/>
  <c r="CR172" i="5"/>
  <c r="CR188" i="5"/>
  <c r="CR221" i="5"/>
  <c r="CR236" i="5"/>
  <c r="CR233" i="5"/>
  <c r="CR228" i="5"/>
  <c r="CR262" i="5"/>
  <c r="CR267" i="5"/>
  <c r="AB258" i="5"/>
  <c r="AB179" i="5"/>
  <c r="AB120" i="5"/>
  <c r="AB46" i="5"/>
  <c r="CM151" i="5"/>
  <c r="D357" i="7"/>
  <c r="E319" i="7"/>
  <c r="CM91" i="5"/>
  <c r="CM225" i="5"/>
  <c r="CN14" i="5"/>
  <c r="CN27" i="5"/>
  <c r="CN40" i="5"/>
  <c r="CN55" i="5"/>
  <c r="CN74" i="5"/>
  <c r="CN61" i="5"/>
  <c r="CN83" i="5"/>
  <c r="CN89" i="5"/>
  <c r="CN102" i="5"/>
  <c r="CN123" i="5"/>
  <c r="CN129" i="5"/>
  <c r="CN145" i="5"/>
  <c r="D200" i="6"/>
  <c r="CN158" i="5"/>
  <c r="CN179" i="5"/>
  <c r="CN180" i="5"/>
  <c r="CN189" i="5"/>
  <c r="CN205" i="5"/>
  <c r="CN211" i="5"/>
  <c r="CN224" i="5"/>
  <c r="CN236" i="5"/>
  <c r="CN256" i="5"/>
  <c r="AB8" i="5"/>
  <c r="AB253" i="5"/>
  <c r="AB115" i="5"/>
  <c r="AB54" i="5"/>
  <c r="CM205" i="5"/>
  <c r="AF158" i="5"/>
  <c r="CP158" i="5" s="1"/>
  <c r="AF78" i="5"/>
  <c r="X266" i="5"/>
  <c r="CH266" i="5" s="1"/>
  <c r="X263" i="5"/>
  <c r="CH263" i="5" s="1"/>
  <c r="X265" i="5"/>
  <c r="CH265" i="5" s="1"/>
  <c r="X267" i="5"/>
  <c r="CH267" i="5" s="1"/>
  <c r="X261" i="5"/>
  <c r="CH261" i="5" s="1"/>
  <c r="X256" i="5"/>
  <c r="CH256" i="5" s="1"/>
  <c r="X251" i="5"/>
  <c r="CH251" i="5" s="1"/>
  <c r="X258" i="5"/>
  <c r="CH258" i="5" s="1"/>
  <c r="X253" i="5"/>
  <c r="CH253" i="5" s="1"/>
  <c r="X260" i="5"/>
  <c r="CH260" i="5" s="1"/>
  <c r="X255" i="5"/>
  <c r="CH255" i="5" s="1"/>
  <c r="X262" i="5"/>
  <c r="CH262" i="5" s="1"/>
  <c r="X257" i="5"/>
  <c r="CH257" i="5" s="1"/>
  <c r="X264" i="5"/>
  <c r="CH264" i="5" s="1"/>
  <c r="X247" i="5"/>
  <c r="CH247" i="5" s="1"/>
  <c r="X242" i="5"/>
  <c r="CH242" i="5" s="1"/>
  <c r="X259" i="5"/>
  <c r="CH259" i="5" s="1"/>
  <c r="X249" i="5"/>
  <c r="CH249" i="5" s="1"/>
  <c r="X244" i="5"/>
  <c r="CH244" i="5" s="1"/>
  <c r="X246" i="5"/>
  <c r="CH246" i="5" s="1"/>
  <c r="X248" i="5"/>
  <c r="CH248" i="5" s="1"/>
  <c r="X250" i="5"/>
  <c r="CH250" i="5" s="1"/>
  <c r="X243" i="5"/>
  <c r="CH243" i="5" s="1"/>
  <c r="X254" i="5"/>
  <c r="CH254" i="5" s="1"/>
  <c r="X252" i="5"/>
  <c r="CH252" i="5" s="1"/>
  <c r="X230" i="5"/>
  <c r="CH230" i="5" s="1"/>
  <c r="X239" i="5"/>
  <c r="CH239" i="5" s="1"/>
  <c r="X237" i="5"/>
  <c r="CH237" i="5" s="1"/>
  <c r="X245" i="5"/>
  <c r="CH245" i="5" s="1"/>
  <c r="X232" i="5"/>
  <c r="CH232" i="5" s="1"/>
  <c r="X227" i="5"/>
  <c r="CH227" i="5" s="1"/>
  <c r="X234" i="5"/>
  <c r="CH234" i="5" s="1"/>
  <c r="X229" i="5"/>
  <c r="CH229" i="5" s="1"/>
  <c r="X236" i="5"/>
  <c r="CH236" i="5" s="1"/>
  <c r="X241" i="5"/>
  <c r="CH241" i="5" s="1"/>
  <c r="X231" i="5"/>
  <c r="CH231" i="5" s="1"/>
  <c r="X228" i="5"/>
  <c r="CH228" i="5" s="1"/>
  <c r="X240" i="5"/>
  <c r="CH240" i="5" s="1"/>
  <c r="X238" i="5"/>
  <c r="CH238" i="5" s="1"/>
  <c r="X218" i="5"/>
  <c r="CH218" i="5" s="1"/>
  <c r="X206" i="5"/>
  <c r="CH206" i="5" s="1"/>
  <c r="X225" i="5"/>
  <c r="CH225" i="5" s="1"/>
  <c r="X213" i="5"/>
  <c r="CH213" i="5" s="1"/>
  <c r="X220" i="5"/>
  <c r="CH220" i="5" s="1"/>
  <c r="X208" i="5"/>
  <c r="CH208" i="5" s="1"/>
  <c r="X233" i="5"/>
  <c r="CH233" i="5" s="1"/>
  <c r="X215" i="5"/>
  <c r="CH215" i="5" s="1"/>
  <c r="X222" i="5"/>
  <c r="CH222" i="5" s="1"/>
  <c r="X210" i="5"/>
  <c r="CH210" i="5" s="1"/>
  <c r="X217" i="5"/>
  <c r="CH217" i="5" s="1"/>
  <c r="X205" i="5"/>
  <c r="CH205" i="5" s="1"/>
  <c r="X224" i="5"/>
  <c r="CH224" i="5" s="1"/>
  <c r="X212" i="5"/>
  <c r="CH212" i="5" s="1"/>
  <c r="X235" i="5"/>
  <c r="CH235" i="5" s="1"/>
  <c r="X219" i="5"/>
  <c r="CH219" i="5" s="1"/>
  <c r="X207" i="5"/>
  <c r="CH207" i="5" s="1"/>
  <c r="X226" i="5"/>
  <c r="CH226" i="5" s="1"/>
  <c r="X214" i="5"/>
  <c r="CH214" i="5" s="1"/>
  <c r="X201" i="5"/>
  <c r="CH201" i="5" s="1"/>
  <c r="X189" i="5"/>
  <c r="CH189" i="5" s="1"/>
  <c r="X196" i="5"/>
  <c r="CH196" i="5" s="1"/>
  <c r="X203" i="5"/>
  <c r="CH203" i="5" s="1"/>
  <c r="X191" i="5"/>
  <c r="CH191" i="5" s="1"/>
  <c r="X221" i="5"/>
  <c r="CH221" i="5" s="1"/>
  <c r="X198" i="5"/>
  <c r="CH198" i="5" s="1"/>
  <c r="X186" i="5"/>
  <c r="CH186" i="5" s="1"/>
  <c r="X193" i="5"/>
  <c r="CH193" i="5" s="1"/>
  <c r="X200" i="5"/>
  <c r="CH200" i="5" s="1"/>
  <c r="X188" i="5"/>
  <c r="CH188" i="5" s="1"/>
  <c r="X216" i="5"/>
  <c r="CH216" i="5" s="1"/>
  <c r="X209" i="5"/>
  <c r="CH209" i="5" s="1"/>
  <c r="X195" i="5"/>
  <c r="CH195" i="5" s="1"/>
  <c r="X223" i="5"/>
  <c r="CH223" i="5" s="1"/>
  <c r="X202" i="5"/>
  <c r="CH202" i="5" s="1"/>
  <c r="X190" i="5"/>
  <c r="CH190" i="5" s="1"/>
  <c r="X197" i="5"/>
  <c r="CH197" i="5" s="1"/>
  <c r="X204" i="5"/>
  <c r="CH204" i="5" s="1"/>
  <c r="X192" i="5"/>
  <c r="CH192" i="5" s="1"/>
  <c r="X184" i="5"/>
  <c r="CH184" i="5" s="1"/>
  <c r="X172" i="5"/>
  <c r="CH172" i="5" s="1"/>
  <c r="X179" i="5"/>
  <c r="CH179" i="5" s="1"/>
  <c r="X167" i="5"/>
  <c r="CH167" i="5" s="1"/>
  <c r="X174" i="5"/>
  <c r="CH174" i="5" s="1"/>
  <c r="X194" i="5"/>
  <c r="CH194" i="5" s="1"/>
  <c r="X181" i="5"/>
  <c r="CH181" i="5" s="1"/>
  <c r="X169" i="5"/>
  <c r="CH169" i="5" s="1"/>
  <c r="X176" i="5"/>
  <c r="CH176" i="5" s="1"/>
  <c r="X199" i="5"/>
  <c r="CH199" i="5" s="1"/>
  <c r="X183" i="5"/>
  <c r="CH183" i="5" s="1"/>
  <c r="X171" i="5"/>
  <c r="CH171" i="5" s="1"/>
  <c r="X178" i="5"/>
  <c r="CH178" i="5" s="1"/>
  <c r="X166" i="5"/>
  <c r="CH166" i="5" s="1"/>
  <c r="X173" i="5"/>
  <c r="CH173" i="5" s="1"/>
  <c r="X187" i="5"/>
  <c r="CH187" i="5" s="1"/>
  <c r="X185" i="5"/>
  <c r="CH185" i="5" s="1"/>
  <c r="X180" i="5"/>
  <c r="CH180" i="5" s="1"/>
  <c r="X168" i="5"/>
  <c r="CH168" i="5" s="1"/>
  <c r="X175" i="5"/>
  <c r="CH175" i="5" s="1"/>
  <c r="X182" i="5"/>
  <c r="CH182" i="5" s="1"/>
  <c r="X165" i="5"/>
  <c r="CH165" i="5" s="1"/>
  <c r="X160" i="5"/>
  <c r="CH160" i="5" s="1"/>
  <c r="X148" i="5"/>
  <c r="CH148" i="5" s="1"/>
  <c r="X155" i="5"/>
  <c r="CH155" i="5" s="1"/>
  <c r="X143" i="5"/>
  <c r="CH143" i="5" s="1"/>
  <c r="X162" i="5"/>
  <c r="CH162" i="5" s="1"/>
  <c r="X150" i="5"/>
  <c r="CH150" i="5" s="1"/>
  <c r="X211" i="5"/>
  <c r="CH211" i="5" s="1"/>
  <c r="X170" i="5"/>
  <c r="CH170" i="5" s="1"/>
  <c r="X163" i="5"/>
  <c r="CH163" i="5" s="1"/>
  <c r="X157" i="5"/>
  <c r="CH157" i="5" s="1"/>
  <c r="X145" i="5"/>
  <c r="CH145" i="5" s="1"/>
  <c r="X152" i="5"/>
  <c r="CH152" i="5" s="1"/>
  <c r="X159" i="5"/>
  <c r="CH159" i="5" s="1"/>
  <c r="X147" i="5"/>
  <c r="CH147" i="5" s="1"/>
  <c r="X154" i="5"/>
  <c r="CH154" i="5" s="1"/>
  <c r="X161" i="5"/>
  <c r="CH161" i="5" s="1"/>
  <c r="X149" i="5"/>
  <c r="CH149" i="5" s="1"/>
  <c r="X156" i="5"/>
  <c r="CH156" i="5" s="1"/>
  <c r="X144" i="5"/>
  <c r="CH144" i="5" s="1"/>
  <c r="X177" i="5"/>
  <c r="CH177" i="5" s="1"/>
  <c r="X151" i="5"/>
  <c r="CH151" i="5" s="1"/>
  <c r="X158" i="5"/>
  <c r="CH158" i="5" s="1"/>
  <c r="X138" i="5"/>
  <c r="CH138" i="5" s="1"/>
  <c r="X126" i="5"/>
  <c r="CH126" i="5" s="1"/>
  <c r="X164" i="5"/>
  <c r="CH164" i="5" s="1"/>
  <c r="X133" i="5"/>
  <c r="CH133" i="5" s="1"/>
  <c r="X121" i="5"/>
  <c r="CH121" i="5" s="1"/>
  <c r="X146" i="5"/>
  <c r="CH146" i="5" s="1"/>
  <c r="X140" i="5"/>
  <c r="CH140" i="5" s="1"/>
  <c r="X128" i="5"/>
  <c r="CH128" i="5" s="1"/>
  <c r="X135" i="5"/>
  <c r="CH135" i="5" s="1"/>
  <c r="X123" i="5"/>
  <c r="CH123" i="5" s="1"/>
  <c r="X130" i="5"/>
  <c r="CH130" i="5" s="1"/>
  <c r="X142" i="5"/>
  <c r="CH142" i="5" s="1"/>
  <c r="X137" i="5"/>
  <c r="CH137" i="5" s="1"/>
  <c r="X125" i="5"/>
  <c r="CH125" i="5" s="1"/>
  <c r="X132" i="5"/>
  <c r="CH132" i="5" s="1"/>
  <c r="X139" i="5"/>
  <c r="CH139" i="5" s="1"/>
  <c r="X127" i="5"/>
  <c r="CH127" i="5" s="1"/>
  <c r="X134" i="5"/>
  <c r="CH134" i="5" s="1"/>
  <c r="X122" i="5"/>
  <c r="CH122" i="5" s="1"/>
  <c r="X153" i="5"/>
  <c r="CH153" i="5" s="1"/>
  <c r="X141" i="5"/>
  <c r="CH141" i="5" s="1"/>
  <c r="X129" i="5"/>
  <c r="CH129" i="5" s="1"/>
  <c r="X116" i="5"/>
  <c r="CH116" i="5" s="1"/>
  <c r="X104" i="5"/>
  <c r="CH104" i="5" s="1"/>
  <c r="X136" i="5"/>
  <c r="CH136" i="5" s="1"/>
  <c r="X111" i="5"/>
  <c r="CH111" i="5" s="1"/>
  <c r="X99" i="5"/>
  <c r="CH99" i="5" s="1"/>
  <c r="X118" i="5"/>
  <c r="CH118" i="5" s="1"/>
  <c r="X106" i="5"/>
  <c r="CH106" i="5" s="1"/>
  <c r="X124" i="5"/>
  <c r="CH124" i="5" s="1"/>
  <c r="X113" i="5"/>
  <c r="CH113" i="5" s="1"/>
  <c r="X101" i="5"/>
  <c r="CH101" i="5" s="1"/>
  <c r="X108" i="5"/>
  <c r="CH108" i="5" s="1"/>
  <c r="X120" i="5"/>
  <c r="CH120" i="5" s="1"/>
  <c r="X115" i="5"/>
  <c r="CH115" i="5" s="1"/>
  <c r="X103" i="5"/>
  <c r="CH103" i="5" s="1"/>
  <c r="X110" i="5"/>
  <c r="CH110" i="5" s="1"/>
  <c r="X117" i="5"/>
  <c r="CH117" i="5" s="1"/>
  <c r="X105" i="5"/>
  <c r="CH105" i="5" s="1"/>
  <c r="X112" i="5"/>
  <c r="CH112" i="5" s="1"/>
  <c r="X100" i="5"/>
  <c r="CH100" i="5" s="1"/>
  <c r="X119" i="5"/>
  <c r="CH119" i="5" s="1"/>
  <c r="X107" i="5"/>
  <c r="CH107" i="5" s="1"/>
  <c r="X95" i="5"/>
  <c r="CH95" i="5" s="1"/>
  <c r="X83" i="5"/>
  <c r="CH83" i="5" s="1"/>
  <c r="X90" i="5"/>
  <c r="CH90" i="5" s="1"/>
  <c r="X78" i="5"/>
  <c r="CH78" i="5" s="1"/>
  <c r="X98" i="5"/>
  <c r="CH98" i="5" s="1"/>
  <c r="X97" i="5"/>
  <c r="CH97" i="5" s="1"/>
  <c r="X85" i="5"/>
  <c r="CH85" i="5" s="1"/>
  <c r="X92" i="5"/>
  <c r="CH92" i="5" s="1"/>
  <c r="X80" i="5"/>
  <c r="CH80" i="5" s="1"/>
  <c r="X87" i="5"/>
  <c r="CH87" i="5" s="1"/>
  <c r="X94" i="5"/>
  <c r="CH94" i="5" s="1"/>
  <c r="X82" i="5"/>
  <c r="CH82" i="5" s="1"/>
  <c r="X109" i="5"/>
  <c r="CH109" i="5" s="1"/>
  <c r="X89" i="5"/>
  <c r="CH89" i="5" s="1"/>
  <c r="X96" i="5"/>
  <c r="CH96" i="5" s="1"/>
  <c r="X84" i="5"/>
  <c r="CH84" i="5" s="1"/>
  <c r="X91" i="5"/>
  <c r="CH91" i="5" s="1"/>
  <c r="X79" i="5"/>
  <c r="CH79" i="5" s="1"/>
  <c r="X114" i="5"/>
  <c r="CH114" i="5" s="1"/>
  <c r="X86" i="5"/>
  <c r="CH86" i="5" s="1"/>
  <c r="X93" i="5"/>
  <c r="CH93" i="5" s="1"/>
  <c r="X72" i="5"/>
  <c r="CH72" i="5" s="1"/>
  <c r="X60" i="5"/>
  <c r="CH60" i="5" s="1"/>
  <c r="X102" i="5"/>
  <c r="CH102" i="5" s="1"/>
  <c r="X67" i="5"/>
  <c r="CH67" i="5" s="1"/>
  <c r="X55" i="5"/>
  <c r="CH55" i="5" s="1"/>
  <c r="X81" i="5"/>
  <c r="CH81" i="5" s="1"/>
  <c r="X77" i="5"/>
  <c r="CH77" i="5" s="1"/>
  <c r="X74" i="5"/>
  <c r="CH74" i="5" s="1"/>
  <c r="X62" i="5"/>
  <c r="CH62" i="5" s="1"/>
  <c r="X69" i="5"/>
  <c r="CH69" i="5" s="1"/>
  <c r="X57" i="5"/>
  <c r="CH57" i="5" s="1"/>
  <c r="X64" i="5"/>
  <c r="CH64" i="5" s="1"/>
  <c r="X71" i="5"/>
  <c r="CH71" i="5" s="1"/>
  <c r="X59" i="5"/>
  <c r="CH59" i="5" s="1"/>
  <c r="X66" i="5"/>
  <c r="CH66" i="5" s="1"/>
  <c r="X73" i="5"/>
  <c r="CH73" i="5" s="1"/>
  <c r="X61" i="5"/>
  <c r="CH61" i="5" s="1"/>
  <c r="X68" i="5"/>
  <c r="CH68" i="5" s="1"/>
  <c r="X56" i="5"/>
  <c r="CH56" i="5" s="1"/>
  <c r="X131" i="5"/>
  <c r="CH131" i="5" s="1"/>
  <c r="X88" i="5"/>
  <c r="CH88" i="5" s="1"/>
  <c r="X75" i="5"/>
  <c r="CH75" i="5" s="1"/>
  <c r="X63" i="5"/>
  <c r="CH63" i="5" s="1"/>
  <c r="X65" i="5"/>
  <c r="CH65" i="5" s="1"/>
  <c r="X50" i="5"/>
  <c r="CH50" i="5" s="1"/>
  <c r="X38" i="5"/>
  <c r="CH38" i="5" s="1"/>
  <c r="X45" i="5"/>
  <c r="CH45" i="5" s="1"/>
  <c r="X33" i="5"/>
  <c r="CH33" i="5" s="1"/>
  <c r="X52" i="5"/>
  <c r="CH52" i="5" s="1"/>
  <c r="X40" i="5"/>
  <c r="CH40" i="5" s="1"/>
  <c r="X70" i="5"/>
  <c r="CH70" i="5" s="1"/>
  <c r="X47" i="5"/>
  <c r="CH47" i="5" s="1"/>
  <c r="X35" i="5"/>
  <c r="CH35" i="5" s="1"/>
  <c r="X76" i="5"/>
  <c r="CH76" i="5" s="1"/>
  <c r="X42" i="5"/>
  <c r="CH42" i="5" s="1"/>
  <c r="X58" i="5"/>
  <c r="CH58" i="5" s="1"/>
  <c r="X49" i="5"/>
  <c r="CH49" i="5" s="1"/>
  <c r="X37" i="5"/>
  <c r="CH37" i="5" s="1"/>
  <c r="X44" i="5"/>
  <c r="CH44" i="5" s="1"/>
  <c r="X51" i="5"/>
  <c r="CH51" i="5" s="1"/>
  <c r="X39" i="5"/>
  <c r="CH39" i="5" s="1"/>
  <c r="X46" i="5"/>
  <c r="CH46" i="5" s="1"/>
  <c r="X34" i="5"/>
  <c r="CH34" i="5" s="1"/>
  <c r="X54" i="5"/>
  <c r="CH54" i="5" s="1"/>
  <c r="X53" i="5"/>
  <c r="CH53" i="5" s="1"/>
  <c r="X41" i="5"/>
  <c r="CH41" i="5" s="1"/>
  <c r="X29" i="5"/>
  <c r="CH29" i="5" s="1"/>
  <c r="X17" i="5"/>
  <c r="CH17" i="5" s="1"/>
  <c r="X48" i="5"/>
  <c r="CH48" i="5" s="1"/>
  <c r="X24" i="5"/>
  <c r="CH24" i="5" s="1"/>
  <c r="X12" i="5"/>
  <c r="CH12" i="5" s="1"/>
  <c r="X31" i="5"/>
  <c r="CH31" i="5" s="1"/>
  <c r="X19" i="5"/>
  <c r="CH19" i="5" s="1"/>
  <c r="X36" i="5"/>
  <c r="CH36" i="5" s="1"/>
  <c r="X26" i="5"/>
  <c r="CH26" i="5" s="1"/>
  <c r="X14" i="5"/>
  <c r="CH14" i="5" s="1"/>
  <c r="X21" i="5"/>
  <c r="CH21" i="5" s="1"/>
  <c r="X28" i="5"/>
  <c r="CH28" i="5" s="1"/>
  <c r="X16" i="5"/>
  <c r="CH16" i="5" s="1"/>
  <c r="X23" i="5"/>
  <c r="CH23" i="5" s="1"/>
  <c r="X30" i="5"/>
  <c r="CH30" i="5" s="1"/>
  <c r="X18" i="5"/>
  <c r="CH18" i="5" s="1"/>
  <c r="X25" i="5"/>
  <c r="CH25" i="5" s="1"/>
  <c r="X32" i="5"/>
  <c r="CH32" i="5" s="1"/>
  <c r="X20" i="5"/>
  <c r="CH20" i="5" s="1"/>
  <c r="X10" i="5"/>
  <c r="CH10" i="5" s="1"/>
  <c r="X43" i="5"/>
  <c r="CH43" i="5" s="1"/>
  <c r="X11" i="5"/>
  <c r="CH11" i="5" s="1"/>
  <c r="X7" i="5"/>
  <c r="X22" i="5"/>
  <c r="CH22" i="5" s="1"/>
  <c r="X9" i="5"/>
  <c r="CH9" i="5" s="1"/>
  <c r="X27" i="5"/>
  <c r="CH27" i="5" s="1"/>
  <c r="X13" i="5"/>
  <c r="CH13" i="5" s="1"/>
  <c r="X8" i="5"/>
  <c r="CH8" i="5" s="1"/>
  <c r="X15" i="5"/>
  <c r="CH15" i="5" s="1"/>
  <c r="CI55" i="5"/>
  <c r="AF255" i="5"/>
  <c r="AF130" i="5"/>
  <c r="CM48" i="5"/>
  <c r="CU22" i="5"/>
  <c r="AN22" i="5"/>
  <c r="CX22" i="5" s="1"/>
  <c r="CU38" i="5"/>
  <c r="AN38" i="5"/>
  <c r="CX38" i="5" s="1"/>
  <c r="CU54" i="5"/>
  <c r="AN54" i="5"/>
  <c r="CU72" i="5"/>
  <c r="AN72" i="5"/>
  <c r="CU63" i="5"/>
  <c r="AN63" i="5"/>
  <c r="CX63" i="5" s="1"/>
  <c r="CU57" i="5"/>
  <c r="AN57" i="5"/>
  <c r="CX57" i="5" s="1"/>
  <c r="CU91" i="5"/>
  <c r="AN91" i="5"/>
  <c r="CX91" i="5" s="1"/>
  <c r="CU97" i="5"/>
  <c r="AN97" i="5"/>
  <c r="CU117" i="5"/>
  <c r="AN117" i="5"/>
  <c r="CU118" i="5"/>
  <c r="AN118" i="5"/>
  <c r="CX118" i="5" s="1"/>
  <c r="AN120" i="5"/>
  <c r="CU120" i="5"/>
  <c r="CU133" i="5"/>
  <c r="AN133" i="5"/>
  <c r="CX133" i="5" s="1"/>
  <c r="AN142" i="5"/>
  <c r="CX142" i="5" s="1"/>
  <c r="CU142" i="5"/>
  <c r="CU143" i="5"/>
  <c r="AN143" i="5"/>
  <c r="CX143" i="5" s="1"/>
  <c r="AN238" i="5"/>
  <c r="CU238" i="5"/>
  <c r="CU228" i="5"/>
  <c r="AN228" i="5"/>
  <c r="CX228" i="5" s="1"/>
  <c r="AN193" i="5"/>
  <c r="CU193" i="5"/>
  <c r="CU226" i="5"/>
  <c r="AN226" i="5"/>
  <c r="CX226" i="5" s="1"/>
  <c r="CU220" i="5"/>
  <c r="AN220" i="5"/>
  <c r="CX220" i="5" s="1"/>
  <c r="CU240" i="5"/>
  <c r="AN240" i="5"/>
  <c r="CX240" i="5" s="1"/>
  <c r="AN242" i="5"/>
  <c r="CX242" i="5" s="1"/>
  <c r="CU242" i="5"/>
  <c r="AN265" i="5"/>
  <c r="CX265" i="5" s="1"/>
  <c r="CU265" i="5"/>
  <c r="CA268" i="5"/>
  <c r="D469" i="8" s="1"/>
  <c r="CD7" i="5"/>
  <c r="CD72" i="5"/>
  <c r="CD48" i="5"/>
  <c r="CD65" i="5"/>
  <c r="CD75" i="5"/>
  <c r="CD69" i="5"/>
  <c r="CD104" i="5"/>
  <c r="CE104" i="5" s="1"/>
  <c r="CD85" i="5"/>
  <c r="CD105" i="5"/>
  <c r="CD99" i="5"/>
  <c r="CD139" i="5"/>
  <c r="CD153" i="5"/>
  <c r="CD159" i="5"/>
  <c r="CD182" i="5"/>
  <c r="CD176" i="5"/>
  <c r="CD230" i="5"/>
  <c r="CD198" i="5"/>
  <c r="CD212" i="5"/>
  <c r="CD225" i="5"/>
  <c r="CD237" i="5"/>
  <c r="CD252" i="5"/>
  <c r="CE252" i="5" s="1"/>
  <c r="CD263" i="5"/>
  <c r="CS20" i="5"/>
  <c r="CS41" i="5"/>
  <c r="CS32" i="5"/>
  <c r="CS47" i="5"/>
  <c r="CS61" i="5"/>
  <c r="CS67" i="5"/>
  <c r="CS89" i="5"/>
  <c r="CS107" i="5"/>
  <c r="CS115" i="5"/>
  <c r="CS116" i="5"/>
  <c r="CS123" i="5"/>
  <c r="CS144" i="5"/>
  <c r="CS150" i="5"/>
  <c r="CS173" i="5"/>
  <c r="CS199" i="5"/>
  <c r="CS202" i="5"/>
  <c r="CS189" i="5"/>
  <c r="CS210" i="5"/>
  <c r="CS223" i="5"/>
  <c r="CS248" i="5"/>
  <c r="CS262" i="5"/>
  <c r="CS264" i="5"/>
  <c r="CM105" i="5"/>
  <c r="AF71" i="5"/>
  <c r="CP71" i="5" s="1"/>
  <c r="BD268" i="5"/>
  <c r="D393" i="7" s="1"/>
  <c r="F393" i="7" s="1"/>
  <c r="F399" i="7" s="1"/>
  <c r="G197" i="3"/>
  <c r="E197" i="3"/>
  <c r="CK167" i="5"/>
  <c r="CK170" i="5"/>
  <c r="CK193" i="5"/>
  <c r="CK226" i="5"/>
  <c r="CK237" i="5"/>
  <c r="CK240" i="5"/>
  <c r="CK259" i="5"/>
  <c r="CO9" i="5"/>
  <c r="CO14" i="5"/>
  <c r="CO15" i="5"/>
  <c r="CO40" i="5"/>
  <c r="CO34" i="5"/>
  <c r="CO67" i="5"/>
  <c r="CO68" i="5"/>
  <c r="CO83" i="5"/>
  <c r="CO96" i="5"/>
  <c r="CO109" i="5"/>
  <c r="CO123" i="5"/>
  <c r="CO124" i="5"/>
  <c r="CO195" i="5"/>
  <c r="CO164" i="5"/>
  <c r="CO167" i="5"/>
  <c r="CO173" i="5"/>
  <c r="CO189" i="5"/>
  <c r="CO190" i="5"/>
  <c r="CO223" i="5"/>
  <c r="CO237" i="5"/>
  <c r="CO249" i="5"/>
  <c r="CO261" i="5"/>
  <c r="D47" i="8"/>
  <c r="F9" i="8"/>
  <c r="CE160" i="5"/>
  <c r="CI140" i="5"/>
  <c r="CM32" i="5"/>
  <c r="U38" i="4"/>
  <c r="S48" i="4"/>
  <c r="AB175" i="5"/>
  <c r="AW28" i="5"/>
  <c r="AW29" i="5"/>
  <c r="BJ29" i="5" s="1"/>
  <c r="AW42" i="5"/>
  <c r="BJ42" i="5" s="1"/>
  <c r="AW43" i="5"/>
  <c r="AW69" i="5"/>
  <c r="BJ69" i="5" s="1"/>
  <c r="AW63" i="5"/>
  <c r="AW90" i="5"/>
  <c r="AW91" i="5"/>
  <c r="BJ91" i="5" s="1"/>
  <c r="AW111" i="5"/>
  <c r="BJ111" i="5" s="1"/>
  <c r="AW105" i="5"/>
  <c r="AW138" i="5"/>
  <c r="BJ138" i="5" s="1"/>
  <c r="AW127" i="5"/>
  <c r="AW160" i="5"/>
  <c r="BJ160" i="5" s="1"/>
  <c r="AW176" i="5"/>
  <c r="BJ176" i="5" s="1"/>
  <c r="AW182" i="5"/>
  <c r="AW203" i="5"/>
  <c r="BJ203" i="5" s="1"/>
  <c r="AW192" i="5"/>
  <c r="AW236" i="5"/>
  <c r="BJ236" i="5" s="1"/>
  <c r="AW207" i="5"/>
  <c r="BJ207" i="5" s="1"/>
  <c r="AW238" i="5"/>
  <c r="BJ238" i="5" s="1"/>
  <c r="AW258" i="5"/>
  <c r="BJ258" i="5" s="1"/>
  <c r="AW264" i="5"/>
  <c r="U29" i="2"/>
  <c r="AB134" i="5"/>
  <c r="CM20" i="5"/>
  <c r="J9" i="3"/>
  <c r="J6" i="4"/>
  <c r="J9" i="4" s="1"/>
  <c r="D395" i="8"/>
  <c r="E395" i="8" s="1"/>
  <c r="E357" i="8"/>
  <c r="B196" i="3"/>
  <c r="B199" i="3" s="1"/>
  <c r="B149" i="3"/>
  <c r="BZ23" i="5"/>
  <c r="BZ24" i="5"/>
  <c r="CE24" i="5" s="1"/>
  <c r="BZ42" i="5"/>
  <c r="BZ56" i="5"/>
  <c r="BZ69" i="5"/>
  <c r="BZ63" i="5"/>
  <c r="BZ90" i="5"/>
  <c r="BZ98" i="5"/>
  <c r="BZ99" i="5"/>
  <c r="BZ142" i="5"/>
  <c r="CE142" i="5" s="1"/>
  <c r="BZ121" i="5"/>
  <c r="CE121" i="5" s="1"/>
  <c r="BZ159" i="5"/>
  <c r="BZ180" i="5"/>
  <c r="CE180" i="5" s="1"/>
  <c r="BZ183" i="5"/>
  <c r="BZ170" i="5"/>
  <c r="BZ214" i="5"/>
  <c r="BZ199" i="5"/>
  <c r="CE199" i="5" s="1"/>
  <c r="BZ213" i="5"/>
  <c r="CE213" i="5" s="1"/>
  <c r="BZ234" i="5"/>
  <c r="CE234" i="5" s="1"/>
  <c r="BZ246" i="5"/>
  <c r="BZ258" i="5"/>
  <c r="CE258" i="5" s="1"/>
  <c r="F69" i="4"/>
  <c r="CJ22" i="5"/>
  <c r="CJ23" i="5"/>
  <c r="CJ36" i="5"/>
  <c r="CJ67" i="5"/>
  <c r="CJ76" i="5"/>
  <c r="CJ95" i="5"/>
  <c r="CJ91" i="5"/>
  <c r="CJ97" i="5"/>
  <c r="CJ105" i="5"/>
  <c r="CJ106" i="5"/>
  <c r="CJ148" i="5"/>
  <c r="CJ189" i="5"/>
  <c r="CJ154" i="5"/>
  <c r="CJ165" i="5"/>
  <c r="CJ166" i="5"/>
  <c r="CJ211" i="5"/>
  <c r="CJ193" i="5"/>
  <c r="CJ235" i="5"/>
  <c r="CJ208" i="5"/>
  <c r="CJ234" i="5"/>
  <c r="CJ259" i="5"/>
  <c r="CJ263" i="5"/>
  <c r="AB214" i="5"/>
  <c r="AB165" i="5"/>
  <c r="CI66" i="5"/>
  <c r="CM185" i="5"/>
  <c r="CM102" i="5"/>
  <c r="AF40" i="5"/>
  <c r="CP40" i="5" s="1"/>
  <c r="BA13" i="5"/>
  <c r="BA19" i="5"/>
  <c r="BA46" i="5"/>
  <c r="CP46" i="5" s="1"/>
  <c r="BA75" i="5"/>
  <c r="BA93" i="5"/>
  <c r="CP93" i="5" s="1"/>
  <c r="BA67" i="5"/>
  <c r="CP67" i="5" s="1"/>
  <c r="BA89" i="5"/>
  <c r="BA90" i="5"/>
  <c r="BA115" i="5"/>
  <c r="BA109" i="5"/>
  <c r="CP109" i="5" s="1"/>
  <c r="BA130" i="5"/>
  <c r="BA144" i="5"/>
  <c r="BA150" i="5"/>
  <c r="BA173" i="5"/>
  <c r="CP173" i="5" s="1"/>
  <c r="BA174" i="5"/>
  <c r="BA229" i="5"/>
  <c r="BA196" i="5"/>
  <c r="BA228" i="5"/>
  <c r="BA223" i="5"/>
  <c r="BA243" i="5"/>
  <c r="BA262" i="5"/>
  <c r="CP262" i="5" s="1"/>
  <c r="BA264" i="5"/>
  <c r="CP264" i="5" s="1"/>
  <c r="F79" i="4"/>
  <c r="CR18" i="5"/>
  <c r="CR26" i="5"/>
  <c r="CR39" i="5"/>
  <c r="CR40" i="5"/>
  <c r="CR54" i="5"/>
  <c r="CR72" i="5"/>
  <c r="CR87" i="5"/>
  <c r="CR76" i="5"/>
  <c r="CR108" i="5"/>
  <c r="CR102" i="5"/>
  <c r="CR135" i="5"/>
  <c r="CR161" i="5"/>
  <c r="CR162" i="5"/>
  <c r="CR178" i="5"/>
  <c r="CR184" i="5"/>
  <c r="CR200" i="5"/>
  <c r="CR194" i="5"/>
  <c r="CR210" i="5"/>
  <c r="CR216" i="5"/>
  <c r="CR248" i="5"/>
  <c r="CR255" i="5"/>
  <c r="CR266" i="5"/>
  <c r="CI258" i="5"/>
  <c r="CI120" i="5"/>
  <c r="CI46" i="5"/>
  <c r="CM217" i="5"/>
  <c r="CM90" i="5"/>
  <c r="CI29" i="5"/>
  <c r="D471" i="7"/>
  <c r="E433" i="7"/>
  <c r="D585" i="7"/>
  <c r="AF91" i="5"/>
  <c r="CP91" i="5" s="1"/>
  <c r="AF169" i="5"/>
  <c r="CP169" i="5" s="1"/>
  <c r="AB22" i="5"/>
  <c r="AF160" i="5"/>
  <c r="CP160" i="5" s="1"/>
  <c r="B72" i="7"/>
  <c r="B73" i="7" s="1"/>
  <c r="B98" i="7"/>
  <c r="CN26" i="5"/>
  <c r="CN20" i="5"/>
  <c r="CN52" i="5"/>
  <c r="CN64" i="5"/>
  <c r="CN94" i="5"/>
  <c r="CN73" i="5"/>
  <c r="CN95" i="5"/>
  <c r="CN125" i="5"/>
  <c r="CN114" i="5"/>
  <c r="CN135" i="5"/>
  <c r="CN141" i="5"/>
  <c r="CN157" i="5"/>
  <c r="CN151" i="5"/>
  <c r="CN230" i="5"/>
  <c r="CN173" i="5"/>
  <c r="CN201" i="5"/>
  <c r="CN227" i="5"/>
  <c r="CN223" i="5"/>
  <c r="CN234" i="5"/>
  <c r="CN244" i="5"/>
  <c r="CN261" i="5"/>
  <c r="AB250" i="5"/>
  <c r="AB180" i="5"/>
  <c r="AB114" i="5"/>
  <c r="AB14" i="5"/>
  <c r="AF223" i="5"/>
  <c r="D162" i="9"/>
  <c r="F162" i="6"/>
  <c r="CM78" i="5"/>
  <c r="AF127" i="5"/>
  <c r="CP127" i="5" s="1"/>
  <c r="D545" i="6"/>
  <c r="C171" i="8"/>
  <c r="C173" i="8" s="1"/>
  <c r="AB222" i="5"/>
  <c r="CI177" i="5"/>
  <c r="AB55" i="5"/>
  <c r="CM237" i="5"/>
  <c r="CM130" i="5"/>
  <c r="AF48" i="5"/>
  <c r="CU17" i="5"/>
  <c r="AN17" i="5"/>
  <c r="CX17" i="5" s="1"/>
  <c r="AN16" i="5"/>
  <c r="CU16" i="5"/>
  <c r="CU36" i="5"/>
  <c r="AN36" i="5"/>
  <c r="CX36" i="5" s="1"/>
  <c r="AN37" i="5"/>
  <c r="CX37" i="5" s="1"/>
  <c r="CU37" i="5"/>
  <c r="AN75" i="5"/>
  <c r="CX75" i="5" s="1"/>
  <c r="CU75" i="5"/>
  <c r="CU69" i="5"/>
  <c r="AN69" i="5"/>
  <c r="CU84" i="5"/>
  <c r="AN84" i="5"/>
  <c r="CU104" i="5"/>
  <c r="AN104" i="5"/>
  <c r="AN98" i="5"/>
  <c r="CU98" i="5"/>
  <c r="CU99" i="5"/>
  <c r="AN99" i="5"/>
  <c r="AN132" i="5"/>
  <c r="CU132" i="5"/>
  <c r="AN164" i="5"/>
  <c r="CX164" i="5" s="1"/>
  <c r="CU164" i="5"/>
  <c r="AN154" i="5"/>
  <c r="CX154" i="5" s="1"/>
  <c r="CU154" i="5"/>
  <c r="CU155" i="5"/>
  <c r="AN155" i="5"/>
  <c r="CX155" i="5" s="1"/>
  <c r="AN171" i="5"/>
  <c r="CU171" i="5"/>
  <c r="CU192" i="5"/>
  <c r="AN192" i="5"/>
  <c r="CU223" i="5"/>
  <c r="AN223" i="5"/>
  <c r="CX223" i="5" s="1"/>
  <c r="CU207" i="5"/>
  <c r="AN207" i="5"/>
  <c r="CX207" i="5" s="1"/>
  <c r="CU213" i="5"/>
  <c r="AN213" i="5"/>
  <c r="CX213" i="5" s="1"/>
  <c r="CU232" i="5"/>
  <c r="AN232" i="5"/>
  <c r="CX232" i="5" s="1"/>
  <c r="CU259" i="5"/>
  <c r="AN259" i="5"/>
  <c r="CX259" i="5" s="1"/>
  <c r="AN263" i="5"/>
  <c r="CU263" i="5"/>
  <c r="CD15" i="5"/>
  <c r="CE15" i="5" s="1"/>
  <c r="CD16" i="5"/>
  <c r="CD53" i="5"/>
  <c r="CD35" i="5"/>
  <c r="CD95" i="5"/>
  <c r="CD62" i="5"/>
  <c r="CD84" i="5"/>
  <c r="CD97" i="5"/>
  <c r="CD117" i="5"/>
  <c r="CD111" i="5"/>
  <c r="CD120" i="5"/>
  <c r="CD146" i="5"/>
  <c r="CD152" i="5"/>
  <c r="CD175" i="5"/>
  <c r="CD169" i="5"/>
  <c r="CD185" i="5"/>
  <c r="CD191" i="5"/>
  <c r="CD224" i="5"/>
  <c r="CD248" i="5"/>
  <c r="CD245" i="5"/>
  <c r="CD257" i="5"/>
  <c r="CD266" i="5"/>
  <c r="CS13" i="5"/>
  <c r="CS14" i="5"/>
  <c r="CS48" i="5"/>
  <c r="CS58" i="5"/>
  <c r="CS73" i="5"/>
  <c r="CS60" i="5"/>
  <c r="CS82" i="5"/>
  <c r="CS76" i="5"/>
  <c r="CS108" i="5"/>
  <c r="CS109" i="5"/>
  <c r="CS135" i="5"/>
  <c r="CS156" i="5"/>
  <c r="CS162" i="5"/>
  <c r="CS226" i="5"/>
  <c r="CS205" i="5"/>
  <c r="CS195" i="5"/>
  <c r="CS201" i="5"/>
  <c r="CS222" i="5"/>
  <c r="CS233" i="5"/>
  <c r="CS257" i="5"/>
  <c r="CS255" i="5"/>
  <c r="AF182" i="5"/>
  <c r="CM71" i="5"/>
  <c r="CK127" i="5"/>
  <c r="CK147" i="5"/>
  <c r="CK182" i="5"/>
  <c r="CK192" i="5"/>
  <c r="CK213" i="5"/>
  <c r="CK235" i="5"/>
  <c r="CK251" i="5"/>
  <c r="CK256" i="5"/>
  <c r="CK264" i="5"/>
  <c r="AE268" i="5"/>
  <c r="CO7" i="5"/>
  <c r="CO26" i="5"/>
  <c r="CO27" i="5"/>
  <c r="CO52" i="5"/>
  <c r="CO46" i="5"/>
  <c r="CO60" i="5"/>
  <c r="CO77" i="5"/>
  <c r="CO95" i="5"/>
  <c r="CO108" i="5"/>
  <c r="CO102" i="5"/>
  <c r="CO135" i="5"/>
  <c r="CO136" i="5"/>
  <c r="CO145" i="5"/>
  <c r="CO146" i="5"/>
  <c r="CO179" i="5"/>
  <c r="CO200" i="5"/>
  <c r="CO201" i="5"/>
  <c r="CO202" i="5"/>
  <c r="CO234" i="5"/>
  <c r="CO240" i="5"/>
  <c r="CO251" i="5"/>
  <c r="CO254" i="5"/>
  <c r="D404" i="7"/>
  <c r="E404" i="7" s="1"/>
  <c r="E366" i="7"/>
  <c r="CE227" i="5"/>
  <c r="BQ268" i="5"/>
  <c r="D89" i="8" s="1"/>
  <c r="F89" i="8" s="1"/>
  <c r="F95" i="8" s="1"/>
  <c r="AB127" i="5"/>
  <c r="AB237" i="5"/>
  <c r="AW59" i="5"/>
  <c r="BJ59" i="5" s="1"/>
  <c r="AW32" i="5"/>
  <c r="BJ32" i="5" s="1"/>
  <c r="AW35" i="5"/>
  <c r="AW36" i="5"/>
  <c r="AW62" i="5"/>
  <c r="BJ62" i="5" s="1"/>
  <c r="AW75" i="5"/>
  <c r="BJ75" i="5" s="1"/>
  <c r="AW83" i="5"/>
  <c r="AW84" i="5"/>
  <c r="AW137" i="5"/>
  <c r="BJ137" i="5" s="1"/>
  <c r="AW117" i="5"/>
  <c r="BJ117" i="5" s="1"/>
  <c r="AW159" i="5"/>
  <c r="BJ159" i="5" s="1"/>
  <c r="AW139" i="5"/>
  <c r="BJ139" i="5" s="1"/>
  <c r="AW183" i="5"/>
  <c r="AW195" i="5"/>
  <c r="AW175" i="5"/>
  <c r="BJ175" i="5" s="1"/>
  <c r="AW196" i="5"/>
  <c r="BJ196" i="5" s="1"/>
  <c r="AW204" i="5"/>
  <c r="AW206" i="5"/>
  <c r="BJ206" i="5" s="1"/>
  <c r="AW219" i="5"/>
  <c r="AW241" i="5"/>
  <c r="BJ241" i="5" s="1"/>
  <c r="AW256" i="5"/>
  <c r="AW267" i="5"/>
  <c r="I36" i="4"/>
  <c r="K36" i="2"/>
  <c r="I46" i="2"/>
  <c r="I46" i="4" s="1"/>
  <c r="CI134" i="5"/>
  <c r="F513" i="8"/>
  <c r="D577" i="6"/>
  <c r="D349" i="6"/>
  <c r="D273" i="6"/>
  <c r="D539" i="6"/>
  <c r="D425" i="6"/>
  <c r="D501" i="6"/>
  <c r="D387" i="6"/>
  <c r="D197" i="6"/>
  <c r="D7" i="6"/>
  <c r="D311" i="6"/>
  <c r="D463" i="6"/>
  <c r="D159" i="6"/>
  <c r="D45" i="6"/>
  <c r="D235" i="6"/>
  <c r="D121" i="6"/>
  <c r="D83" i="6"/>
  <c r="F9" i="4"/>
  <c r="T6" i="4"/>
  <c r="CI117" i="5"/>
  <c r="BZ25" i="5"/>
  <c r="BZ16" i="5"/>
  <c r="CE16" i="5" s="1"/>
  <c r="BZ46" i="5"/>
  <c r="BZ54" i="5"/>
  <c r="CE54" i="5" s="1"/>
  <c r="BZ36" i="5"/>
  <c r="CE36" i="5" s="1"/>
  <c r="BZ62" i="5"/>
  <c r="BZ75" i="5"/>
  <c r="CE75" i="5" s="1"/>
  <c r="BZ105" i="5"/>
  <c r="CE105" i="5" s="1"/>
  <c r="BZ110" i="5"/>
  <c r="BZ111" i="5"/>
  <c r="CE111" i="5" s="1"/>
  <c r="BZ185" i="5"/>
  <c r="BZ133" i="5"/>
  <c r="CE133" i="5" s="1"/>
  <c r="BZ173" i="5"/>
  <c r="CE173" i="5" s="1"/>
  <c r="BZ153" i="5"/>
  <c r="BZ176" i="5"/>
  <c r="CE176" i="5" s="1"/>
  <c r="BZ182" i="5"/>
  <c r="BZ236" i="5"/>
  <c r="CE236" i="5" s="1"/>
  <c r="BZ212" i="5"/>
  <c r="CE212" i="5" s="1"/>
  <c r="BZ225" i="5"/>
  <c r="CE225" i="5" s="1"/>
  <c r="BZ239" i="5"/>
  <c r="CE239" i="5" s="1"/>
  <c r="BZ255" i="5"/>
  <c r="CE255" i="5" s="1"/>
  <c r="BZ265" i="5"/>
  <c r="CE265" i="5" s="1"/>
  <c r="AF34" i="5"/>
  <c r="CP34" i="5" s="1"/>
  <c r="F361" i="7"/>
  <c r="J26" i="2"/>
  <c r="T26" i="2"/>
  <c r="F129" i="4"/>
  <c r="F136" i="4"/>
  <c r="CJ34" i="5"/>
  <c r="AB34" i="5"/>
  <c r="CJ50" i="5"/>
  <c r="CJ48" i="5"/>
  <c r="CJ37" i="5"/>
  <c r="CJ63" i="5"/>
  <c r="CJ64" i="5"/>
  <c r="CJ84" i="5"/>
  <c r="CJ98" i="5"/>
  <c r="CJ117" i="5"/>
  <c r="CJ118" i="5"/>
  <c r="CJ132" i="5"/>
  <c r="CJ146" i="5"/>
  <c r="CJ167" i="5"/>
  <c r="CJ177" i="5"/>
  <c r="CJ178" i="5"/>
  <c r="CJ240" i="5"/>
  <c r="CJ213" i="5"/>
  <c r="CJ207" i="5"/>
  <c r="CJ220" i="5"/>
  <c r="CJ232" i="5"/>
  <c r="CJ264" i="5"/>
  <c r="B285" i="8"/>
  <c r="B287" i="8" s="1"/>
  <c r="CI214" i="5"/>
  <c r="AB66" i="5"/>
  <c r="CM256" i="5"/>
  <c r="AF102" i="5"/>
  <c r="CP102" i="5" s="1"/>
  <c r="CM40" i="5"/>
  <c r="BA25" i="5"/>
  <c r="BA31" i="5"/>
  <c r="BA39" i="5"/>
  <c r="BA45" i="5"/>
  <c r="BA61" i="5"/>
  <c r="BA86" i="5"/>
  <c r="BA82" i="5"/>
  <c r="BA83" i="5"/>
  <c r="CP83" i="5" s="1"/>
  <c r="BA108" i="5"/>
  <c r="BA124" i="5"/>
  <c r="CP124" i="5" s="1"/>
  <c r="BA142" i="5"/>
  <c r="CP142" i="5" s="1"/>
  <c r="BA156" i="5"/>
  <c r="BA162" i="5"/>
  <c r="BA192" i="5"/>
  <c r="BA167" i="5"/>
  <c r="CP167" i="5" s="1"/>
  <c r="BA259" i="5"/>
  <c r="CP259" i="5" s="1"/>
  <c r="BA189" i="5"/>
  <c r="CP189" i="5" s="1"/>
  <c r="BA231" i="5"/>
  <c r="CP231" i="5" s="1"/>
  <c r="BA233" i="5"/>
  <c r="BA252" i="5"/>
  <c r="CP252" i="5" s="1"/>
  <c r="BA255" i="5"/>
  <c r="F187" i="4"/>
  <c r="CC268" i="5"/>
  <c r="D545" i="8" s="1"/>
  <c r="F545" i="8" s="1"/>
  <c r="F551" i="8" s="1"/>
  <c r="CR30" i="5"/>
  <c r="CR19" i="5"/>
  <c r="CR51" i="5"/>
  <c r="CR52" i="5"/>
  <c r="CR66" i="5"/>
  <c r="CR65" i="5"/>
  <c r="CR80" i="5"/>
  <c r="CR88" i="5"/>
  <c r="CR129" i="5"/>
  <c r="CR114" i="5"/>
  <c r="CR151" i="5"/>
  <c r="CR142" i="5"/>
  <c r="CR143" i="5"/>
  <c r="CR204" i="5"/>
  <c r="CR197" i="5"/>
  <c r="CR193" i="5"/>
  <c r="CR207" i="5"/>
  <c r="CR222" i="5"/>
  <c r="CR243" i="5"/>
  <c r="CR257" i="5"/>
  <c r="CR263" i="5"/>
  <c r="CI241" i="5"/>
  <c r="AB185" i="5"/>
  <c r="AB26" i="5"/>
  <c r="AB203" i="5"/>
  <c r="AF42" i="5"/>
  <c r="CP42" i="5" s="1"/>
  <c r="CM169" i="5"/>
  <c r="CM160" i="5"/>
  <c r="CN9" i="5"/>
  <c r="CN33" i="5"/>
  <c r="CN13" i="5"/>
  <c r="CN45" i="5"/>
  <c r="CN34" i="5"/>
  <c r="CN67" i="5"/>
  <c r="CN66" i="5"/>
  <c r="CN88" i="5"/>
  <c r="CN101" i="5"/>
  <c r="CN147" i="5"/>
  <c r="CN128" i="5"/>
  <c r="CN163" i="5"/>
  <c r="CN150" i="5"/>
  <c r="CN144" i="5"/>
  <c r="CN172" i="5"/>
  <c r="CN200" i="5"/>
  <c r="CN194" i="5"/>
  <c r="CN190" i="5"/>
  <c r="CN216" i="5"/>
  <c r="CN258" i="5"/>
  <c r="CN249" i="5"/>
  <c r="CN254" i="5"/>
  <c r="CI114" i="5"/>
  <c r="CM223" i="5"/>
  <c r="AF125" i="5"/>
  <c r="CP125" i="5" s="1"/>
  <c r="CM68" i="5"/>
  <c r="CM127" i="5"/>
  <c r="B19" i="9"/>
  <c r="B21" i="9" s="1"/>
  <c r="B35" i="9" s="1"/>
  <c r="B615" i="9"/>
  <c r="C85" i="9"/>
  <c r="C95" i="9" s="1"/>
  <c r="C97" i="9" s="1"/>
  <c r="C111" i="9" s="1"/>
  <c r="C123" i="6"/>
  <c r="AB196" i="5"/>
  <c r="AB61" i="5"/>
  <c r="AF248" i="5"/>
  <c r="CP248" i="5" s="1"/>
  <c r="CM175" i="5"/>
  <c r="AF116" i="5"/>
  <c r="CP116" i="5" s="1"/>
  <c r="AF23" i="5"/>
  <c r="CU15" i="5"/>
  <c r="AN15" i="5"/>
  <c r="CX15" i="5" s="1"/>
  <c r="AN28" i="5"/>
  <c r="CU28" i="5"/>
  <c r="CU48" i="5"/>
  <c r="AN48" i="5"/>
  <c r="CX48" i="5" s="1"/>
  <c r="AN49" i="5"/>
  <c r="CX49" i="5" s="1"/>
  <c r="CU49" i="5"/>
  <c r="CU56" i="5"/>
  <c r="AN56" i="5"/>
  <c r="CU95" i="5"/>
  <c r="AN95" i="5"/>
  <c r="CU96" i="5"/>
  <c r="AN96" i="5"/>
  <c r="CU78" i="5"/>
  <c r="AN78" i="5"/>
  <c r="AN110" i="5"/>
  <c r="CX110" i="5" s="1"/>
  <c r="CU110" i="5"/>
  <c r="CU111" i="5"/>
  <c r="AN111" i="5"/>
  <c r="CX111" i="5" s="1"/>
  <c r="AN125" i="5"/>
  <c r="CX125" i="5" s="1"/>
  <c r="CU125" i="5"/>
  <c r="CU146" i="5"/>
  <c r="AN146" i="5"/>
  <c r="CX146" i="5" s="1"/>
  <c r="CU172" i="5"/>
  <c r="AN172" i="5"/>
  <c r="CX172" i="5" s="1"/>
  <c r="CU170" i="5"/>
  <c r="AN170" i="5"/>
  <c r="AN183" i="5"/>
  <c r="CU183" i="5"/>
  <c r="CU204" i="5"/>
  <c r="AN204" i="5"/>
  <c r="CX204" i="5" s="1"/>
  <c r="CU186" i="5"/>
  <c r="AN186" i="5"/>
  <c r="CX186" i="5" s="1"/>
  <c r="CU219" i="5"/>
  <c r="AN219" i="5"/>
  <c r="CX219" i="5" s="1"/>
  <c r="CU225" i="5"/>
  <c r="AN225" i="5"/>
  <c r="CX225" i="5" s="1"/>
  <c r="CU237" i="5"/>
  <c r="AN237" i="5"/>
  <c r="CU252" i="5"/>
  <c r="AN252" i="5"/>
  <c r="CX252" i="5" s="1"/>
  <c r="CU266" i="5"/>
  <c r="AN266" i="5"/>
  <c r="CX266" i="5" s="1"/>
  <c r="CD27" i="5"/>
  <c r="CD28" i="5"/>
  <c r="CD41" i="5"/>
  <c r="CD47" i="5"/>
  <c r="CD56" i="5"/>
  <c r="CD74" i="5"/>
  <c r="CE74" i="5" s="1"/>
  <c r="CD96" i="5"/>
  <c r="CD78" i="5"/>
  <c r="CD98" i="5"/>
  <c r="CD124" i="5"/>
  <c r="CD132" i="5"/>
  <c r="D466" i="8"/>
  <c r="CD158" i="5"/>
  <c r="CD162" i="5"/>
  <c r="CD168" i="5"/>
  <c r="CD181" i="5"/>
  <c r="CD197" i="5"/>
  <c r="CD203" i="5"/>
  <c r="CD205" i="5"/>
  <c r="CD235" i="5"/>
  <c r="CD238" i="5"/>
  <c r="CD262" i="5"/>
  <c r="CS25" i="5"/>
  <c r="CS26" i="5"/>
  <c r="CS46" i="5"/>
  <c r="CS40" i="5"/>
  <c r="CS66" i="5"/>
  <c r="CS72" i="5"/>
  <c r="CS94" i="5"/>
  <c r="CS88" i="5"/>
  <c r="CS129" i="5"/>
  <c r="CS136" i="5"/>
  <c r="CS151" i="5"/>
  <c r="CS149" i="5"/>
  <c r="CS143" i="5"/>
  <c r="CS166" i="5"/>
  <c r="CS174" i="5"/>
  <c r="CS188" i="5"/>
  <c r="CS214" i="5"/>
  <c r="CS245" i="5"/>
  <c r="CS238" i="5"/>
  <c r="CS239" i="5"/>
  <c r="CS260" i="5"/>
  <c r="CI255" i="5"/>
  <c r="AF164" i="5"/>
  <c r="B582" i="8"/>
  <c r="B620" i="8" s="1"/>
  <c r="B468" i="8"/>
  <c r="B506" i="8" s="1"/>
  <c r="B544" i="8" s="1"/>
  <c r="CI262" i="5"/>
  <c r="M99" i="4"/>
  <c r="F86" i="4"/>
  <c r="F59" i="4"/>
  <c r="F148" i="4" l="1"/>
  <c r="CW268" i="5"/>
  <c r="CE130" i="5"/>
  <c r="CE198" i="5"/>
  <c r="CE135" i="5"/>
  <c r="CE224" i="5"/>
  <c r="CX28" i="5"/>
  <c r="CE162" i="5"/>
  <c r="CE232" i="5"/>
  <c r="CX230" i="5"/>
  <c r="CE124" i="5"/>
  <c r="CX203" i="5"/>
  <c r="CX123" i="5"/>
  <c r="CE127" i="5"/>
  <c r="CX238" i="5"/>
  <c r="CE149" i="5"/>
  <c r="CX98" i="5"/>
  <c r="CX97" i="5"/>
  <c r="CX139" i="5"/>
  <c r="CX141" i="5"/>
  <c r="CE95" i="5"/>
  <c r="CE245" i="5"/>
  <c r="CE244" i="5"/>
  <c r="AO106" i="5"/>
  <c r="CE242" i="5"/>
  <c r="AO74" i="5"/>
  <c r="CX16" i="5"/>
  <c r="CX59" i="5"/>
  <c r="CE59" i="5"/>
  <c r="CX236" i="5"/>
  <c r="CE251" i="5"/>
  <c r="CX130" i="5"/>
  <c r="AO136" i="5"/>
  <c r="CX153" i="5"/>
  <c r="CX233" i="5"/>
  <c r="CE200" i="5"/>
  <c r="CE41" i="5"/>
  <c r="CX129" i="5"/>
  <c r="CE71" i="5"/>
  <c r="CX197" i="5"/>
  <c r="AO251" i="5"/>
  <c r="CX135" i="5"/>
  <c r="CE189" i="5"/>
  <c r="CE172" i="5"/>
  <c r="CE195" i="5"/>
  <c r="CX71" i="5"/>
  <c r="CX126" i="5"/>
  <c r="CE158" i="5"/>
  <c r="CX114" i="5"/>
  <c r="CE264" i="5"/>
  <c r="CE156" i="5"/>
  <c r="CT215" i="5"/>
  <c r="CT156" i="5"/>
  <c r="BJ24" i="5"/>
  <c r="CE77" i="5"/>
  <c r="CT146" i="5"/>
  <c r="CT130" i="5"/>
  <c r="CT264" i="5"/>
  <c r="CT88" i="5"/>
  <c r="CT174" i="5"/>
  <c r="CE22" i="5"/>
  <c r="CT231" i="5"/>
  <c r="CT153" i="5"/>
  <c r="CT120" i="5"/>
  <c r="CT11" i="5"/>
  <c r="AO235" i="5"/>
  <c r="CT133" i="5"/>
  <c r="CT154" i="5"/>
  <c r="CT76" i="5"/>
  <c r="CE26" i="5"/>
  <c r="CT175" i="5"/>
  <c r="CT35" i="5"/>
  <c r="CT33" i="5"/>
  <c r="CE184" i="5"/>
  <c r="CE154" i="5"/>
  <c r="CT119" i="5"/>
  <c r="CE206" i="5"/>
  <c r="CE96" i="5"/>
  <c r="BJ265" i="5"/>
  <c r="BJ266" i="5"/>
  <c r="CP239" i="5"/>
  <c r="BJ83" i="5"/>
  <c r="BJ233" i="5"/>
  <c r="BJ165" i="5"/>
  <c r="CP108" i="5"/>
  <c r="BJ122" i="5"/>
  <c r="BJ90" i="5"/>
  <c r="CP153" i="5"/>
  <c r="CP70" i="5"/>
  <c r="CL37" i="5"/>
  <c r="F19" i="8"/>
  <c r="CL136" i="5"/>
  <c r="F198" i="4"/>
  <c r="J19" i="4"/>
  <c r="F26" i="7"/>
  <c r="D64" i="7"/>
  <c r="AO188" i="5"/>
  <c r="CY188" i="5" s="1"/>
  <c r="CL188" i="5"/>
  <c r="D238" i="9"/>
  <c r="F238" i="6"/>
  <c r="CE257" i="5"/>
  <c r="AO33" i="5"/>
  <c r="CL33" i="5"/>
  <c r="CL196" i="5"/>
  <c r="AO196" i="5"/>
  <c r="CY196" i="5" s="1"/>
  <c r="CL26" i="5"/>
  <c r="AO26" i="5"/>
  <c r="D425" i="9"/>
  <c r="E425" i="6"/>
  <c r="BJ84" i="5"/>
  <c r="CL84" i="5"/>
  <c r="CP182" i="5"/>
  <c r="AO182" i="5"/>
  <c r="CX104" i="5"/>
  <c r="D545" i="9"/>
  <c r="F545" i="6"/>
  <c r="F545" i="9" s="1"/>
  <c r="BJ63" i="5"/>
  <c r="CX117" i="5"/>
  <c r="CX54" i="5"/>
  <c r="AO115" i="5"/>
  <c r="CL115" i="5"/>
  <c r="D200" i="9"/>
  <c r="F200" i="6"/>
  <c r="W67" i="10"/>
  <c r="I103" i="10"/>
  <c r="I106" i="10" s="1"/>
  <c r="I70" i="10"/>
  <c r="BA268" i="5"/>
  <c r="CE197" i="5"/>
  <c r="AO145" i="5"/>
  <c r="CL145" i="5"/>
  <c r="CX128" i="5"/>
  <c r="BJ217" i="5"/>
  <c r="BJ39" i="5"/>
  <c r="CX134" i="5"/>
  <c r="AO168" i="5"/>
  <c r="CL168" i="5"/>
  <c r="BJ247" i="5"/>
  <c r="BJ125" i="5"/>
  <c r="CX43" i="5"/>
  <c r="AO123" i="5"/>
  <c r="CL123" i="5"/>
  <c r="S56" i="4"/>
  <c r="U46" i="4"/>
  <c r="C503" i="7"/>
  <c r="C475" i="7"/>
  <c r="C477" i="7" s="1"/>
  <c r="B288" i="8"/>
  <c r="B148" i="8"/>
  <c r="B149" i="8" s="1"/>
  <c r="B174" i="8"/>
  <c r="CX124" i="5"/>
  <c r="CP174" i="5"/>
  <c r="N18" i="4"/>
  <c r="D22" i="8" s="1"/>
  <c r="T18" i="2"/>
  <c r="E501" i="8"/>
  <c r="AO71" i="5"/>
  <c r="CL71" i="5"/>
  <c r="CT84" i="5"/>
  <c r="BJ250" i="5"/>
  <c r="BJ38" i="5"/>
  <c r="CT198" i="5"/>
  <c r="CT122" i="5"/>
  <c r="CP175" i="5"/>
  <c r="CE94" i="5"/>
  <c r="CE76" i="5"/>
  <c r="CP260" i="5"/>
  <c r="AO218" i="5"/>
  <c r="CL218" i="5"/>
  <c r="CE138" i="5"/>
  <c r="E577" i="7"/>
  <c r="CP183" i="5"/>
  <c r="CL262" i="5"/>
  <c r="AO262" i="5"/>
  <c r="AO41" i="5"/>
  <c r="CL41" i="5"/>
  <c r="CP243" i="5"/>
  <c r="AO128" i="5"/>
  <c r="CL128" i="5"/>
  <c r="CT227" i="5"/>
  <c r="CT131" i="5"/>
  <c r="CT105" i="5"/>
  <c r="CE57" i="5"/>
  <c r="CE65" i="5"/>
  <c r="CE190" i="5"/>
  <c r="CP241" i="5"/>
  <c r="CE99" i="5"/>
  <c r="CE254" i="5"/>
  <c r="E47" i="8"/>
  <c r="D85" i="8"/>
  <c r="AO253" i="5"/>
  <c r="CY253" i="5" s="1"/>
  <c r="CL253" i="5"/>
  <c r="D165" i="7"/>
  <c r="CM268" i="5"/>
  <c r="BJ30" i="5"/>
  <c r="CL30" i="5"/>
  <c r="CX58" i="5"/>
  <c r="AO52" i="5"/>
  <c r="CL52" i="5"/>
  <c r="BJ186" i="5"/>
  <c r="CL186" i="5"/>
  <c r="CL254" i="5"/>
  <c r="AO254" i="5"/>
  <c r="BJ93" i="5"/>
  <c r="CX87" i="5"/>
  <c r="AO87" i="5"/>
  <c r="CX257" i="5"/>
  <c r="CX42" i="5"/>
  <c r="D64" i="8"/>
  <c r="F26" i="8"/>
  <c r="E83" i="8"/>
  <c r="F147" i="3"/>
  <c r="F148" i="3"/>
  <c r="I149" i="3"/>
  <c r="F146" i="3"/>
  <c r="BJ164" i="5"/>
  <c r="CL164" i="5"/>
  <c r="D89" i="6"/>
  <c r="CK268" i="5"/>
  <c r="CE56" i="5"/>
  <c r="H38" i="4"/>
  <c r="H48" i="2"/>
  <c r="H48" i="4" s="1"/>
  <c r="CE169" i="5"/>
  <c r="CE152" i="5"/>
  <c r="CP202" i="5"/>
  <c r="D48" i="9"/>
  <c r="F48" i="6"/>
  <c r="CE93" i="5"/>
  <c r="CP151" i="5"/>
  <c r="CE28" i="5"/>
  <c r="AO163" i="5"/>
  <c r="CY163" i="5" s="1"/>
  <c r="CL163" i="5"/>
  <c r="CE139" i="5"/>
  <c r="CE23" i="5"/>
  <c r="CE263" i="5"/>
  <c r="D556" i="7"/>
  <c r="E556" i="7" s="1"/>
  <c r="E518" i="7"/>
  <c r="AO221" i="5"/>
  <c r="CY221" i="5" s="1"/>
  <c r="CL221" i="5"/>
  <c r="E349" i="7"/>
  <c r="BJ192" i="5"/>
  <c r="CL192" i="5"/>
  <c r="D273" i="9"/>
  <c r="E273" i="6"/>
  <c r="CX84" i="5"/>
  <c r="AO214" i="5"/>
  <c r="CL214" i="5"/>
  <c r="BJ43" i="5"/>
  <c r="CL43" i="5"/>
  <c r="AO8" i="5"/>
  <c r="CL8" i="5"/>
  <c r="H66" i="3"/>
  <c r="R66" i="3"/>
  <c r="R59" i="3"/>
  <c r="BJ234" i="5"/>
  <c r="CL234" i="5"/>
  <c r="CX200" i="5"/>
  <c r="AO205" i="5"/>
  <c r="CL205" i="5"/>
  <c r="AO93" i="5"/>
  <c r="CL93" i="5"/>
  <c r="CX127" i="5"/>
  <c r="AO141" i="5"/>
  <c r="CL141" i="5"/>
  <c r="Q19" i="2"/>
  <c r="BJ184" i="5"/>
  <c r="CL184" i="5"/>
  <c r="CX179" i="5"/>
  <c r="CX67" i="5"/>
  <c r="AO67" i="5"/>
  <c r="X70" i="10"/>
  <c r="X103" i="10"/>
  <c r="CX176" i="5"/>
  <c r="CX65" i="5"/>
  <c r="AO239" i="5"/>
  <c r="CY239" i="5" s="1"/>
  <c r="CL239" i="5"/>
  <c r="E159" i="8"/>
  <c r="CT226" i="5"/>
  <c r="CT57" i="5"/>
  <c r="AO72" i="5"/>
  <c r="CL72" i="5"/>
  <c r="CT258" i="5"/>
  <c r="CT185" i="5"/>
  <c r="CP250" i="5"/>
  <c r="R58" i="2"/>
  <c r="R48" i="2"/>
  <c r="H58" i="2" s="1"/>
  <c r="H58" i="4" s="1"/>
  <c r="B617" i="7"/>
  <c r="B627" i="7" s="1"/>
  <c r="B629" i="7" s="1"/>
  <c r="B589" i="7"/>
  <c r="B591" i="7" s="1"/>
  <c r="AO255" i="5"/>
  <c r="CL255" i="5"/>
  <c r="CP90" i="5"/>
  <c r="CT249" i="5"/>
  <c r="AO249" i="5"/>
  <c r="BJ45" i="5"/>
  <c r="CE164" i="5"/>
  <c r="CP185" i="5"/>
  <c r="CP235" i="5"/>
  <c r="CP19" i="5"/>
  <c r="CE132" i="5"/>
  <c r="CP115" i="5"/>
  <c r="CE85" i="5"/>
  <c r="Y105" i="10"/>
  <c r="J116" i="10"/>
  <c r="CE191" i="5"/>
  <c r="CX216" i="5"/>
  <c r="CX148" i="5"/>
  <c r="AO85" i="5"/>
  <c r="CL85" i="5"/>
  <c r="D539" i="9"/>
  <c r="E539" i="6"/>
  <c r="BJ182" i="5"/>
  <c r="CL182" i="5"/>
  <c r="H56" i="3"/>
  <c r="R49" i="3"/>
  <c r="AB268" i="5"/>
  <c r="AO7" i="5"/>
  <c r="CL7" i="5"/>
  <c r="CX106" i="5"/>
  <c r="Q28" i="2"/>
  <c r="Q28" i="4" s="1"/>
  <c r="D65" i="8" s="1"/>
  <c r="F65" i="8" s="1"/>
  <c r="N28" i="2"/>
  <c r="N28" i="4" s="1"/>
  <c r="D61" i="8" s="1"/>
  <c r="F61" i="8" s="1"/>
  <c r="H68" i="3"/>
  <c r="R68" i="3"/>
  <c r="CX264" i="5"/>
  <c r="AO264" i="5"/>
  <c r="CX51" i="5"/>
  <c r="E147" i="4"/>
  <c r="C197" i="4"/>
  <c r="E197" i="4" s="1"/>
  <c r="D26" i="6"/>
  <c r="Q19" i="4"/>
  <c r="AO104" i="5"/>
  <c r="CL104" i="5"/>
  <c r="CE51" i="5"/>
  <c r="BJ156" i="5"/>
  <c r="CP133" i="5"/>
  <c r="AO133" i="5"/>
  <c r="D22" i="6"/>
  <c r="BJ94" i="5"/>
  <c r="CE100" i="5"/>
  <c r="CX174" i="5"/>
  <c r="AO10" i="5"/>
  <c r="CL10" i="5"/>
  <c r="CX245" i="5"/>
  <c r="CX182" i="5"/>
  <c r="CP203" i="5"/>
  <c r="E273" i="8"/>
  <c r="AO17" i="5"/>
  <c r="CL17" i="5"/>
  <c r="AO209" i="5"/>
  <c r="CY209" i="5" s="1"/>
  <c r="CL209" i="5"/>
  <c r="BJ246" i="5"/>
  <c r="BJ121" i="5"/>
  <c r="BJ16" i="5"/>
  <c r="CT99" i="5"/>
  <c r="AO191" i="5"/>
  <c r="CL191" i="5"/>
  <c r="CE40" i="5"/>
  <c r="B503" i="7"/>
  <c r="B475" i="7"/>
  <c r="B477" i="7" s="1"/>
  <c r="CP196" i="5"/>
  <c r="CP110" i="5"/>
  <c r="CT200" i="5"/>
  <c r="AO200" i="5"/>
  <c r="CT114" i="5"/>
  <c r="CP86" i="5"/>
  <c r="CE125" i="5"/>
  <c r="N29" i="3"/>
  <c r="CE11" i="5"/>
  <c r="CE46" i="5"/>
  <c r="CE155" i="5"/>
  <c r="C288" i="8"/>
  <c r="C148" i="8"/>
  <c r="C149" i="8" s="1"/>
  <c r="C174" i="8"/>
  <c r="AO22" i="5"/>
  <c r="CL22" i="5"/>
  <c r="D469" i="6"/>
  <c r="CU268" i="5"/>
  <c r="BJ64" i="5"/>
  <c r="CL64" i="5"/>
  <c r="B278" i="9"/>
  <c r="B316" i="6"/>
  <c r="B430" i="6"/>
  <c r="AO73" i="5"/>
  <c r="CL73" i="5"/>
  <c r="F139" i="4"/>
  <c r="D45" i="9"/>
  <c r="E45" i="6"/>
  <c r="D577" i="9"/>
  <c r="E577" i="6"/>
  <c r="BJ36" i="5"/>
  <c r="CL36" i="5"/>
  <c r="CX69" i="5"/>
  <c r="CP48" i="5"/>
  <c r="X268" i="5"/>
  <c r="CH268" i="5" s="1"/>
  <c r="CH7" i="5"/>
  <c r="CE43" i="5"/>
  <c r="CP192" i="5"/>
  <c r="AO192" i="5"/>
  <c r="AO82" i="5"/>
  <c r="CL82" i="5"/>
  <c r="CE120" i="5"/>
  <c r="CP233" i="5"/>
  <c r="K38" i="3"/>
  <c r="I48" i="3"/>
  <c r="D352" i="9"/>
  <c r="F352" i="6"/>
  <c r="S58" i="2"/>
  <c r="S59" i="2" s="1"/>
  <c r="S48" i="2"/>
  <c r="U38" i="2"/>
  <c r="AO266" i="5"/>
  <c r="CL266" i="5"/>
  <c r="CX100" i="5"/>
  <c r="AO83" i="5"/>
  <c r="CY83" i="5" s="1"/>
  <c r="CL83" i="5"/>
  <c r="D355" i="6"/>
  <c r="CR268" i="5"/>
  <c r="B351" i="8"/>
  <c r="B323" i="8"/>
  <c r="B325" i="8" s="1"/>
  <c r="BJ46" i="5"/>
  <c r="AO103" i="5"/>
  <c r="CL103" i="5"/>
  <c r="CE229" i="5"/>
  <c r="CE87" i="5"/>
  <c r="CX260" i="5"/>
  <c r="CX53" i="5"/>
  <c r="CX34" i="5"/>
  <c r="E197" i="8"/>
  <c r="E349" i="8"/>
  <c r="CT36" i="5"/>
  <c r="E196" i="3"/>
  <c r="E199" i="3" s="1"/>
  <c r="C199" i="3"/>
  <c r="G196" i="3"/>
  <c r="CP159" i="5"/>
  <c r="AO194" i="5"/>
  <c r="CL194" i="5"/>
  <c r="BJ119" i="5"/>
  <c r="AO60" i="5"/>
  <c r="CL60" i="5"/>
  <c r="CL226" i="5"/>
  <c r="CT246" i="5"/>
  <c r="CT181" i="5"/>
  <c r="AO181" i="5"/>
  <c r="AO238" i="5"/>
  <c r="CL238" i="5"/>
  <c r="BJ25" i="5"/>
  <c r="CE217" i="5"/>
  <c r="CL245" i="5"/>
  <c r="CE136" i="5"/>
  <c r="CE237" i="5"/>
  <c r="CE79" i="5"/>
  <c r="BJ20" i="5"/>
  <c r="T27" i="3"/>
  <c r="J27" i="3"/>
  <c r="CP217" i="5"/>
  <c r="CT266" i="5"/>
  <c r="CE64" i="5"/>
  <c r="AO267" i="5"/>
  <c r="CE131" i="5"/>
  <c r="Q29" i="3"/>
  <c r="CL32" i="5"/>
  <c r="CL118" i="5"/>
  <c r="AO118" i="5"/>
  <c r="CE14" i="5"/>
  <c r="CT10" i="5"/>
  <c r="CT129" i="5"/>
  <c r="CE122" i="5"/>
  <c r="CT259" i="5"/>
  <c r="CT195" i="5"/>
  <c r="CT127" i="5"/>
  <c r="CE25" i="5"/>
  <c r="AO54" i="5"/>
  <c r="CL54" i="5"/>
  <c r="AO102" i="5"/>
  <c r="CL102" i="5"/>
  <c r="E311" i="8"/>
  <c r="AO219" i="5"/>
  <c r="CL219" i="5"/>
  <c r="AO11" i="5"/>
  <c r="AO119" i="5"/>
  <c r="CL119" i="5"/>
  <c r="AO139" i="5"/>
  <c r="CL139" i="5"/>
  <c r="AO78" i="5"/>
  <c r="CL78" i="5"/>
  <c r="AO185" i="5"/>
  <c r="CL185" i="5"/>
  <c r="CX78" i="5"/>
  <c r="BJ204" i="5"/>
  <c r="D623" i="7"/>
  <c r="F623" i="7" s="1"/>
  <c r="E585" i="7"/>
  <c r="D159" i="9"/>
  <c r="E159" i="6"/>
  <c r="BJ35" i="5"/>
  <c r="E471" i="7"/>
  <c r="D509" i="7"/>
  <c r="BJ28" i="5"/>
  <c r="D51" i="6"/>
  <c r="CJ268" i="5"/>
  <c r="CP105" i="5"/>
  <c r="AO105" i="5"/>
  <c r="CX105" i="5"/>
  <c r="BJ133" i="5"/>
  <c r="CL133" i="5"/>
  <c r="CP204" i="5"/>
  <c r="CX131" i="5"/>
  <c r="CX12" i="5"/>
  <c r="S48" i="3"/>
  <c r="U38" i="3"/>
  <c r="S58" i="3"/>
  <c r="D393" i="6"/>
  <c r="CS268" i="5"/>
  <c r="H47" i="2"/>
  <c r="H47" i="4" s="1"/>
  <c r="H37" i="4"/>
  <c r="CL135" i="5"/>
  <c r="AO135" i="5"/>
  <c r="CY135" i="5" s="1"/>
  <c r="B465" i="8"/>
  <c r="B579" i="8"/>
  <c r="B437" i="8"/>
  <c r="B439" i="8" s="1"/>
  <c r="BJ212" i="5"/>
  <c r="BJ55" i="5"/>
  <c r="AO260" i="5"/>
  <c r="CL260" i="5"/>
  <c r="S37" i="4"/>
  <c r="U27" i="4"/>
  <c r="U29" i="4" s="1"/>
  <c r="S29" i="4"/>
  <c r="CX168" i="5"/>
  <c r="CX107" i="5"/>
  <c r="CX235" i="5"/>
  <c r="E577" i="8"/>
  <c r="E425" i="8"/>
  <c r="AO81" i="5"/>
  <c r="CL81" i="5"/>
  <c r="BJ118" i="5"/>
  <c r="CL113" i="5"/>
  <c r="AO113" i="5"/>
  <c r="CY113" i="5" s="1"/>
  <c r="AO226" i="5"/>
  <c r="CY226" i="5" s="1"/>
  <c r="CE68" i="5"/>
  <c r="AO43" i="5"/>
  <c r="CE103" i="5"/>
  <c r="BJ222" i="5"/>
  <c r="BJ102" i="5"/>
  <c r="CE193" i="5"/>
  <c r="CE246" i="5"/>
  <c r="CE110" i="5"/>
  <c r="CE211" i="5"/>
  <c r="AO32" i="5"/>
  <c r="CY32" i="5" s="1"/>
  <c r="AO259" i="5"/>
  <c r="CT218" i="5"/>
  <c r="CT60" i="5"/>
  <c r="CT205" i="5"/>
  <c r="CT45" i="5"/>
  <c r="CL258" i="5"/>
  <c r="AO258" i="5"/>
  <c r="CY258" i="5" s="1"/>
  <c r="C123" i="9"/>
  <c r="C133" i="9" s="1"/>
  <c r="C135" i="9" s="1"/>
  <c r="C275" i="6"/>
  <c r="C161" i="6"/>
  <c r="C133" i="6"/>
  <c r="C135" i="6" s="1"/>
  <c r="C149" i="6" s="1"/>
  <c r="AO165" i="5"/>
  <c r="CY165" i="5" s="1"/>
  <c r="CL165" i="5"/>
  <c r="D121" i="9"/>
  <c r="E121" i="6"/>
  <c r="D235" i="9"/>
  <c r="E235" i="6"/>
  <c r="D463" i="9"/>
  <c r="E463" i="6"/>
  <c r="BJ195" i="5"/>
  <c r="CP223" i="5"/>
  <c r="CE69" i="5"/>
  <c r="AO134" i="5"/>
  <c r="CY134" i="5" s="1"/>
  <c r="CL134" i="5"/>
  <c r="BJ127" i="5"/>
  <c r="AO175" i="5"/>
  <c r="CL175" i="5"/>
  <c r="D395" i="7"/>
  <c r="E395" i="7" s="1"/>
  <c r="E357" i="7"/>
  <c r="CE171" i="5"/>
  <c r="CX178" i="5"/>
  <c r="B140" i="9"/>
  <c r="B292" i="6"/>
  <c r="B178" i="6"/>
  <c r="BJ262" i="5"/>
  <c r="BJ100" i="5"/>
  <c r="CL100" i="5"/>
  <c r="AO195" i="5"/>
  <c r="CL195" i="5"/>
  <c r="CP36" i="5"/>
  <c r="AO36" i="5"/>
  <c r="CX112" i="5"/>
  <c r="I38" i="4"/>
  <c r="K38" i="2"/>
  <c r="I48" i="2"/>
  <c r="I48" i="4" s="1"/>
  <c r="R57" i="2"/>
  <c r="R47" i="2"/>
  <c r="H57" i="2" s="1"/>
  <c r="H57" i="4" s="1"/>
  <c r="CE128" i="5"/>
  <c r="F197" i="4"/>
  <c r="CX109" i="5"/>
  <c r="CX18" i="5"/>
  <c r="AO261" i="5"/>
  <c r="CL261" i="5"/>
  <c r="BJ13" i="5"/>
  <c r="CX211" i="5"/>
  <c r="CX122" i="5"/>
  <c r="CE66" i="5"/>
  <c r="CX246" i="5"/>
  <c r="CX147" i="5"/>
  <c r="CX27" i="5"/>
  <c r="AO31" i="5"/>
  <c r="CL31" i="5"/>
  <c r="D615" i="8"/>
  <c r="D19" i="8"/>
  <c r="E7" i="8"/>
  <c r="E19" i="8" s="1"/>
  <c r="E21" i="8" s="1"/>
  <c r="E35" i="8" s="1"/>
  <c r="E45" i="8"/>
  <c r="D57" i="8"/>
  <c r="CT265" i="5"/>
  <c r="CT170" i="5"/>
  <c r="AO19" i="5"/>
  <c r="CL19" i="5"/>
  <c r="BJ220" i="5"/>
  <c r="BJ86" i="5"/>
  <c r="CT239" i="5"/>
  <c r="CT173" i="5"/>
  <c r="CT98" i="5"/>
  <c r="AO98" i="5"/>
  <c r="CP53" i="5"/>
  <c r="CE204" i="5"/>
  <c r="BJ242" i="5"/>
  <c r="BJ19" i="5"/>
  <c r="CE256" i="5"/>
  <c r="BJ237" i="5"/>
  <c r="BJ142" i="5"/>
  <c r="BJ52" i="5"/>
  <c r="AO178" i="5"/>
  <c r="CY178" i="5" s="1"/>
  <c r="CE37" i="5"/>
  <c r="CE116" i="5"/>
  <c r="CE175" i="5"/>
  <c r="CE17" i="5"/>
  <c r="AO186" i="5"/>
  <c r="AO84" i="5"/>
  <c r="D507" i="6"/>
  <c r="CV268" i="5"/>
  <c r="D86" i="9"/>
  <c r="F86" i="6"/>
  <c r="CE150" i="5"/>
  <c r="CT247" i="5"/>
  <c r="CT179" i="5"/>
  <c r="BJ256" i="5"/>
  <c r="CL256" i="5"/>
  <c r="CX171" i="5"/>
  <c r="AO171" i="5"/>
  <c r="BJ65" i="5"/>
  <c r="CL65" i="5"/>
  <c r="D83" i="9"/>
  <c r="E83" i="6"/>
  <c r="CP23" i="5"/>
  <c r="AO23" i="5"/>
  <c r="J36" i="2"/>
  <c r="D311" i="9"/>
  <c r="E311" i="6"/>
  <c r="BJ183" i="5"/>
  <c r="CX132" i="5"/>
  <c r="AO55" i="5"/>
  <c r="CL55" i="5"/>
  <c r="AO14" i="5"/>
  <c r="CL14" i="5"/>
  <c r="S58" i="4"/>
  <c r="U48" i="4"/>
  <c r="CP130" i="5"/>
  <c r="AO130" i="5"/>
  <c r="CX162" i="5"/>
  <c r="CX85" i="5"/>
  <c r="CE97" i="5"/>
  <c r="BJ243" i="5"/>
  <c r="CX150" i="5"/>
  <c r="CX92" i="5"/>
  <c r="BJ257" i="5"/>
  <c r="CX229" i="5"/>
  <c r="BJ144" i="5"/>
  <c r="BJ31" i="5"/>
  <c r="H67" i="3"/>
  <c r="R67" i="3"/>
  <c r="CX248" i="5"/>
  <c r="CX25" i="5"/>
  <c r="CE109" i="5"/>
  <c r="CX158" i="5"/>
  <c r="CX77" i="5"/>
  <c r="AO77" i="5"/>
  <c r="E235" i="8"/>
  <c r="E539" i="8"/>
  <c r="CT111" i="5"/>
  <c r="AO210" i="5"/>
  <c r="CL210" i="5"/>
  <c r="I199" i="10"/>
  <c r="W163" i="10"/>
  <c r="W199" i="10" s="1"/>
  <c r="I210" i="10" s="1"/>
  <c r="E148" i="4"/>
  <c r="E149" i="4" s="1"/>
  <c r="C198" i="4"/>
  <c r="E198" i="4" s="1"/>
  <c r="BJ187" i="5"/>
  <c r="BJ85" i="5"/>
  <c r="AO88" i="5"/>
  <c r="AO59" i="5"/>
  <c r="CY59" i="5" s="1"/>
  <c r="CL59" i="5"/>
  <c r="E50" i="8"/>
  <c r="D88" i="8"/>
  <c r="D95" i="8" s="1"/>
  <c r="BJ10" i="5"/>
  <c r="CE174" i="5"/>
  <c r="BR268" i="5"/>
  <c r="CP247" i="5"/>
  <c r="CE90" i="5"/>
  <c r="CE203" i="5"/>
  <c r="CL111" i="5"/>
  <c r="AO111" i="5"/>
  <c r="CY111" i="5" s="1"/>
  <c r="CE262" i="5"/>
  <c r="BJ216" i="5"/>
  <c r="CL216" i="5"/>
  <c r="CE19" i="5"/>
  <c r="AO167" i="5"/>
  <c r="CE223" i="5"/>
  <c r="AO151" i="5"/>
  <c r="C149" i="4"/>
  <c r="CE207" i="5"/>
  <c r="AO154" i="5"/>
  <c r="CE214" i="5"/>
  <c r="AO223" i="5"/>
  <c r="CL223" i="5"/>
  <c r="CT240" i="5"/>
  <c r="CT168" i="5"/>
  <c r="CT14" i="5"/>
  <c r="CL203" i="5"/>
  <c r="AO203" i="5"/>
  <c r="BJ219" i="5"/>
  <c r="AO34" i="5"/>
  <c r="CL34" i="5"/>
  <c r="CX95" i="5"/>
  <c r="F89" i="4"/>
  <c r="F96" i="4"/>
  <c r="F99" i="4" s="1"/>
  <c r="D7" i="9"/>
  <c r="D615" i="6"/>
  <c r="E7" i="6"/>
  <c r="D19" i="6"/>
  <c r="Q36" i="2"/>
  <c r="N36" i="2"/>
  <c r="K46" i="2"/>
  <c r="AO237" i="5"/>
  <c r="CL237" i="5"/>
  <c r="CX192" i="5"/>
  <c r="CX99" i="5"/>
  <c r="AO114" i="5"/>
  <c r="CY114" i="5" s="1"/>
  <c r="CL114" i="5"/>
  <c r="B136" i="7"/>
  <c r="B110" i="7"/>
  <c r="B111" i="7" s="1"/>
  <c r="CE170" i="5"/>
  <c r="CE42" i="5"/>
  <c r="BJ264" i="5"/>
  <c r="BJ105" i="5"/>
  <c r="CL105" i="5"/>
  <c r="CD268" i="5"/>
  <c r="CP255" i="5"/>
  <c r="CP78" i="5"/>
  <c r="AO46" i="5"/>
  <c r="CL46" i="5"/>
  <c r="CX23" i="5"/>
  <c r="CE58" i="5"/>
  <c r="BJ228" i="5"/>
  <c r="BJ115" i="5"/>
  <c r="CX11" i="5"/>
  <c r="CX184" i="5"/>
  <c r="AO184" i="5"/>
  <c r="CX80" i="5"/>
  <c r="CX30" i="5"/>
  <c r="AO30" i="5"/>
  <c r="CY30" i="5" s="1"/>
  <c r="CE267" i="5"/>
  <c r="BJ255" i="5"/>
  <c r="BJ106" i="5"/>
  <c r="CY106" i="5" s="1"/>
  <c r="CL106" i="5"/>
  <c r="CX156" i="5"/>
  <c r="CX8" i="5"/>
  <c r="CE235" i="5"/>
  <c r="D404" i="8"/>
  <c r="E404" i="8" s="1"/>
  <c r="E366" i="8"/>
  <c r="BJ162" i="5"/>
  <c r="D390" i="9"/>
  <c r="F390" i="6"/>
  <c r="CX152" i="5"/>
  <c r="CX94" i="5"/>
  <c r="CX212" i="5"/>
  <c r="CX62" i="5"/>
  <c r="H36" i="4"/>
  <c r="H39" i="4" s="1"/>
  <c r="H46" i="2"/>
  <c r="H46" i="4" s="1"/>
  <c r="H49" i="4" s="1"/>
  <c r="E463" i="8"/>
  <c r="CT81" i="5"/>
  <c r="CT159" i="5"/>
  <c r="CT70" i="5"/>
  <c r="AO174" i="5"/>
  <c r="CL174" i="5"/>
  <c r="CP54" i="5"/>
  <c r="CP47" i="5"/>
  <c r="CT263" i="5"/>
  <c r="CT106" i="5"/>
  <c r="CT56" i="5"/>
  <c r="AO37" i="5"/>
  <c r="E83" i="7"/>
  <c r="CP17" i="5"/>
  <c r="CE48" i="5"/>
  <c r="BJ202" i="5"/>
  <c r="BJ132" i="5"/>
  <c r="BJ27" i="5"/>
  <c r="CL264" i="5"/>
  <c r="BJ181" i="5"/>
  <c r="CL181" i="5"/>
  <c r="D518" i="8"/>
  <c r="E480" i="8"/>
  <c r="CE220" i="5"/>
  <c r="CE159" i="5"/>
  <c r="CT40" i="5"/>
  <c r="CE91" i="5"/>
  <c r="AO150" i="5"/>
  <c r="CL150" i="5"/>
  <c r="E99" i="4"/>
  <c r="CT186" i="5"/>
  <c r="CT73" i="5"/>
  <c r="AO101" i="5"/>
  <c r="CL101" i="5"/>
  <c r="CE266" i="5"/>
  <c r="CE108" i="5"/>
  <c r="BJ199" i="5"/>
  <c r="CL199" i="5"/>
  <c r="C617" i="7"/>
  <c r="C627" i="7" s="1"/>
  <c r="C629" i="7" s="1"/>
  <c r="C589" i="7"/>
  <c r="C591" i="7" s="1"/>
  <c r="CP232" i="5"/>
  <c r="AO232" i="5"/>
  <c r="D241" i="6"/>
  <c r="CO268" i="5"/>
  <c r="CE248" i="5"/>
  <c r="CP164" i="5"/>
  <c r="AO164" i="5"/>
  <c r="CX170" i="5"/>
  <c r="D349" i="9"/>
  <c r="E349" i="6"/>
  <c r="D276" i="6"/>
  <c r="D197" i="9"/>
  <c r="E197" i="6"/>
  <c r="I39" i="4"/>
  <c r="AO127" i="5"/>
  <c r="CL127" i="5"/>
  <c r="CX263" i="5"/>
  <c r="AO222" i="5"/>
  <c r="CL222" i="5"/>
  <c r="AO180" i="5"/>
  <c r="CL180" i="5"/>
  <c r="F469" i="8"/>
  <c r="D583" i="8"/>
  <c r="F583" i="8" s="1"/>
  <c r="CX193" i="5"/>
  <c r="AO193" i="5"/>
  <c r="CX120" i="5"/>
  <c r="AO120" i="5"/>
  <c r="CL120" i="5"/>
  <c r="CX177" i="5"/>
  <c r="AN268" i="5"/>
  <c r="CX7" i="5"/>
  <c r="Q27" i="2"/>
  <c r="Q27" i="4" s="1"/>
  <c r="D65" i="7" s="1"/>
  <c r="F65" i="7" s="1"/>
  <c r="N27" i="2"/>
  <c r="N27" i="4" s="1"/>
  <c r="D61" i="7" s="1"/>
  <c r="F61" i="7" s="1"/>
  <c r="CE219" i="5"/>
  <c r="BJ227" i="5"/>
  <c r="CL227" i="5"/>
  <c r="BJ97" i="5"/>
  <c r="CL97" i="5"/>
  <c r="CX215" i="5"/>
  <c r="CX161" i="5"/>
  <c r="B136" i="9"/>
  <c r="B288" i="6"/>
  <c r="B148" i="6"/>
  <c r="B174" i="6"/>
  <c r="I47" i="2"/>
  <c r="I47" i="4" s="1"/>
  <c r="I49" i="4" s="1"/>
  <c r="K37" i="2"/>
  <c r="I37" i="4"/>
  <c r="BJ235" i="5"/>
  <c r="BJ98" i="5"/>
  <c r="CL98" i="5"/>
  <c r="CE80" i="5"/>
  <c r="BJ141" i="5"/>
  <c r="AW268" i="5"/>
  <c r="BJ7" i="5"/>
  <c r="CX108" i="5"/>
  <c r="E243" i="7"/>
  <c r="E243" i="9" s="1"/>
  <c r="D243" i="9"/>
  <c r="U47" i="3"/>
  <c r="I57" i="3"/>
  <c r="K57" i="3" s="1"/>
  <c r="CX189" i="5"/>
  <c r="CX29" i="5"/>
  <c r="CE230" i="5"/>
  <c r="CX198" i="5"/>
  <c r="D466" i="9"/>
  <c r="F466" i="6"/>
  <c r="D580" i="6"/>
  <c r="E387" i="8"/>
  <c r="CT251" i="5"/>
  <c r="AO225" i="5"/>
  <c r="CL225" i="5"/>
  <c r="BJ198" i="5"/>
  <c r="D547" i="8"/>
  <c r="E547" i="8" s="1"/>
  <c r="E509" i="8"/>
  <c r="CT225" i="5"/>
  <c r="T26" i="3"/>
  <c r="T19" i="3"/>
  <c r="J26" i="3"/>
  <c r="J26" i="4" s="1"/>
  <c r="CP166" i="5"/>
  <c r="AO257" i="5"/>
  <c r="CL257" i="5"/>
  <c r="AO248" i="5"/>
  <c r="CL248" i="5"/>
  <c r="D428" i="8"/>
  <c r="F428" i="8" s="1"/>
  <c r="F314" i="8"/>
  <c r="AO201" i="5"/>
  <c r="CL201" i="5"/>
  <c r="CT233" i="5"/>
  <c r="J115" i="10"/>
  <c r="Y104" i="10"/>
  <c r="CE181" i="5"/>
  <c r="AO213" i="5"/>
  <c r="CY213" i="5" s="1"/>
  <c r="E539" i="7"/>
  <c r="AO240" i="5"/>
  <c r="CP165" i="5"/>
  <c r="AO100" i="5"/>
  <c r="BJ88" i="5"/>
  <c r="C136" i="9"/>
  <c r="C288" i="6"/>
  <c r="C148" i="6"/>
  <c r="C174" i="6"/>
  <c r="BJ82" i="5"/>
  <c r="D632" i="8"/>
  <c r="F632" i="8" s="1"/>
  <c r="E594" i="8"/>
  <c r="CE222" i="5"/>
  <c r="CP81" i="5"/>
  <c r="BJ191" i="5"/>
  <c r="BJ79" i="5"/>
  <c r="AO117" i="5"/>
  <c r="CL117" i="5"/>
  <c r="D580" i="8"/>
  <c r="F580" i="8" s="1"/>
  <c r="F466" i="8"/>
  <c r="AO61" i="5"/>
  <c r="CL61" i="5"/>
  <c r="D501" i="9"/>
  <c r="E501" i="6"/>
  <c r="CX183" i="5"/>
  <c r="CX237" i="5"/>
  <c r="AO66" i="5"/>
  <c r="CY66" i="5" s="1"/>
  <c r="CL66" i="5"/>
  <c r="CX96" i="5"/>
  <c r="CX56" i="5"/>
  <c r="CE185" i="5"/>
  <c r="T9" i="4"/>
  <c r="T16" i="4"/>
  <c r="D387" i="9"/>
  <c r="E387" i="6"/>
  <c r="BJ267" i="5"/>
  <c r="CL267" i="5"/>
  <c r="CL250" i="5"/>
  <c r="AO250" i="5"/>
  <c r="CX72" i="5"/>
  <c r="CL179" i="5"/>
  <c r="AO179" i="5"/>
  <c r="CX9" i="5"/>
  <c r="B98" i="9"/>
  <c r="B110" i="9" s="1"/>
  <c r="B111" i="9" s="1"/>
  <c r="CX93" i="5"/>
  <c r="B164" i="9"/>
  <c r="B202" i="6"/>
  <c r="S57" i="2"/>
  <c r="S47" i="2"/>
  <c r="U37" i="2"/>
  <c r="S39" i="2"/>
  <c r="CE92" i="5"/>
  <c r="BJ214" i="5"/>
  <c r="CE72" i="5"/>
  <c r="D12" i="7"/>
  <c r="CI268" i="5"/>
  <c r="CX254" i="5"/>
  <c r="CX119" i="5"/>
  <c r="I67" i="3"/>
  <c r="K67" i="3" s="1"/>
  <c r="U57" i="3"/>
  <c r="S67" i="3"/>
  <c r="CP154" i="5"/>
  <c r="CX205" i="5"/>
  <c r="CX55" i="5"/>
  <c r="CX68" i="5"/>
  <c r="R46" i="2"/>
  <c r="R56" i="2"/>
  <c r="R39" i="2"/>
  <c r="AO246" i="5"/>
  <c r="CY246" i="5" s="1"/>
  <c r="CL246" i="5"/>
  <c r="N17" i="4"/>
  <c r="D22" i="7" s="1"/>
  <c r="T17" i="2"/>
  <c r="E121" i="8"/>
  <c r="E133" i="8" s="1"/>
  <c r="E135" i="8" s="1"/>
  <c r="E149" i="8" s="1"/>
  <c r="CP140" i="5"/>
  <c r="CT248" i="5"/>
  <c r="CT80" i="5"/>
  <c r="BJ51" i="5"/>
  <c r="CP214" i="5"/>
  <c r="AO18" i="5"/>
  <c r="CL18" i="5"/>
  <c r="CT64" i="5"/>
  <c r="AO64" i="5"/>
  <c r="AO156" i="5"/>
  <c r="CL156" i="5"/>
  <c r="AO243" i="5"/>
  <c r="CY243" i="5" s="1"/>
  <c r="CL243" i="5"/>
  <c r="CP256" i="5"/>
  <c r="AO256" i="5"/>
  <c r="CE146" i="5"/>
  <c r="E273" i="7"/>
  <c r="CP120" i="5"/>
  <c r="CP50" i="5"/>
  <c r="CE192" i="5"/>
  <c r="CE9" i="5"/>
  <c r="BJ61" i="5"/>
  <c r="AO126" i="5"/>
  <c r="CX190" i="5"/>
  <c r="CX47" i="5"/>
  <c r="AO94" i="5"/>
  <c r="CL94" i="5"/>
  <c r="AO215" i="5"/>
  <c r="CY215" i="5" s="1"/>
  <c r="CL215" i="5"/>
  <c r="CE140" i="5"/>
  <c r="CE168" i="5"/>
  <c r="CE98" i="5"/>
  <c r="CE186" i="5"/>
  <c r="CE63" i="5"/>
  <c r="CP56" i="5"/>
  <c r="CL247" i="5"/>
  <c r="AO247" i="5"/>
  <c r="CT160" i="5"/>
  <c r="CL213" i="5"/>
  <c r="CE183" i="5"/>
  <c r="CP10" i="5"/>
  <c r="AO166" i="5"/>
  <c r="CY166" i="5" s="1"/>
  <c r="CL166" i="5"/>
  <c r="BJ224" i="5"/>
  <c r="BJ130" i="5"/>
  <c r="CL130" i="5"/>
  <c r="BJ47" i="5"/>
  <c r="CL157" i="5"/>
  <c r="AO157" i="5"/>
  <c r="AO263" i="5"/>
  <c r="CL263" i="5"/>
  <c r="AO143" i="5"/>
  <c r="CL143" i="5"/>
  <c r="CT254" i="5"/>
  <c r="CT109" i="5"/>
  <c r="CP245" i="5"/>
  <c r="AO245" i="5"/>
  <c r="CY245" i="5" s="1"/>
  <c r="AO227" i="5"/>
  <c r="CY227" i="5" s="1"/>
  <c r="BJ170" i="5"/>
  <c r="CL170" i="5"/>
  <c r="BJ8" i="5"/>
  <c r="CE218" i="5"/>
  <c r="BJ260" i="5"/>
  <c r="BJ150" i="5"/>
  <c r="E121" i="7"/>
  <c r="E133" i="7" s="1"/>
  <c r="E135" i="7" s="1"/>
  <c r="E149" i="7" s="1"/>
  <c r="E425" i="7"/>
  <c r="CP222" i="5"/>
  <c r="CP92" i="5"/>
  <c r="AO89" i="5"/>
  <c r="CL89" i="5"/>
  <c r="BJ259" i="5"/>
  <c r="BJ154" i="5"/>
  <c r="BJ53" i="5"/>
  <c r="CP246" i="5"/>
  <c r="CT208" i="5"/>
  <c r="CT72" i="5"/>
  <c r="CE27" i="5"/>
  <c r="CP39" i="5"/>
  <c r="AO152" i="5"/>
  <c r="CL152" i="5"/>
  <c r="AO159" i="5"/>
  <c r="CL159" i="5"/>
  <c r="AO42" i="5"/>
  <c r="CL42" i="5"/>
  <c r="BJ189" i="5"/>
  <c r="BJ109" i="5"/>
  <c r="BJ23" i="5"/>
  <c r="C164" i="9"/>
  <c r="C202" i="6"/>
  <c r="CP99" i="5"/>
  <c r="CE247" i="5"/>
  <c r="CP229" i="5"/>
  <c r="AO147" i="5"/>
  <c r="CY147" i="5" s="1"/>
  <c r="CL147" i="5"/>
  <c r="CL57" i="5"/>
  <c r="AO57" i="5"/>
  <c r="AO99" i="5"/>
  <c r="CL99" i="5"/>
  <c r="CP211" i="5"/>
  <c r="CP224" i="5"/>
  <c r="CL92" i="5"/>
  <c r="AO92" i="5"/>
  <c r="CT211" i="5"/>
  <c r="CT157" i="5"/>
  <c r="CT75" i="5"/>
  <c r="CT9" i="5"/>
  <c r="CP13" i="5"/>
  <c r="CT192" i="5"/>
  <c r="CT71" i="5"/>
  <c r="AO158" i="5"/>
  <c r="CY158" i="5" s="1"/>
  <c r="CL158" i="5"/>
  <c r="CP134" i="5"/>
  <c r="AO137" i="5"/>
  <c r="CY137" i="5" s="1"/>
  <c r="CL137" i="5"/>
  <c r="CP180" i="5"/>
  <c r="CP103" i="5"/>
  <c r="AO265" i="5"/>
  <c r="CY265" i="5" s="1"/>
  <c r="CL265" i="5"/>
  <c r="CT228" i="5"/>
  <c r="CT90" i="5"/>
  <c r="CT24" i="5"/>
  <c r="D431" i="7"/>
  <c r="F431" i="7" s="1"/>
  <c r="F317" i="7"/>
  <c r="CP65" i="5"/>
  <c r="BJ185" i="5"/>
  <c r="BJ131" i="5"/>
  <c r="CT243" i="5"/>
  <c r="CT94" i="5"/>
  <c r="CT25" i="5"/>
  <c r="CT255" i="5"/>
  <c r="CX165" i="5"/>
  <c r="CX74" i="5"/>
  <c r="CT214" i="5"/>
  <c r="AO231" i="5"/>
  <c r="CL231" i="5"/>
  <c r="N26" i="4"/>
  <c r="N29" i="2"/>
  <c r="CP28" i="5"/>
  <c r="AO144" i="5"/>
  <c r="CY144" i="5" s="1"/>
  <c r="CL144" i="5"/>
  <c r="AO40" i="5"/>
  <c r="CL40" i="5"/>
  <c r="CT53" i="5"/>
  <c r="F98" i="3"/>
  <c r="I99" i="3"/>
  <c r="F96" i="3"/>
  <c r="F97" i="3"/>
  <c r="CP59" i="5"/>
  <c r="AO91" i="5"/>
  <c r="CY91" i="5" s="1"/>
  <c r="CL91" i="5"/>
  <c r="BJ210" i="5"/>
  <c r="BJ99" i="5"/>
  <c r="CT261" i="5"/>
  <c r="CP64" i="5"/>
  <c r="CT165" i="5"/>
  <c r="CE194" i="5"/>
  <c r="BJ230" i="5"/>
  <c r="BJ129" i="5"/>
  <c r="BJ34" i="5"/>
  <c r="E159" i="7"/>
  <c r="CP208" i="5"/>
  <c r="AO96" i="5"/>
  <c r="CL96" i="5"/>
  <c r="BJ244" i="5"/>
  <c r="AO56" i="5"/>
  <c r="CL56" i="5"/>
  <c r="CT207" i="5"/>
  <c r="CT135" i="5"/>
  <c r="CT66" i="5"/>
  <c r="CP257" i="5"/>
  <c r="CP89" i="5"/>
  <c r="BJ108" i="5"/>
  <c r="C278" i="9"/>
  <c r="C430" i="6"/>
  <c r="C316" i="6"/>
  <c r="CP225" i="5"/>
  <c r="BJ180" i="5"/>
  <c r="BJ68" i="5"/>
  <c r="CL178" i="5"/>
  <c r="CX191" i="5"/>
  <c r="CX73" i="5"/>
  <c r="AO129" i="5"/>
  <c r="CL129" i="5"/>
  <c r="CP205" i="5"/>
  <c r="E252" i="9"/>
  <c r="CT138" i="5"/>
  <c r="CP61" i="5"/>
  <c r="CT79" i="5"/>
  <c r="AO202" i="5"/>
  <c r="CY202" i="5" s="1"/>
  <c r="CL202" i="5"/>
  <c r="AO44" i="5"/>
  <c r="CY44" i="5" s="1"/>
  <c r="CL44" i="5"/>
  <c r="CT121" i="5"/>
  <c r="E196" i="4"/>
  <c r="E199" i="4" s="1"/>
  <c r="C199" i="4"/>
  <c r="AO79" i="5"/>
  <c r="CL79" i="5"/>
  <c r="AO107" i="5"/>
  <c r="CY107" i="5" s="1"/>
  <c r="CL107" i="5"/>
  <c r="CT221" i="5"/>
  <c r="CT117" i="5"/>
  <c r="CT8" i="5"/>
  <c r="BJ48" i="5"/>
  <c r="CT155" i="5"/>
  <c r="CX224" i="5"/>
  <c r="CT55" i="5"/>
  <c r="AO90" i="5"/>
  <c r="CY90" i="5" s="1"/>
  <c r="CL90" i="5"/>
  <c r="AO169" i="5"/>
  <c r="CL169" i="5"/>
  <c r="CT201" i="5"/>
  <c r="B482" i="8"/>
  <c r="B520" i="8" s="1"/>
  <c r="B558" i="8" s="1"/>
  <c r="B596" i="8"/>
  <c r="B634" i="8" s="1"/>
  <c r="BJ17" i="5"/>
  <c r="AO229" i="5"/>
  <c r="CL229" i="5"/>
  <c r="CT110" i="5"/>
  <c r="CT32" i="5"/>
  <c r="BJ174" i="5"/>
  <c r="CE117" i="5"/>
  <c r="AO125" i="5"/>
  <c r="CL125" i="5"/>
  <c r="AO176" i="5"/>
  <c r="CY176" i="5" s="1"/>
  <c r="CL176" i="5"/>
  <c r="BJ77" i="5"/>
  <c r="CP170" i="5"/>
  <c r="CE259" i="5"/>
  <c r="CP74" i="5"/>
  <c r="AO173" i="5"/>
  <c r="CL173" i="5"/>
  <c r="U39" i="2"/>
  <c r="AO70" i="5"/>
  <c r="CY70" i="5" s="1"/>
  <c r="CL70" i="5"/>
  <c r="CT54" i="5"/>
  <c r="CP221" i="5"/>
  <c r="I198" i="10"/>
  <c r="W162" i="10"/>
  <c r="W198" i="10" s="1"/>
  <c r="I209" i="10" s="1"/>
  <c r="CP129" i="5"/>
  <c r="D480" i="9"/>
  <c r="D518" i="6"/>
  <c r="E480" i="6"/>
  <c r="E480" i="9" s="1"/>
  <c r="E199" i="2"/>
  <c r="CT260" i="5"/>
  <c r="CT177" i="5"/>
  <c r="CT42" i="5"/>
  <c r="D366" i="9"/>
  <c r="D404" i="6"/>
  <c r="E366" i="6"/>
  <c r="E366" i="9" s="1"/>
  <c r="CT37" i="5"/>
  <c r="CT132" i="5"/>
  <c r="CP94" i="5"/>
  <c r="CL220" i="5"/>
  <c r="AO220" i="5"/>
  <c r="CT220" i="5"/>
  <c r="CT182" i="5"/>
  <c r="AO177" i="5"/>
  <c r="CY177" i="5" s="1"/>
  <c r="CL177" i="5"/>
  <c r="BJ261" i="5"/>
  <c r="BJ168" i="5"/>
  <c r="BJ104" i="5"/>
  <c r="BJ22" i="5"/>
  <c r="AO13" i="5"/>
  <c r="CY13" i="5" s="1"/>
  <c r="CL13" i="5"/>
  <c r="CT194" i="5"/>
  <c r="CT123" i="5"/>
  <c r="AO75" i="5"/>
  <c r="CY75" i="5" s="1"/>
  <c r="CL75" i="5"/>
  <c r="CT93" i="5"/>
  <c r="CX218" i="5"/>
  <c r="CX136" i="5"/>
  <c r="CX35" i="5"/>
  <c r="CL23" i="5"/>
  <c r="CT245" i="5"/>
  <c r="CT115" i="5"/>
  <c r="CT51" i="5"/>
  <c r="AO242" i="5"/>
  <c r="CL242" i="5"/>
  <c r="AO140" i="5"/>
  <c r="CL140" i="5"/>
  <c r="CT253" i="5"/>
  <c r="CT202" i="5"/>
  <c r="CT20" i="5"/>
  <c r="I66" i="3"/>
  <c r="K66" i="3" s="1"/>
  <c r="U56" i="3"/>
  <c r="S66" i="3"/>
  <c r="S59" i="3"/>
  <c r="C140" i="9"/>
  <c r="C292" i="6"/>
  <c r="C178" i="6"/>
  <c r="AO162" i="5"/>
  <c r="CY162" i="5" s="1"/>
  <c r="CL162" i="5"/>
  <c r="CE126" i="5"/>
  <c r="CE18" i="5"/>
  <c r="BJ78" i="5"/>
  <c r="CT85" i="5"/>
  <c r="AO160" i="5"/>
  <c r="CY160" i="5" s="1"/>
  <c r="CL160" i="5"/>
  <c r="CL35" i="5"/>
  <c r="AO35" i="5"/>
  <c r="BJ201" i="5"/>
  <c r="BJ101" i="5"/>
  <c r="CT197" i="5"/>
  <c r="CT101" i="5"/>
  <c r="AO27" i="5"/>
  <c r="CL27" i="5"/>
  <c r="BJ67" i="5"/>
  <c r="CE35" i="5"/>
  <c r="BJ263" i="5"/>
  <c r="BJ145" i="5"/>
  <c r="BJ71" i="5"/>
  <c r="E433" i="9"/>
  <c r="CX181" i="5"/>
  <c r="CX41" i="5"/>
  <c r="CE208" i="5"/>
  <c r="AO153" i="5"/>
  <c r="CL153" i="5"/>
  <c r="S49" i="2"/>
  <c r="I56" i="2"/>
  <c r="U46" i="2"/>
  <c r="CP20" i="5"/>
  <c r="CT196" i="5"/>
  <c r="AO217" i="5"/>
  <c r="CY217" i="5" s="1"/>
  <c r="CL217" i="5"/>
  <c r="CP216" i="5"/>
  <c r="CP45" i="5"/>
  <c r="AO80" i="5"/>
  <c r="CY80" i="5" s="1"/>
  <c r="CL80" i="5"/>
  <c r="CT22" i="5"/>
  <c r="D594" i="9"/>
  <c r="F594" i="6"/>
  <c r="D632" i="6"/>
  <c r="F632" i="6" s="1"/>
  <c r="E594" i="6"/>
  <c r="AO12" i="5"/>
  <c r="CY12" i="5" s="1"/>
  <c r="CL12" i="5"/>
  <c r="CT118" i="5"/>
  <c r="E328" i="9"/>
  <c r="AO252" i="5"/>
  <c r="CL252" i="5"/>
  <c r="CT12" i="5"/>
  <c r="CP163" i="5"/>
  <c r="AO50" i="5"/>
  <c r="CY50" i="5" s="1"/>
  <c r="CL50" i="5"/>
  <c r="CT187" i="5"/>
  <c r="CT91" i="5"/>
  <c r="CT172" i="5"/>
  <c r="BI268" i="5"/>
  <c r="CP119" i="5"/>
  <c r="CT256" i="5"/>
  <c r="AO170" i="5"/>
  <c r="CP101" i="5"/>
  <c r="U39" i="3"/>
  <c r="CP228" i="5"/>
  <c r="BJ200" i="5"/>
  <c r="AO121" i="5"/>
  <c r="CL121" i="5"/>
  <c r="CT223" i="5"/>
  <c r="CT77" i="5"/>
  <c r="CT30" i="5"/>
  <c r="AO233" i="5"/>
  <c r="CY233" i="5" s="1"/>
  <c r="CL233" i="5"/>
  <c r="BJ9" i="5"/>
  <c r="CP63" i="5"/>
  <c r="CP266" i="5"/>
  <c r="CP137" i="5"/>
  <c r="AF268" i="5"/>
  <c r="CP7" i="5"/>
  <c r="BJ254" i="5"/>
  <c r="F9" i="7"/>
  <c r="D47" i="7"/>
  <c r="D47" i="9" s="1"/>
  <c r="BJ41" i="5"/>
  <c r="CE53" i="5"/>
  <c r="CP60" i="5"/>
  <c r="AO131" i="5"/>
  <c r="CY131" i="5" s="1"/>
  <c r="CL131" i="5"/>
  <c r="AO15" i="5"/>
  <c r="CL15" i="5"/>
  <c r="BJ124" i="5"/>
  <c r="D471" i="9"/>
  <c r="D509" i="6"/>
  <c r="E471" i="6"/>
  <c r="E471" i="9" s="1"/>
  <c r="CX255" i="5"/>
  <c r="CE228" i="5"/>
  <c r="CP141" i="5"/>
  <c r="CT267" i="5"/>
  <c r="CT219" i="5"/>
  <c r="AO183" i="5"/>
  <c r="CL183" i="5"/>
  <c r="D276" i="8"/>
  <c r="F276" i="8" s="1"/>
  <c r="F162" i="8"/>
  <c r="CP156" i="5"/>
  <c r="CP150" i="5"/>
  <c r="D504" i="9"/>
  <c r="F504" i="6"/>
  <c r="CP128" i="5"/>
  <c r="F466" i="7"/>
  <c r="F475" i="7" s="1"/>
  <c r="D580" i="7"/>
  <c r="F580" i="7" s="1"/>
  <c r="CT241" i="5"/>
  <c r="CT169" i="5"/>
  <c r="CT217" i="5"/>
  <c r="J28" i="3"/>
  <c r="T28" i="3"/>
  <c r="AO187" i="5"/>
  <c r="CY187" i="5" s="1"/>
  <c r="CL187" i="5"/>
  <c r="CT128" i="5"/>
  <c r="CT69" i="5"/>
  <c r="BJ231" i="5"/>
  <c r="BJ169" i="5"/>
  <c r="BJ96" i="5"/>
  <c r="BJ21" i="5"/>
  <c r="CT252" i="5"/>
  <c r="CT188" i="5"/>
  <c r="CT102" i="5"/>
  <c r="CP106" i="5"/>
  <c r="CT13" i="5"/>
  <c r="CX262" i="5"/>
  <c r="CX169" i="5"/>
  <c r="CX185" i="5"/>
  <c r="CX116" i="5"/>
  <c r="CT244" i="5"/>
  <c r="CT178" i="5"/>
  <c r="CT134" i="5"/>
  <c r="F469" i="7"/>
  <c r="D583" i="7"/>
  <c r="F583" i="7" s="1"/>
  <c r="CT158" i="5"/>
  <c r="AO228" i="5"/>
  <c r="CL228" i="5"/>
  <c r="AO95" i="5"/>
  <c r="CL95" i="5"/>
  <c r="CT166" i="5"/>
  <c r="CT97" i="5"/>
  <c r="CT26" i="5"/>
  <c r="U46" i="3"/>
  <c r="S49" i="3"/>
  <c r="I56" i="3"/>
  <c r="K56" i="3" s="1"/>
  <c r="CP43" i="5"/>
  <c r="CL77" i="5"/>
  <c r="BJ148" i="5"/>
  <c r="CY148" i="5" s="1"/>
  <c r="BJ89" i="5"/>
  <c r="CT150" i="5"/>
  <c r="CT180" i="5"/>
  <c r="BJ193" i="5"/>
  <c r="BJ11" i="5"/>
  <c r="E197" i="7"/>
  <c r="AO53" i="5"/>
  <c r="CL53" i="5"/>
  <c r="CL244" i="5"/>
  <c r="AO244" i="5"/>
  <c r="BJ173" i="5"/>
  <c r="BJ103" i="5"/>
  <c r="CP82" i="5"/>
  <c r="CP176" i="5"/>
  <c r="CT235" i="5"/>
  <c r="CT183" i="5"/>
  <c r="CP195" i="5"/>
  <c r="AO198" i="5"/>
  <c r="CY198" i="5" s="1"/>
  <c r="CL198" i="5"/>
  <c r="AO29" i="5"/>
  <c r="CY29" i="5" s="1"/>
  <c r="CL29" i="5"/>
  <c r="BJ249" i="5"/>
  <c r="BJ157" i="5"/>
  <c r="BJ40" i="5"/>
  <c r="BJ229" i="5"/>
  <c r="D585" i="9"/>
  <c r="F585" i="6"/>
  <c r="E585" i="6"/>
  <c r="D623" i="6"/>
  <c r="F623" i="6" s="1"/>
  <c r="CX206" i="5"/>
  <c r="CX50" i="5"/>
  <c r="CE201" i="5"/>
  <c r="I66" i="2"/>
  <c r="U56" i="2"/>
  <c r="S66" i="2"/>
  <c r="CT116" i="5"/>
  <c r="CT52" i="5"/>
  <c r="F9" i="9"/>
  <c r="AO86" i="5"/>
  <c r="CY86" i="5" s="1"/>
  <c r="CL86" i="5"/>
  <c r="CT16" i="5"/>
  <c r="CT95" i="5"/>
  <c r="CP87" i="5"/>
  <c r="AO124" i="5"/>
  <c r="CL124" i="5"/>
  <c r="CT193" i="5"/>
  <c r="CT142" i="5"/>
  <c r="BV268" i="5"/>
  <c r="AO132" i="5"/>
  <c r="CY132" i="5" s="1"/>
  <c r="CL132" i="5"/>
  <c r="CT19" i="5"/>
  <c r="CT237" i="5"/>
  <c r="C465" i="8"/>
  <c r="C579" i="8"/>
  <c r="C437" i="8"/>
  <c r="C439" i="8" s="1"/>
  <c r="BJ57" i="5"/>
  <c r="AO116" i="5"/>
  <c r="CL116" i="5"/>
  <c r="CT236" i="5"/>
  <c r="CT124" i="5"/>
  <c r="BJ81" i="5"/>
  <c r="AO51" i="5"/>
  <c r="CL51" i="5"/>
  <c r="T17" i="4"/>
  <c r="T27" i="4" s="1"/>
  <c r="E463" i="7"/>
  <c r="CP97" i="5"/>
  <c r="AO149" i="5"/>
  <c r="CY149" i="5" s="1"/>
  <c r="CL149" i="5"/>
  <c r="CP21" i="5"/>
  <c r="AO224" i="5"/>
  <c r="CL224" i="5"/>
  <c r="AO138" i="5"/>
  <c r="CY138" i="5" s="1"/>
  <c r="CL138" i="5"/>
  <c r="CP188" i="5"/>
  <c r="CP263" i="5"/>
  <c r="CT78" i="5"/>
  <c r="D203" i="6"/>
  <c r="CN268" i="5"/>
  <c r="CL69" i="5"/>
  <c r="AO69" i="5"/>
  <c r="CY69" i="5" s="1"/>
  <c r="BJ232" i="5"/>
  <c r="BJ136" i="5"/>
  <c r="CY136" i="5" s="1"/>
  <c r="CP240" i="5"/>
  <c r="AO110" i="5"/>
  <c r="CL110" i="5"/>
  <c r="BJ211" i="5"/>
  <c r="BJ123" i="5"/>
  <c r="BJ14" i="5"/>
  <c r="CE182" i="5"/>
  <c r="CT86" i="5"/>
  <c r="CT27" i="5"/>
  <c r="E47" i="6"/>
  <c r="D85" i="6"/>
  <c r="AO62" i="5"/>
  <c r="CL62" i="5"/>
  <c r="CP194" i="5"/>
  <c r="CP33" i="5"/>
  <c r="CT203" i="5"/>
  <c r="CP131" i="5"/>
  <c r="CT234" i="5"/>
  <c r="CT164" i="5"/>
  <c r="CT87" i="5"/>
  <c r="CT23" i="5"/>
  <c r="CT92" i="5"/>
  <c r="CP227" i="5"/>
  <c r="CT50" i="5"/>
  <c r="F165" i="8"/>
  <c r="D279" i="8"/>
  <c r="F279" i="8" s="1"/>
  <c r="BJ251" i="5"/>
  <c r="CY251" i="5" s="1"/>
  <c r="BJ153" i="5"/>
  <c r="BJ95" i="5"/>
  <c r="CT108" i="5"/>
  <c r="CT44" i="5"/>
  <c r="CX250" i="5"/>
  <c r="CX175" i="5"/>
  <c r="CX102" i="5"/>
  <c r="CT216" i="5"/>
  <c r="AJ268" i="5"/>
  <c r="CT7" i="5"/>
  <c r="D314" i="9"/>
  <c r="F314" i="6"/>
  <c r="D428" i="6"/>
  <c r="D357" i="9"/>
  <c r="D395" i="6"/>
  <c r="E357" i="6"/>
  <c r="E357" i="9" s="1"/>
  <c r="AO189" i="5"/>
  <c r="CL189" i="5"/>
  <c r="CL47" i="5"/>
  <c r="AO47" i="5"/>
  <c r="CT229" i="5"/>
  <c r="CT89" i="5"/>
  <c r="CT46" i="5"/>
  <c r="CL9" i="5"/>
  <c r="K47" i="3"/>
  <c r="Q37" i="3"/>
  <c r="Q47" i="3" s="1"/>
  <c r="N37" i="3"/>
  <c r="N47" i="3" s="1"/>
  <c r="CP31" i="5"/>
  <c r="Q36" i="3"/>
  <c r="N36" i="3"/>
  <c r="K46" i="3"/>
  <c r="CT48" i="5"/>
  <c r="C351" i="8"/>
  <c r="C323" i="8"/>
  <c r="C325" i="8" s="1"/>
  <c r="BJ143" i="5"/>
  <c r="CT62" i="5"/>
  <c r="CE55" i="5"/>
  <c r="BZ268" i="5"/>
  <c r="AO38" i="5"/>
  <c r="CL38" i="5"/>
  <c r="CT199" i="5"/>
  <c r="CT59" i="5"/>
  <c r="B149" i="4"/>
  <c r="B196" i="4"/>
  <c r="B199" i="4" s="1"/>
  <c r="CP213" i="5"/>
  <c r="BJ179" i="5"/>
  <c r="BJ87" i="5"/>
  <c r="E45" i="7"/>
  <c r="E387" i="7"/>
  <c r="CP236" i="5"/>
  <c r="AO21" i="5"/>
  <c r="CL21" i="5"/>
  <c r="BJ167" i="5"/>
  <c r="BJ73" i="5"/>
  <c r="AO161" i="5"/>
  <c r="CY161" i="5" s="1"/>
  <c r="CL161" i="5"/>
  <c r="CT209" i="5"/>
  <c r="CT100" i="5"/>
  <c r="CE84" i="5"/>
  <c r="BJ223" i="5"/>
  <c r="BJ15" i="5"/>
  <c r="C174" i="7"/>
  <c r="C288" i="7"/>
  <c r="C148" i="7"/>
  <c r="C149" i="7" s="1"/>
  <c r="CP126" i="5"/>
  <c r="D12" i="9"/>
  <c r="F12" i="6"/>
  <c r="F19" i="6" s="1"/>
  <c r="D50" i="6"/>
  <c r="D57" i="6" s="1"/>
  <c r="BJ116" i="5"/>
  <c r="CX231" i="5"/>
  <c r="CX13" i="5"/>
  <c r="CE153" i="5"/>
  <c r="AO199" i="5"/>
  <c r="CT242" i="5"/>
  <c r="CT167" i="5"/>
  <c r="D9" i="9"/>
  <c r="F314" i="7"/>
  <c r="F323" i="7" s="1"/>
  <c r="D428" i="7"/>
  <c r="F428" i="7" s="1"/>
  <c r="AO58" i="5"/>
  <c r="CY58" i="5" s="1"/>
  <c r="CL58" i="5"/>
  <c r="F542" i="9"/>
  <c r="F551" i="9" s="1"/>
  <c r="F551" i="6"/>
  <c r="AO28" i="5"/>
  <c r="CY28" i="5" s="1"/>
  <c r="CL28" i="5"/>
  <c r="D165" i="9"/>
  <c r="F165" i="6"/>
  <c r="CP22" i="5"/>
  <c r="AO155" i="5"/>
  <c r="CL155" i="5"/>
  <c r="CT250" i="5"/>
  <c r="CT212" i="5"/>
  <c r="CT113" i="5"/>
  <c r="CT49" i="5"/>
  <c r="CP162" i="5"/>
  <c r="CT262" i="5"/>
  <c r="CT184" i="5"/>
  <c r="CX21" i="5"/>
  <c r="F189" i="4"/>
  <c r="CT143" i="5"/>
  <c r="R49" i="4"/>
  <c r="R56" i="4"/>
  <c r="AO234" i="5"/>
  <c r="CY234" i="5" s="1"/>
  <c r="CT63" i="5"/>
  <c r="B111" i="6"/>
  <c r="E319" i="9"/>
  <c r="CT162" i="5"/>
  <c r="AO9" i="5"/>
  <c r="CE67" i="5"/>
  <c r="BJ126" i="5"/>
  <c r="BJ54" i="5"/>
  <c r="CP8" i="5"/>
  <c r="CL24" i="5"/>
  <c r="AO24" i="5"/>
  <c r="CY24" i="5" s="1"/>
  <c r="CT125" i="5"/>
  <c r="CT41" i="5"/>
  <c r="AO206" i="5"/>
  <c r="CY206" i="5" s="1"/>
  <c r="CL206" i="5"/>
  <c r="CP85" i="5"/>
  <c r="F317" i="8"/>
  <c r="D431" i="8"/>
  <c r="F431" i="8" s="1"/>
  <c r="CT140" i="5"/>
  <c r="CE231" i="5"/>
  <c r="CP75" i="5"/>
  <c r="BJ252" i="5"/>
  <c r="BJ151" i="5"/>
  <c r="E311" i="7"/>
  <c r="E235" i="7"/>
  <c r="AO108" i="5"/>
  <c r="CL108" i="5"/>
  <c r="AO109" i="5"/>
  <c r="CL109" i="5"/>
  <c r="BJ60" i="5"/>
  <c r="CP139" i="5"/>
  <c r="CT148" i="5"/>
  <c r="CE62" i="5"/>
  <c r="AO68" i="5"/>
  <c r="CL68" i="5"/>
  <c r="BJ190" i="5"/>
  <c r="BJ26" i="5"/>
  <c r="CP238" i="5"/>
  <c r="CP237" i="5"/>
  <c r="BJ197" i="5"/>
  <c r="BJ110" i="5"/>
  <c r="CX82" i="5"/>
  <c r="CE78" i="5"/>
  <c r="AO142" i="5"/>
  <c r="CL142" i="5"/>
  <c r="CT151" i="5"/>
  <c r="CT112" i="5"/>
  <c r="CT34" i="5"/>
  <c r="AO16" i="5"/>
  <c r="CL16" i="5"/>
  <c r="AO190" i="5"/>
  <c r="CL190" i="5"/>
  <c r="CT257" i="5"/>
  <c r="AO204" i="5"/>
  <c r="CL204" i="5"/>
  <c r="AO207" i="5"/>
  <c r="CY207" i="5" s="1"/>
  <c r="CL207" i="5"/>
  <c r="CT147" i="5"/>
  <c r="CT58" i="5"/>
  <c r="AO230" i="5"/>
  <c r="CL230" i="5"/>
  <c r="CP210" i="5"/>
  <c r="CP84" i="5"/>
  <c r="CP144" i="5"/>
  <c r="AO48" i="5"/>
  <c r="CL48" i="5"/>
  <c r="BJ218" i="5"/>
  <c r="BJ152" i="5"/>
  <c r="BJ56" i="5"/>
  <c r="CT171" i="5"/>
  <c r="CT144" i="5"/>
  <c r="CP186" i="5"/>
  <c r="AO97" i="5"/>
  <c r="CY97" i="5" s="1"/>
  <c r="CX243" i="5"/>
  <c r="CT222" i="5"/>
  <c r="CT149" i="5"/>
  <c r="D317" i="6"/>
  <c r="CQ268" i="5"/>
  <c r="CP100" i="5"/>
  <c r="B123" i="9"/>
  <c r="B133" i="9" s="1"/>
  <c r="B135" i="9" s="1"/>
  <c r="B275" i="6"/>
  <c r="B161" i="6"/>
  <c r="B133" i="6"/>
  <c r="B135" i="6" s="1"/>
  <c r="B149" i="6" s="1"/>
  <c r="AO172" i="5"/>
  <c r="CY172" i="5" s="1"/>
  <c r="CL172" i="5"/>
  <c r="AO45" i="5"/>
  <c r="CY45" i="5" s="1"/>
  <c r="CL45" i="5"/>
  <c r="CT210" i="5"/>
  <c r="CT136" i="5"/>
  <c r="AO236" i="5"/>
  <c r="CY236" i="5" s="1"/>
  <c r="CL236" i="5"/>
  <c r="BJ225" i="5"/>
  <c r="BJ112" i="5"/>
  <c r="CT189" i="5"/>
  <c r="AO208" i="5"/>
  <c r="CL208" i="5"/>
  <c r="CL112" i="5"/>
  <c r="AO39" i="5"/>
  <c r="CL39" i="5"/>
  <c r="AO76" i="5"/>
  <c r="CY76" i="5" s="1"/>
  <c r="CL76" i="5"/>
  <c r="CE7" i="5"/>
  <c r="B389" i="7"/>
  <c r="B399" i="7" s="1"/>
  <c r="B401" i="7" s="1"/>
  <c r="B361" i="7"/>
  <c r="B363" i="7" s="1"/>
  <c r="AO25" i="5"/>
  <c r="CY25" i="5" s="1"/>
  <c r="CL25" i="5"/>
  <c r="CT224" i="5"/>
  <c r="CT107" i="5"/>
  <c r="CT43" i="5"/>
  <c r="CE205" i="5"/>
  <c r="D615" i="7"/>
  <c r="E7" i="7"/>
  <c r="E19" i="7" s="1"/>
  <c r="E21" i="7" s="1"/>
  <c r="E35" i="7" s="1"/>
  <c r="D19" i="7"/>
  <c r="E501" i="7"/>
  <c r="AO197" i="5"/>
  <c r="CL197" i="5"/>
  <c r="AO20" i="5"/>
  <c r="CY20" i="5" s="1"/>
  <c r="CL20" i="5"/>
  <c r="BJ171" i="5"/>
  <c r="CP11" i="5"/>
  <c r="CT141" i="5"/>
  <c r="CE47" i="5"/>
  <c r="CE238" i="5"/>
  <c r="CP107" i="5"/>
  <c r="CP49" i="5"/>
  <c r="AO146" i="5"/>
  <c r="CY146" i="5" s="1"/>
  <c r="CL146" i="5"/>
  <c r="BJ240" i="5"/>
  <c r="CP118" i="5"/>
  <c r="CX227" i="5"/>
  <c r="CX151" i="5"/>
  <c r="CX76" i="5"/>
  <c r="CX10" i="5"/>
  <c r="D276" i="7"/>
  <c r="F276" i="7" s="1"/>
  <c r="F162" i="7"/>
  <c r="F162" i="9" s="1"/>
  <c r="CP88" i="5"/>
  <c r="CT232" i="5"/>
  <c r="CP172" i="5"/>
  <c r="AO49" i="5"/>
  <c r="CY49" i="5" s="1"/>
  <c r="CL49" i="5"/>
  <c r="AO65" i="5"/>
  <c r="CY65" i="5" s="1"/>
  <c r="CT21" i="5"/>
  <c r="CL67" i="5"/>
  <c r="CT213" i="5"/>
  <c r="AO63" i="5"/>
  <c r="CY63" i="5" s="1"/>
  <c r="CL63" i="5"/>
  <c r="CP25" i="5"/>
  <c r="AO122" i="5"/>
  <c r="CL122" i="5"/>
  <c r="CT176" i="5"/>
  <c r="BE268" i="5"/>
  <c r="AO211" i="5"/>
  <c r="CL211" i="5"/>
  <c r="CL11" i="5"/>
  <c r="BJ74" i="5"/>
  <c r="CY74" i="5" s="1"/>
  <c r="CT230" i="5"/>
  <c r="CT31" i="5"/>
  <c r="AO212" i="5"/>
  <c r="CY212" i="5" s="1"/>
  <c r="CL212" i="5"/>
  <c r="CX159" i="5"/>
  <c r="CX89" i="5"/>
  <c r="CT67" i="5"/>
  <c r="CP177" i="5"/>
  <c r="CP98" i="5"/>
  <c r="Q29" i="2"/>
  <c r="Q26" i="4"/>
  <c r="AO216" i="5"/>
  <c r="BJ33" i="5"/>
  <c r="AO241" i="5"/>
  <c r="CY241" i="5" s="1"/>
  <c r="CL241" i="5"/>
  <c r="CT163" i="5"/>
  <c r="CT161" i="5"/>
  <c r="CT96" i="5"/>
  <c r="AO112" i="5"/>
  <c r="CY38" i="5" l="1"/>
  <c r="CY64" i="5"/>
  <c r="CY142" i="5"/>
  <c r="CY127" i="5"/>
  <c r="CY92" i="5"/>
  <c r="F589" i="8"/>
  <c r="CY139" i="5"/>
  <c r="CY48" i="5"/>
  <c r="CY79" i="5"/>
  <c r="CY184" i="5"/>
  <c r="CY220" i="5"/>
  <c r="CY120" i="5"/>
  <c r="CY39" i="5"/>
  <c r="CY16" i="5"/>
  <c r="CY216" i="5"/>
  <c r="CT268" i="5"/>
  <c r="CY42" i="5"/>
  <c r="CY257" i="5"/>
  <c r="CY230" i="5"/>
  <c r="CY51" i="5"/>
  <c r="CY224" i="5"/>
  <c r="CY244" i="5"/>
  <c r="CY256" i="5"/>
  <c r="CY100" i="5"/>
  <c r="CY108" i="5"/>
  <c r="CY35" i="5"/>
  <c r="CY170" i="5"/>
  <c r="CY124" i="5"/>
  <c r="CY252" i="5"/>
  <c r="CY173" i="5"/>
  <c r="CY248" i="5"/>
  <c r="CY203" i="5"/>
  <c r="CY130" i="5"/>
  <c r="CY208" i="5"/>
  <c r="CY122" i="5"/>
  <c r="CY119" i="5"/>
  <c r="CY189" i="5"/>
  <c r="CY53" i="5"/>
  <c r="CY37" i="5"/>
  <c r="CY219" i="5"/>
  <c r="CY93" i="5"/>
  <c r="CY68" i="5"/>
  <c r="CY155" i="5"/>
  <c r="CY210" i="5"/>
  <c r="CY85" i="5"/>
  <c r="CY156" i="5"/>
  <c r="CY104" i="5"/>
  <c r="CY168" i="5"/>
  <c r="CY159" i="5"/>
  <c r="CY199" i="5"/>
  <c r="CY18" i="5"/>
  <c r="CY232" i="5"/>
  <c r="CY171" i="5"/>
  <c r="CY186" i="5"/>
  <c r="CY87" i="5"/>
  <c r="CY110" i="5"/>
  <c r="CY125" i="5"/>
  <c r="CY190" i="5"/>
  <c r="CY143" i="5"/>
  <c r="CY235" i="5"/>
  <c r="CY237" i="5"/>
  <c r="CY36" i="5"/>
  <c r="CY231" i="5"/>
  <c r="CY94" i="5"/>
  <c r="CY43" i="5"/>
  <c r="T18" i="4"/>
  <c r="T36" i="2"/>
  <c r="T46" i="2" s="1"/>
  <c r="D97" i="8"/>
  <c r="A96" i="8"/>
  <c r="E615" i="7"/>
  <c r="E627" i="7" s="1"/>
  <c r="E629" i="7" s="1"/>
  <c r="E643" i="7" s="1"/>
  <c r="D395" i="9"/>
  <c r="E395" i="6"/>
  <c r="E395" i="9" s="1"/>
  <c r="D203" i="9"/>
  <c r="F203" i="6"/>
  <c r="F203" i="9" s="1"/>
  <c r="CY15" i="5"/>
  <c r="CY153" i="5"/>
  <c r="D61" i="6"/>
  <c r="N29" i="4"/>
  <c r="Q67" i="3"/>
  <c r="N67" i="3"/>
  <c r="B202" i="9"/>
  <c r="B240" i="6"/>
  <c r="B240" i="9" s="1"/>
  <c r="F323" i="8"/>
  <c r="E7" i="9"/>
  <c r="E19" i="9" s="1"/>
  <c r="E21" i="9" s="1"/>
  <c r="E35" i="9" s="1"/>
  <c r="E19" i="6"/>
  <c r="E21" i="6" s="1"/>
  <c r="E35" i="6" s="1"/>
  <c r="D507" i="9"/>
  <c r="F507" i="6"/>
  <c r="F507" i="9" s="1"/>
  <c r="CY19" i="5"/>
  <c r="H67" i="2"/>
  <c r="H67" i="4" s="1"/>
  <c r="R67" i="2"/>
  <c r="B178" i="9"/>
  <c r="B216" i="6"/>
  <c r="CY259" i="5"/>
  <c r="CY11" i="5"/>
  <c r="CY238" i="5"/>
  <c r="H68" i="2"/>
  <c r="H68" i="4" s="1"/>
  <c r="R68" i="2"/>
  <c r="CY141" i="5"/>
  <c r="B186" i="8"/>
  <c r="B187" i="8" s="1"/>
  <c r="B212" i="8"/>
  <c r="CY182" i="5"/>
  <c r="CY33" i="5"/>
  <c r="E197" i="9"/>
  <c r="C617" i="8"/>
  <c r="C627" i="8" s="1"/>
  <c r="C629" i="8" s="1"/>
  <c r="C589" i="8"/>
  <c r="C591" i="8" s="1"/>
  <c r="CY9" i="5"/>
  <c r="C503" i="8"/>
  <c r="C475" i="8"/>
  <c r="C477" i="8" s="1"/>
  <c r="Q56" i="3"/>
  <c r="N56" i="3"/>
  <c r="CY183" i="5"/>
  <c r="CY140" i="5"/>
  <c r="I199" i="2"/>
  <c r="F197" i="2"/>
  <c r="F198" i="2"/>
  <c r="F196" i="2"/>
  <c r="CY129" i="5"/>
  <c r="E387" i="9"/>
  <c r="CY240" i="5"/>
  <c r="F437" i="8"/>
  <c r="CY193" i="5"/>
  <c r="D241" i="9"/>
  <c r="F241" i="6"/>
  <c r="F241" i="9" s="1"/>
  <c r="B174" i="7"/>
  <c r="B288" i="7"/>
  <c r="B148" i="7"/>
  <c r="B149" i="7" s="1"/>
  <c r="E615" i="6"/>
  <c r="E627" i="6" s="1"/>
  <c r="E629" i="6" s="1"/>
  <c r="E643" i="6" s="1"/>
  <c r="CY167" i="5"/>
  <c r="E311" i="9"/>
  <c r="CY84" i="5"/>
  <c r="B292" i="9"/>
  <c r="B444" i="6"/>
  <c r="B330" i="6"/>
  <c r="CY105" i="5"/>
  <c r="CY181" i="5"/>
  <c r="F197" i="3"/>
  <c r="F198" i="3"/>
  <c r="I199" i="3"/>
  <c r="F196" i="3"/>
  <c r="CY103" i="5"/>
  <c r="I58" i="2"/>
  <c r="U48" i="2"/>
  <c r="E45" i="9"/>
  <c r="CY8" i="5"/>
  <c r="D89" i="9"/>
  <c r="F89" i="6"/>
  <c r="F89" i="9" s="1"/>
  <c r="W70" i="10"/>
  <c r="W103" i="10"/>
  <c r="D19" i="9"/>
  <c r="D615" i="9"/>
  <c r="D59" i="6"/>
  <c r="A58" i="6"/>
  <c r="F238" i="9"/>
  <c r="F314" i="9"/>
  <c r="F589" i="7"/>
  <c r="C292" i="9"/>
  <c r="C444" i="6"/>
  <c r="C330" i="6"/>
  <c r="CY242" i="5"/>
  <c r="D518" i="9"/>
  <c r="D556" i="6"/>
  <c r="E518" i="6"/>
  <c r="CY99" i="5"/>
  <c r="H66" i="2"/>
  <c r="H66" i="4" s="1"/>
  <c r="H69" i="4" s="1"/>
  <c r="R66" i="2"/>
  <c r="R59" i="2"/>
  <c r="E501" i="9"/>
  <c r="CY225" i="5"/>
  <c r="CY46" i="5"/>
  <c r="A58" i="8"/>
  <c r="D59" i="8"/>
  <c r="E463" i="9"/>
  <c r="C161" i="9"/>
  <c r="C171" i="9" s="1"/>
  <c r="C173" i="9" s="1"/>
  <c r="C199" i="6"/>
  <c r="C171" i="6"/>
  <c r="C173" i="6" s="1"/>
  <c r="D393" i="9"/>
  <c r="F393" i="6"/>
  <c r="F393" i="9" s="1"/>
  <c r="T37" i="3"/>
  <c r="T47" i="3" s="1"/>
  <c r="J37" i="3"/>
  <c r="J47" i="3" s="1"/>
  <c r="F352" i="9"/>
  <c r="CY200" i="5"/>
  <c r="CY10" i="5"/>
  <c r="X106" i="10"/>
  <c r="Y106" i="10" s="1"/>
  <c r="Y103" i="10"/>
  <c r="J114" i="10"/>
  <c r="D279" i="7"/>
  <c r="F279" i="7" s="1"/>
  <c r="F285" i="7" s="1"/>
  <c r="F165" i="7"/>
  <c r="S47" i="4"/>
  <c r="U37" i="4"/>
  <c r="U39" i="4" s="1"/>
  <c r="S39" i="4"/>
  <c r="F200" i="9"/>
  <c r="F209" i="9" s="1"/>
  <c r="D65" i="6"/>
  <c r="Q29" i="4"/>
  <c r="CY229" i="5"/>
  <c r="CY57" i="5"/>
  <c r="CY263" i="5"/>
  <c r="R49" i="2"/>
  <c r="H56" i="2"/>
  <c r="H56" i="4" s="1"/>
  <c r="H59" i="4" s="1"/>
  <c r="F12" i="7"/>
  <c r="D50" i="7"/>
  <c r="D50" i="9" s="1"/>
  <c r="T19" i="4"/>
  <c r="T26" i="4"/>
  <c r="K47" i="2"/>
  <c r="Q37" i="2"/>
  <c r="N37" i="2"/>
  <c r="D276" i="9"/>
  <c r="F276" i="6"/>
  <c r="CY150" i="5"/>
  <c r="CY174" i="5"/>
  <c r="F390" i="9"/>
  <c r="F399" i="6"/>
  <c r="J46" i="2"/>
  <c r="E57" i="8"/>
  <c r="E59" i="8" s="1"/>
  <c r="C275" i="9"/>
  <c r="C285" i="9" s="1"/>
  <c r="C287" i="9" s="1"/>
  <c r="C313" i="6"/>
  <c r="C427" i="6"/>
  <c r="C285" i="6"/>
  <c r="C287" i="6" s="1"/>
  <c r="CY81" i="5"/>
  <c r="CY260" i="5"/>
  <c r="I68" i="3"/>
  <c r="K68" i="3" s="1"/>
  <c r="U58" i="3"/>
  <c r="U59" i="3" s="1"/>
  <c r="S68" i="3"/>
  <c r="D51" i="9"/>
  <c r="F51" i="6"/>
  <c r="F51" i="9" s="1"/>
  <c r="B389" i="8"/>
  <c r="B399" i="8" s="1"/>
  <c r="B401" i="8" s="1"/>
  <c r="B361" i="8"/>
  <c r="B363" i="8" s="1"/>
  <c r="F146" i="4"/>
  <c r="CY22" i="5"/>
  <c r="D26" i="9"/>
  <c r="D64" i="6"/>
  <c r="F26" i="6"/>
  <c r="F26" i="9" s="1"/>
  <c r="AO268" i="5"/>
  <c r="CY7" i="5"/>
  <c r="CY249" i="5"/>
  <c r="F48" i="9"/>
  <c r="F57" i="6"/>
  <c r="C541" i="7"/>
  <c r="C551" i="7" s="1"/>
  <c r="C553" i="7" s="1"/>
  <c r="C513" i="7"/>
  <c r="C515" i="7" s="1"/>
  <c r="D469" i="9"/>
  <c r="F469" i="6"/>
  <c r="F469" i="9" s="1"/>
  <c r="D583" i="6"/>
  <c r="B161" i="9"/>
  <c r="B171" i="9" s="1"/>
  <c r="B173" i="9" s="1"/>
  <c r="B199" i="6"/>
  <c r="B171" i="6"/>
  <c r="B173" i="6" s="1"/>
  <c r="E50" i="6"/>
  <c r="E57" i="6" s="1"/>
  <c r="E59" i="6" s="1"/>
  <c r="D88" i="6"/>
  <c r="CY157" i="5"/>
  <c r="CY247" i="5"/>
  <c r="CY179" i="5"/>
  <c r="S68" i="4"/>
  <c r="U58" i="4"/>
  <c r="CY98" i="5"/>
  <c r="CY185" i="5"/>
  <c r="CY118" i="5"/>
  <c r="C212" i="8"/>
  <c r="C186" i="8"/>
  <c r="C187" i="8" s="1"/>
  <c r="CL268" i="5"/>
  <c r="CY72" i="5"/>
  <c r="CY67" i="5"/>
  <c r="CY205" i="5"/>
  <c r="CY214" i="5"/>
  <c r="CY254" i="5"/>
  <c r="CY71" i="5"/>
  <c r="CY115" i="5"/>
  <c r="E425" i="9"/>
  <c r="C389" i="8"/>
  <c r="C399" i="8" s="1"/>
  <c r="C401" i="8" s="1"/>
  <c r="C361" i="8"/>
  <c r="C363" i="8" s="1"/>
  <c r="CY62" i="5"/>
  <c r="D623" i="9"/>
  <c r="E585" i="9"/>
  <c r="F504" i="9"/>
  <c r="F513" i="9" s="1"/>
  <c r="F513" i="6"/>
  <c r="E47" i="7"/>
  <c r="E47" i="9" s="1"/>
  <c r="D85" i="7"/>
  <c r="S69" i="3"/>
  <c r="I76" i="3"/>
  <c r="U66" i="3"/>
  <c r="S76" i="3"/>
  <c r="I245" i="10"/>
  <c r="W209" i="10"/>
  <c r="W245" i="10" s="1"/>
  <c r="I256" i="10" s="1"/>
  <c r="CY56" i="5"/>
  <c r="CY61" i="5"/>
  <c r="C174" i="9"/>
  <c r="C186" i="6"/>
  <c r="C212" i="6"/>
  <c r="F243" i="7"/>
  <c r="B174" i="9"/>
  <c r="B186" i="9" s="1"/>
  <c r="B186" i="6"/>
  <c r="B212" i="6"/>
  <c r="CY180" i="5"/>
  <c r="E349" i="9"/>
  <c r="CY223" i="5"/>
  <c r="CY88" i="5"/>
  <c r="D21" i="8"/>
  <c r="A20" i="8"/>
  <c r="CY261" i="5"/>
  <c r="E235" i="9"/>
  <c r="I58" i="3"/>
  <c r="K58" i="3" s="1"/>
  <c r="U48" i="3"/>
  <c r="U49" i="3" s="1"/>
  <c r="D547" i="7"/>
  <c r="E547" i="7" s="1"/>
  <c r="E509" i="7"/>
  <c r="CY102" i="5"/>
  <c r="CY60" i="5"/>
  <c r="D355" i="9"/>
  <c r="F355" i="6"/>
  <c r="F355" i="9" s="1"/>
  <c r="Q38" i="3"/>
  <c r="Q48" i="3" s="1"/>
  <c r="N38" i="3"/>
  <c r="N48" i="3" s="1"/>
  <c r="K48" i="3"/>
  <c r="J152" i="10"/>
  <c r="X116" i="10"/>
  <c r="X152" i="10" s="1"/>
  <c r="D123" i="8"/>
  <c r="E85" i="8"/>
  <c r="CY218" i="5"/>
  <c r="S66" i="4"/>
  <c r="U56" i="4"/>
  <c r="F12" i="9"/>
  <c r="F19" i="9" s="1"/>
  <c r="CY197" i="5"/>
  <c r="R59" i="4"/>
  <c r="R66" i="4"/>
  <c r="F437" i="7"/>
  <c r="CY47" i="5"/>
  <c r="D85" i="9"/>
  <c r="E85" i="6"/>
  <c r="D123" i="6"/>
  <c r="F19" i="7"/>
  <c r="CY40" i="5"/>
  <c r="CY89" i="5"/>
  <c r="CY126" i="5"/>
  <c r="F475" i="8"/>
  <c r="J151" i="10"/>
  <c r="X115" i="10"/>
  <c r="X151" i="10" s="1"/>
  <c r="J29" i="3"/>
  <c r="D580" i="9"/>
  <c r="F580" i="6"/>
  <c r="CY14" i="5"/>
  <c r="CY23" i="5"/>
  <c r="E615" i="8"/>
  <c r="E627" i="8" s="1"/>
  <c r="E629" i="8" s="1"/>
  <c r="E643" i="8" s="1"/>
  <c r="CY78" i="5"/>
  <c r="CY73" i="5"/>
  <c r="C440" i="8"/>
  <c r="C300" i="8"/>
  <c r="C301" i="8" s="1"/>
  <c r="C326" i="8"/>
  <c r="CY17" i="5"/>
  <c r="N19" i="4"/>
  <c r="E273" i="9"/>
  <c r="CY128" i="5"/>
  <c r="CY26" i="5"/>
  <c r="E64" i="7"/>
  <c r="F64" i="7" s="1"/>
  <c r="F72" i="7" s="1"/>
  <c r="D102" i="7"/>
  <c r="CY112" i="5"/>
  <c r="CY95" i="5"/>
  <c r="D509" i="9"/>
  <c r="D547" i="6"/>
  <c r="E509" i="6"/>
  <c r="Q66" i="3"/>
  <c r="N66" i="3"/>
  <c r="D404" i="9"/>
  <c r="E404" i="6"/>
  <c r="E404" i="9" s="1"/>
  <c r="C316" i="9"/>
  <c r="C354" i="6"/>
  <c r="CY250" i="5"/>
  <c r="C288" i="9"/>
  <c r="C300" i="9" s="1"/>
  <c r="C440" i="6"/>
  <c r="C326" i="6"/>
  <c r="C300" i="6"/>
  <c r="F466" i="9"/>
  <c r="F475" i="9" s="1"/>
  <c r="F475" i="6"/>
  <c r="BJ268" i="5"/>
  <c r="B288" i="9"/>
  <c r="B300" i="9" s="1"/>
  <c r="B440" i="6"/>
  <c r="B326" i="6"/>
  <c r="B300" i="6"/>
  <c r="CX268" i="5"/>
  <c r="CY222" i="5"/>
  <c r="CY154" i="5"/>
  <c r="CY77" i="5"/>
  <c r="CY195" i="5"/>
  <c r="CY175" i="5"/>
  <c r="B617" i="8"/>
  <c r="B627" i="8" s="1"/>
  <c r="B629" i="8" s="1"/>
  <c r="B589" i="8"/>
  <c r="B591" i="8" s="1"/>
  <c r="CY54" i="5"/>
  <c r="B430" i="9"/>
  <c r="B468" i="6"/>
  <c r="B582" i="6"/>
  <c r="B541" i="7"/>
  <c r="B551" i="7" s="1"/>
  <c r="B553" i="7" s="1"/>
  <c r="B513" i="7"/>
  <c r="B515" i="7" s="1"/>
  <c r="D22" i="9"/>
  <c r="D60" i="6"/>
  <c r="F22" i="6"/>
  <c r="D34" i="6"/>
  <c r="CY264" i="5"/>
  <c r="CY255" i="5"/>
  <c r="J28" i="2"/>
  <c r="J28" i="4" s="1"/>
  <c r="T28" i="2"/>
  <c r="CY145" i="5"/>
  <c r="C178" i="9"/>
  <c r="C216" i="6"/>
  <c r="Q57" i="3"/>
  <c r="N57" i="3"/>
  <c r="H77" i="3"/>
  <c r="H87" i="3" s="1"/>
  <c r="H97" i="3" s="1"/>
  <c r="R77" i="3"/>
  <c r="Q38" i="2"/>
  <c r="N38" i="2"/>
  <c r="K48" i="2"/>
  <c r="S68" i="2"/>
  <c r="I68" i="2"/>
  <c r="U58" i="2"/>
  <c r="CY211" i="5"/>
  <c r="B275" i="9"/>
  <c r="B285" i="9" s="1"/>
  <c r="B287" i="9" s="1"/>
  <c r="B301" i="9" s="1"/>
  <c r="B313" i="6"/>
  <c r="B427" i="6"/>
  <c r="B285" i="6"/>
  <c r="B287" i="6" s="1"/>
  <c r="B301" i="6" s="1"/>
  <c r="CY204" i="5"/>
  <c r="N39" i="3"/>
  <c r="N46" i="3"/>
  <c r="N49" i="3" s="1"/>
  <c r="CY116" i="5"/>
  <c r="I76" i="2"/>
  <c r="U66" i="2"/>
  <c r="S76" i="2"/>
  <c r="CY121" i="5"/>
  <c r="K56" i="2"/>
  <c r="I56" i="4"/>
  <c r="C430" i="9"/>
  <c r="C468" i="6"/>
  <c r="C582" i="6"/>
  <c r="CY96" i="5"/>
  <c r="CY152" i="5"/>
  <c r="C148" i="9"/>
  <c r="C149" i="9" s="1"/>
  <c r="T36" i="3"/>
  <c r="T29" i="3"/>
  <c r="J36" i="3"/>
  <c r="B148" i="9"/>
  <c r="B149" i="9" s="1"/>
  <c r="CY164" i="5"/>
  <c r="N46" i="2"/>
  <c r="N36" i="4"/>
  <c r="CY55" i="5"/>
  <c r="E83" i="9"/>
  <c r="F86" i="9"/>
  <c r="CY31" i="5"/>
  <c r="E121" i="9"/>
  <c r="E133" i="9" s="1"/>
  <c r="E135" i="9" s="1"/>
  <c r="E149" i="9" s="1"/>
  <c r="E133" i="6"/>
  <c r="E135" i="6" s="1"/>
  <c r="E149" i="6" s="1"/>
  <c r="B503" i="8"/>
  <c r="B475" i="8"/>
  <c r="B477" i="8" s="1"/>
  <c r="CY194" i="5"/>
  <c r="B316" i="9"/>
  <c r="B354" i="6"/>
  <c r="CY133" i="5"/>
  <c r="F22" i="8"/>
  <c r="F34" i="8" s="1"/>
  <c r="D34" i="8"/>
  <c r="D60" i="8"/>
  <c r="CY123" i="5"/>
  <c r="B440" i="8"/>
  <c r="B300" i="8"/>
  <c r="B301" i="8" s="1"/>
  <c r="B326" i="8"/>
  <c r="CE268" i="5"/>
  <c r="A20" i="7"/>
  <c r="D21" i="7"/>
  <c r="D317" i="9"/>
  <c r="D431" i="6"/>
  <c r="F317" i="6"/>
  <c r="F317" i="9" s="1"/>
  <c r="D279" i="6"/>
  <c r="C440" i="7"/>
  <c r="C326" i="7"/>
  <c r="C300" i="7"/>
  <c r="C301" i="7" s="1"/>
  <c r="CY21" i="5"/>
  <c r="Q46" i="3"/>
  <c r="Q49" i="3" s="1"/>
  <c r="Q39" i="3"/>
  <c r="CY228" i="5"/>
  <c r="T38" i="3"/>
  <c r="T48" i="3" s="1"/>
  <c r="J38" i="3"/>
  <c r="J48" i="3" s="1"/>
  <c r="F171" i="8"/>
  <c r="CP268" i="5"/>
  <c r="D632" i="9"/>
  <c r="E594" i="9"/>
  <c r="CY169" i="5"/>
  <c r="J27" i="2"/>
  <c r="T27" i="2"/>
  <c r="T19" i="2"/>
  <c r="I77" i="3"/>
  <c r="U67" i="3"/>
  <c r="S77" i="3"/>
  <c r="U47" i="2"/>
  <c r="U49" i="2" s="1"/>
  <c r="I57" i="2"/>
  <c r="CY117" i="5"/>
  <c r="E518" i="8"/>
  <c r="D556" i="8"/>
  <c r="E556" i="8" s="1"/>
  <c r="Q46" i="2"/>
  <c r="Q36" i="4"/>
  <c r="Q39" i="2"/>
  <c r="CY34" i="5"/>
  <c r="D95" i="6"/>
  <c r="E159" i="9"/>
  <c r="CY267" i="5"/>
  <c r="CY82" i="5"/>
  <c r="H78" i="3"/>
  <c r="H88" i="3" s="1"/>
  <c r="H98" i="3" s="1"/>
  <c r="R78" i="3"/>
  <c r="T28" i="4"/>
  <c r="R69" i="3"/>
  <c r="H76" i="3"/>
  <c r="H86" i="3" s="1"/>
  <c r="H96" i="3" s="1"/>
  <c r="R76" i="3"/>
  <c r="CY52" i="5"/>
  <c r="CY41" i="5"/>
  <c r="D428" i="9"/>
  <c r="F428" i="6"/>
  <c r="E88" i="8"/>
  <c r="D126" i="8"/>
  <c r="F171" i="7"/>
  <c r="CY109" i="5"/>
  <c r="F165" i="9"/>
  <c r="C186" i="7"/>
  <c r="C187" i="7" s="1"/>
  <c r="C212" i="7"/>
  <c r="I66" i="4"/>
  <c r="K66" i="2"/>
  <c r="F285" i="8"/>
  <c r="CY27" i="5"/>
  <c r="C202" i="9"/>
  <c r="C240" i="6"/>
  <c r="C240" i="9" s="1"/>
  <c r="D60" i="7"/>
  <c r="F22" i="7"/>
  <c r="F34" i="7" s="1"/>
  <c r="D34" i="7"/>
  <c r="I67" i="2"/>
  <c r="U57" i="2"/>
  <c r="S67" i="2"/>
  <c r="S69" i="2" s="1"/>
  <c r="CY201" i="5"/>
  <c r="CY101" i="5"/>
  <c r="D21" i="6"/>
  <c r="A20" i="6"/>
  <c r="CY151" i="5"/>
  <c r="W210" i="10"/>
  <c r="W246" i="10" s="1"/>
  <c r="I257" i="10" s="1"/>
  <c r="I246" i="10"/>
  <c r="CY266" i="5"/>
  <c r="CY192" i="5"/>
  <c r="E577" i="9"/>
  <c r="CY191" i="5"/>
  <c r="E539" i="9"/>
  <c r="D102" i="8"/>
  <c r="E64" i="8"/>
  <c r="F64" i="8" s="1"/>
  <c r="F72" i="8" s="1"/>
  <c r="CY262" i="5"/>
  <c r="F399" i="9" l="1"/>
  <c r="F323" i="6"/>
  <c r="F247" i="6"/>
  <c r="D57" i="9"/>
  <c r="F57" i="9"/>
  <c r="E95" i="8"/>
  <c r="E97" i="8" s="1"/>
  <c r="N39" i="2"/>
  <c r="D34" i="9"/>
  <c r="U59" i="2"/>
  <c r="D60" i="9"/>
  <c r="D98" i="6"/>
  <c r="D72" i="6"/>
  <c r="E60" i="6"/>
  <c r="D97" i="6"/>
  <c r="A96" i="6"/>
  <c r="K77" i="3"/>
  <c r="I87" i="3"/>
  <c r="I97" i="3" s="1"/>
  <c r="D35" i="7"/>
  <c r="F21" i="7"/>
  <c r="F35" i="7" s="1"/>
  <c r="R69" i="4"/>
  <c r="R76" i="4"/>
  <c r="F123" i="8"/>
  <c r="D275" i="8"/>
  <c r="D161" i="8"/>
  <c r="D133" i="8"/>
  <c r="B187" i="9"/>
  <c r="D64" i="9"/>
  <c r="E64" i="6"/>
  <c r="E64" i="9" s="1"/>
  <c r="D102" i="6"/>
  <c r="Q68" i="3"/>
  <c r="Q69" i="3" s="1"/>
  <c r="K70" i="3"/>
  <c r="N68" i="3"/>
  <c r="D88" i="7"/>
  <c r="E50" i="7"/>
  <c r="E57" i="7" s="1"/>
  <c r="E59" i="7" s="1"/>
  <c r="D57" i="7"/>
  <c r="F361" i="6"/>
  <c r="F59" i="8"/>
  <c r="F73" i="8" s="1"/>
  <c r="F323" i="9"/>
  <c r="B300" i="7"/>
  <c r="B301" i="7" s="1"/>
  <c r="B440" i="7"/>
  <c r="B326" i="7"/>
  <c r="I67" i="4"/>
  <c r="K67" i="2"/>
  <c r="C224" i="7"/>
  <c r="C225" i="7" s="1"/>
  <c r="C250" i="7"/>
  <c r="C262" i="7" s="1"/>
  <c r="C263" i="7" s="1"/>
  <c r="R79" i="3"/>
  <c r="R106" i="3"/>
  <c r="R86" i="3"/>
  <c r="J39" i="3"/>
  <c r="J46" i="3"/>
  <c r="J49" i="3" s="1"/>
  <c r="S86" i="2"/>
  <c r="U76" i="2"/>
  <c r="S106" i="2"/>
  <c r="C216" i="9"/>
  <c r="C254" i="6"/>
  <c r="C254" i="9" s="1"/>
  <c r="E509" i="9"/>
  <c r="Y152" i="10"/>
  <c r="J163" i="10"/>
  <c r="Q58" i="3"/>
  <c r="N58" i="3"/>
  <c r="B250" i="6"/>
  <c r="B224" i="6"/>
  <c r="S106" i="3"/>
  <c r="S86" i="3"/>
  <c r="U76" i="3"/>
  <c r="D583" i="9"/>
  <c r="F583" i="6"/>
  <c r="F583" i="9" s="1"/>
  <c r="F361" i="9"/>
  <c r="E518" i="9"/>
  <c r="B212" i="7"/>
  <c r="B186" i="7"/>
  <c r="B187" i="7" s="1"/>
  <c r="B313" i="9"/>
  <c r="B323" i="9" s="1"/>
  <c r="B325" i="9" s="1"/>
  <c r="B351" i="6"/>
  <c r="B323" i="6"/>
  <c r="B325" i="6" s="1"/>
  <c r="J37" i="2"/>
  <c r="T37" i="2"/>
  <c r="T29" i="2"/>
  <c r="F95" i="6"/>
  <c r="C326" i="9"/>
  <c r="C338" i="6"/>
  <c r="C364" i="6"/>
  <c r="D547" i="9"/>
  <c r="E547" i="6"/>
  <c r="E547" i="9" s="1"/>
  <c r="C224" i="8"/>
  <c r="C225" i="8" s="1"/>
  <c r="C250" i="8"/>
  <c r="C262" i="8" s="1"/>
  <c r="C263" i="8" s="1"/>
  <c r="S57" i="4"/>
  <c r="U47" i="4"/>
  <c r="U49" i="4" s="1"/>
  <c r="S49" i="4"/>
  <c r="D556" i="9"/>
  <c r="E556" i="6"/>
  <c r="E556" i="9" s="1"/>
  <c r="B330" i="9"/>
  <c r="B368" i="6"/>
  <c r="Q56" i="2"/>
  <c r="N56" i="2"/>
  <c r="J162" i="10"/>
  <c r="Y151" i="10"/>
  <c r="A58" i="9"/>
  <c r="D59" i="9"/>
  <c r="D103" i="6"/>
  <c r="Q46" i="4"/>
  <c r="J27" i="4"/>
  <c r="J29" i="4" s="1"/>
  <c r="J29" i="2"/>
  <c r="F95" i="9"/>
  <c r="T46" i="3"/>
  <c r="T39" i="3"/>
  <c r="I76" i="4"/>
  <c r="K76" i="2"/>
  <c r="I86" i="2"/>
  <c r="C440" i="9"/>
  <c r="C452" i="9" s="1"/>
  <c r="C478" i="6"/>
  <c r="C452" i="6"/>
  <c r="C592" i="6"/>
  <c r="K76" i="3"/>
  <c r="I86" i="3"/>
  <c r="I96" i="3" s="1"/>
  <c r="F149" i="4"/>
  <c r="F196" i="4"/>
  <c r="C301" i="6"/>
  <c r="B444" i="9"/>
  <c r="B596" i="6"/>
  <c r="B482" i="6"/>
  <c r="I292" i="10"/>
  <c r="W256" i="10"/>
  <c r="W292" i="10" s="1"/>
  <c r="I303" i="10" s="1"/>
  <c r="B199" i="9"/>
  <c r="B209" i="9" s="1"/>
  <c r="B211" i="9" s="1"/>
  <c r="B237" i="6"/>
  <c r="B209" i="6"/>
  <c r="B211" i="6" s="1"/>
  <c r="B225" i="6" s="1"/>
  <c r="B338" i="8"/>
  <c r="B339" i="8" s="1"/>
  <c r="B364" i="8"/>
  <c r="I68" i="4"/>
  <c r="K68" i="2"/>
  <c r="B582" i="9"/>
  <c r="B620" i="9" s="1"/>
  <c r="B620" i="6"/>
  <c r="F243" i="9"/>
  <c r="F247" i="9" s="1"/>
  <c r="F247" i="7"/>
  <c r="C427" i="9"/>
  <c r="C437" i="9" s="1"/>
  <c r="C439" i="9" s="1"/>
  <c r="C465" i="6"/>
  <c r="C579" i="6"/>
  <c r="C437" i="6"/>
  <c r="C439" i="6" s="1"/>
  <c r="F276" i="9"/>
  <c r="T57" i="3"/>
  <c r="J57" i="3"/>
  <c r="N59" i="3"/>
  <c r="I293" i="10"/>
  <c r="W257" i="10"/>
  <c r="W293" i="10" s="1"/>
  <c r="I304" i="10" s="1"/>
  <c r="B354" i="9"/>
  <c r="B392" i="6"/>
  <c r="B392" i="9" s="1"/>
  <c r="I78" i="2"/>
  <c r="U68" i="2"/>
  <c r="S78" i="2"/>
  <c r="J38" i="2"/>
  <c r="T38" i="2"/>
  <c r="T48" i="2" s="1"/>
  <c r="B468" i="9"/>
  <c r="B506" i="6"/>
  <c r="E85" i="7"/>
  <c r="D123" i="7"/>
  <c r="D95" i="7"/>
  <c r="C313" i="9"/>
  <c r="C323" i="9" s="1"/>
  <c r="C325" i="9" s="1"/>
  <c r="C351" i="6"/>
  <c r="C323" i="6"/>
  <c r="C325" i="6" s="1"/>
  <c r="C339" i="6" s="1"/>
  <c r="C330" i="9"/>
  <c r="C368" i="6"/>
  <c r="D73" i="6"/>
  <c r="F59" i="6"/>
  <c r="B216" i="9"/>
  <c r="B254" i="6"/>
  <c r="B254" i="9" s="1"/>
  <c r="E102" i="8"/>
  <c r="E60" i="7"/>
  <c r="E72" i="7" s="1"/>
  <c r="D98" i="7"/>
  <c r="D72" i="7"/>
  <c r="D278" i="8"/>
  <c r="D164" i="8"/>
  <c r="F126" i="8"/>
  <c r="R108" i="3"/>
  <c r="R88" i="3"/>
  <c r="R98" i="3" s="1"/>
  <c r="H108" i="3" s="1"/>
  <c r="C364" i="7"/>
  <c r="C338" i="7"/>
  <c r="C339" i="7" s="1"/>
  <c r="B478" i="8"/>
  <c r="B592" i="8"/>
  <c r="B452" i="8"/>
  <c r="B453" i="8" s="1"/>
  <c r="C354" i="9"/>
  <c r="C392" i="6"/>
  <c r="C392" i="9" s="1"/>
  <c r="C212" i="9"/>
  <c r="C224" i="9" s="1"/>
  <c r="C250" i="6"/>
  <c r="C224" i="6"/>
  <c r="C301" i="9"/>
  <c r="N37" i="4"/>
  <c r="N47" i="2"/>
  <c r="X114" i="10"/>
  <c r="J150" i="10"/>
  <c r="J153" i="10" s="1"/>
  <c r="J117" i="10"/>
  <c r="C444" i="9"/>
  <c r="C596" i="6"/>
  <c r="C482" i="6"/>
  <c r="E615" i="9"/>
  <c r="K58" i="2"/>
  <c r="I58" i="4"/>
  <c r="B250" i="8"/>
  <c r="B262" i="8" s="1"/>
  <c r="B263" i="8" s="1"/>
  <c r="B224" i="8"/>
  <c r="B225" i="8" s="1"/>
  <c r="E632" i="9"/>
  <c r="F632" i="9" s="1"/>
  <c r="C592" i="7"/>
  <c r="C452" i="7"/>
  <c r="C453" i="7" s="1"/>
  <c r="C478" i="7"/>
  <c r="C582" i="9"/>
  <c r="C620" i="9" s="1"/>
  <c r="C620" i="6"/>
  <c r="N48" i="2"/>
  <c r="N49" i="2" s="1"/>
  <c r="N38" i="4"/>
  <c r="B326" i="9"/>
  <c r="B338" i="9" s="1"/>
  <c r="B338" i="6"/>
  <c r="B364" i="6"/>
  <c r="C338" i="8"/>
  <c r="C339" i="8" s="1"/>
  <c r="C364" i="8"/>
  <c r="D161" i="6"/>
  <c r="F123" i="6"/>
  <c r="D275" i="6"/>
  <c r="F21" i="8"/>
  <c r="F35" i="8" s="1"/>
  <c r="D35" i="8"/>
  <c r="D88" i="9"/>
  <c r="D95" i="9" s="1"/>
  <c r="D126" i="6"/>
  <c r="D133" i="6" s="1"/>
  <c r="E88" i="6"/>
  <c r="Q47" i="2"/>
  <c r="Q37" i="4"/>
  <c r="C187" i="6"/>
  <c r="D21" i="9"/>
  <c r="A20" i="9"/>
  <c r="C541" i="8"/>
  <c r="C551" i="8" s="1"/>
  <c r="C553" i="8" s="1"/>
  <c r="C513" i="8"/>
  <c r="C515" i="8" s="1"/>
  <c r="H77" i="2"/>
  <c r="R77" i="2"/>
  <c r="F97" i="8"/>
  <c r="I69" i="4"/>
  <c r="D35" i="6"/>
  <c r="F21" i="6"/>
  <c r="I57" i="4"/>
  <c r="K57" i="2"/>
  <c r="D279" i="9"/>
  <c r="F279" i="6"/>
  <c r="F279" i="9" s="1"/>
  <c r="D99" i="6"/>
  <c r="N46" i="4"/>
  <c r="C468" i="9"/>
  <c r="C506" i="6"/>
  <c r="Q38" i="4"/>
  <c r="Q48" i="2"/>
  <c r="B440" i="9"/>
  <c r="B452" i="9" s="1"/>
  <c r="B452" i="6"/>
  <c r="B478" i="6"/>
  <c r="B592" i="6"/>
  <c r="E102" i="7"/>
  <c r="F580" i="9"/>
  <c r="F589" i="9" s="1"/>
  <c r="F589" i="6"/>
  <c r="S76" i="4"/>
  <c r="U66" i="4"/>
  <c r="C186" i="9"/>
  <c r="C187" i="9" s="1"/>
  <c r="E50" i="9"/>
  <c r="E57" i="9" s="1"/>
  <c r="E59" i="9" s="1"/>
  <c r="C199" i="9"/>
  <c r="C209" i="9" s="1"/>
  <c r="C211" i="9" s="1"/>
  <c r="C225" i="9" s="1"/>
  <c r="C237" i="6"/>
  <c r="C209" i="6"/>
  <c r="C211" i="6" s="1"/>
  <c r="D61" i="9"/>
  <c r="F61" i="6"/>
  <c r="T56" i="2"/>
  <c r="J56" i="2"/>
  <c r="T58" i="3"/>
  <c r="J58" i="3"/>
  <c r="F428" i="9"/>
  <c r="D72" i="8"/>
  <c r="D73" i="8" s="1"/>
  <c r="E60" i="8"/>
  <c r="E72" i="8" s="1"/>
  <c r="E73" i="8" s="1"/>
  <c r="D98" i="8"/>
  <c r="B541" i="8"/>
  <c r="B551" i="8" s="1"/>
  <c r="B553" i="8" s="1"/>
  <c r="B513" i="8"/>
  <c r="B515" i="8" s="1"/>
  <c r="R87" i="3"/>
  <c r="R97" i="3" s="1"/>
  <c r="H107" i="3" s="1"/>
  <c r="R107" i="3"/>
  <c r="C592" i="8"/>
  <c r="C452" i="8"/>
  <c r="C453" i="8" s="1"/>
  <c r="C478" i="8"/>
  <c r="D65" i="9"/>
  <c r="F65" i="6"/>
  <c r="F65" i="9" s="1"/>
  <c r="W106" i="10"/>
  <c r="I114" i="10"/>
  <c r="H78" i="2"/>
  <c r="R78" i="2"/>
  <c r="I77" i="2"/>
  <c r="U67" i="2"/>
  <c r="S77" i="2"/>
  <c r="Q66" i="2"/>
  <c r="N66" i="2"/>
  <c r="S87" i="3"/>
  <c r="S107" i="3"/>
  <c r="U77" i="3"/>
  <c r="D431" i="9"/>
  <c r="F431" i="6"/>
  <c r="F431" i="9" s="1"/>
  <c r="I59" i="4"/>
  <c r="B427" i="9"/>
  <c r="B437" i="9" s="1"/>
  <c r="B439" i="9" s="1"/>
  <c r="B453" i="9" s="1"/>
  <c r="B579" i="6"/>
  <c r="B465" i="6"/>
  <c r="B437" i="6"/>
  <c r="B439" i="6" s="1"/>
  <c r="F22" i="9"/>
  <c r="F34" i="9" s="1"/>
  <c r="F34" i="6"/>
  <c r="N69" i="3"/>
  <c r="E623" i="9"/>
  <c r="F623" i="9" s="1"/>
  <c r="S78" i="4"/>
  <c r="U68" i="4"/>
  <c r="B187" i="6"/>
  <c r="CY268" i="5"/>
  <c r="I78" i="3"/>
  <c r="U68" i="3"/>
  <c r="U69" i="3" s="1"/>
  <c r="S78" i="3"/>
  <c r="S79" i="3" s="1"/>
  <c r="J36" i="4"/>
  <c r="T36" i="4"/>
  <c r="T29" i="4"/>
  <c r="F209" i="6"/>
  <c r="R69" i="2"/>
  <c r="H76" i="2"/>
  <c r="R76" i="2"/>
  <c r="Q39" i="4" l="1"/>
  <c r="F35" i="6"/>
  <c r="T38" i="4"/>
  <c r="T48" i="4" s="1"/>
  <c r="Q49" i="2"/>
  <c r="U69" i="2"/>
  <c r="S87" i="2"/>
  <c r="U77" i="2"/>
  <c r="S107" i="2"/>
  <c r="R89" i="3"/>
  <c r="R96" i="3"/>
  <c r="K78" i="3"/>
  <c r="I88" i="3"/>
  <c r="I98" i="3" s="1"/>
  <c r="B579" i="9"/>
  <c r="B617" i="6"/>
  <c r="B627" i="6" s="1"/>
  <c r="B629" i="6" s="1"/>
  <c r="B643" i="6" s="1"/>
  <c r="B589" i="6"/>
  <c r="B591" i="6" s="1"/>
  <c r="B605" i="6" s="1"/>
  <c r="D99" i="8"/>
  <c r="F99" i="8" s="1"/>
  <c r="N48" i="4"/>
  <c r="C376" i="7"/>
  <c r="C377" i="7" s="1"/>
  <c r="C402" i="7"/>
  <c r="C414" i="7" s="1"/>
  <c r="C415" i="7" s="1"/>
  <c r="C453" i="6"/>
  <c r="B596" i="9"/>
  <c r="B634" i="9" s="1"/>
  <c r="B634" i="6"/>
  <c r="C478" i="9"/>
  <c r="C516" i="6"/>
  <c r="C490" i="6"/>
  <c r="J199" i="10"/>
  <c r="X163" i="10"/>
  <c r="X199" i="10" s="1"/>
  <c r="R109" i="3"/>
  <c r="H116" i="3"/>
  <c r="R116" i="3"/>
  <c r="F64" i="6"/>
  <c r="F64" i="9" s="1"/>
  <c r="T68" i="3"/>
  <c r="J68" i="3"/>
  <c r="B465" i="9"/>
  <c r="B475" i="9" s="1"/>
  <c r="B477" i="9" s="1"/>
  <c r="B503" i="6"/>
  <c r="B475" i="6"/>
  <c r="B477" i="6" s="1"/>
  <c r="B491" i="6" s="1"/>
  <c r="Q68" i="2"/>
  <c r="Q68" i="4" s="1"/>
  <c r="D217" i="8" s="1"/>
  <c r="F217" i="8" s="1"/>
  <c r="N68" i="2"/>
  <c r="N68" i="4" s="1"/>
  <c r="D213" i="8" s="1"/>
  <c r="F213" i="8" s="1"/>
  <c r="K70" i="2"/>
  <c r="A96" i="7"/>
  <c r="D97" i="7"/>
  <c r="B376" i="8"/>
  <c r="B377" i="8" s="1"/>
  <c r="B379" i="8" s="1"/>
  <c r="B402" i="8"/>
  <c r="B414" i="8" s="1"/>
  <c r="B415" i="8" s="1"/>
  <c r="F103" i="6"/>
  <c r="R88" i="2"/>
  <c r="R98" i="2" s="1"/>
  <c r="H108" i="2" s="1"/>
  <c r="H108" i="4" s="1"/>
  <c r="R108" i="2"/>
  <c r="F21" i="9"/>
  <c r="F35" i="9" s="1"/>
  <c r="D35" i="9"/>
  <c r="A134" i="6"/>
  <c r="D135" i="6"/>
  <c r="H118" i="3"/>
  <c r="R118" i="3"/>
  <c r="Q59" i="3"/>
  <c r="D275" i="7"/>
  <c r="D161" i="7"/>
  <c r="F123" i="7"/>
  <c r="I340" i="10"/>
  <c r="W304" i="10"/>
  <c r="W340" i="10" s="1"/>
  <c r="I351" i="10" s="1"/>
  <c r="C465" i="9"/>
  <c r="C475" i="9" s="1"/>
  <c r="C477" i="9" s="1"/>
  <c r="C503" i="6"/>
  <c r="C475" i="6"/>
  <c r="C477" i="6" s="1"/>
  <c r="F59" i="9"/>
  <c r="S67" i="4"/>
  <c r="U57" i="4"/>
  <c r="U59" i="4" s="1"/>
  <c r="S59" i="4"/>
  <c r="N77" i="3"/>
  <c r="N87" i="3" s="1"/>
  <c r="N97" i="3" s="1"/>
  <c r="K87" i="3"/>
  <c r="K97" i="3" s="1"/>
  <c r="Q77" i="3"/>
  <c r="Q87" i="3" s="1"/>
  <c r="Q97" i="3" s="1"/>
  <c r="B482" i="9"/>
  <c r="B520" i="6"/>
  <c r="K77" i="2"/>
  <c r="I77" i="4"/>
  <c r="I87" i="2"/>
  <c r="C579" i="9"/>
  <c r="C617" i="6"/>
  <c r="C627" i="6" s="1"/>
  <c r="C629" i="6" s="1"/>
  <c r="C589" i="6"/>
  <c r="C591" i="6" s="1"/>
  <c r="Q58" i="2"/>
  <c r="N58" i="2"/>
  <c r="C453" i="9"/>
  <c r="I96" i="2"/>
  <c r="I96" i="4" s="1"/>
  <c r="I86" i="4"/>
  <c r="T47" i="2"/>
  <c r="T39" i="2"/>
  <c r="B516" i="6"/>
  <c r="B490" i="6"/>
  <c r="D103" i="8"/>
  <c r="Q48" i="4"/>
  <c r="C490" i="7"/>
  <c r="C491" i="7" s="1"/>
  <c r="C516" i="7"/>
  <c r="C250" i="9"/>
  <c r="C262" i="9" s="1"/>
  <c r="C262" i="6"/>
  <c r="E164" i="8"/>
  <c r="D202" i="8"/>
  <c r="B506" i="9"/>
  <c r="B544" i="6"/>
  <c r="B544" i="9" s="1"/>
  <c r="F199" i="4"/>
  <c r="Q76" i="2"/>
  <c r="N76" i="2"/>
  <c r="K86" i="2"/>
  <c r="K96" i="2" s="1"/>
  <c r="J47" i="2"/>
  <c r="J37" i="4"/>
  <c r="J47" i="4" s="1"/>
  <c r="J39" i="2"/>
  <c r="S96" i="3"/>
  <c r="U86" i="3"/>
  <c r="S89" i="3"/>
  <c r="Q67" i="2"/>
  <c r="Q67" i="4" s="1"/>
  <c r="D217" i="7" s="1"/>
  <c r="F217" i="7" s="1"/>
  <c r="N67" i="2"/>
  <c r="N67" i="4" s="1"/>
  <c r="D213" i="7" s="1"/>
  <c r="F213" i="7" s="1"/>
  <c r="A58" i="7"/>
  <c r="D59" i="7"/>
  <c r="D135" i="8"/>
  <c r="A134" i="8"/>
  <c r="S108" i="4"/>
  <c r="S88" i="4"/>
  <c r="U78" i="4"/>
  <c r="W114" i="10"/>
  <c r="I150" i="10"/>
  <c r="I153" i="10" s="1"/>
  <c r="I117" i="10"/>
  <c r="J66" i="2"/>
  <c r="T66" i="2"/>
  <c r="F61" i="9"/>
  <c r="F72" i="9" s="1"/>
  <c r="E85" i="9"/>
  <c r="C506" i="9"/>
  <c r="C544" i="6"/>
  <c r="C544" i="9" s="1"/>
  <c r="D103" i="7"/>
  <c r="Q47" i="4"/>
  <c r="Q49" i="4" s="1"/>
  <c r="E161" i="6"/>
  <c r="D199" i="6"/>
  <c r="E278" i="8"/>
  <c r="D430" i="8"/>
  <c r="D316" i="8"/>
  <c r="B237" i="9"/>
  <c r="B247" i="9" s="1"/>
  <c r="B249" i="9" s="1"/>
  <c r="B247" i="6"/>
  <c r="B249" i="6" s="1"/>
  <c r="J198" i="10"/>
  <c r="X162" i="10"/>
  <c r="X198" i="10" s="1"/>
  <c r="B339" i="6"/>
  <c r="I116" i="3"/>
  <c r="K116" i="3" s="1"/>
  <c r="U106" i="3"/>
  <c r="S116" i="3"/>
  <c r="S116" i="2"/>
  <c r="I116" i="2"/>
  <c r="U106" i="2"/>
  <c r="E73" i="7"/>
  <c r="D199" i="8"/>
  <c r="E161" i="8"/>
  <c r="D171" i="8"/>
  <c r="E60" i="9"/>
  <c r="E72" i="9" s="1"/>
  <c r="E73" i="9" s="1"/>
  <c r="E72" i="6"/>
  <c r="E73" i="6" s="1"/>
  <c r="S86" i="4"/>
  <c r="U76" i="4"/>
  <c r="S106" i="4"/>
  <c r="I117" i="3"/>
  <c r="K117" i="3" s="1"/>
  <c r="U107" i="3"/>
  <c r="S117" i="3"/>
  <c r="D110" i="8"/>
  <c r="D111" i="8" s="1"/>
  <c r="E98" i="8"/>
  <c r="E110" i="8" s="1"/>
  <c r="E111" i="8" s="1"/>
  <c r="D136" i="8"/>
  <c r="D123" i="9"/>
  <c r="C604" i="7"/>
  <c r="C605" i="7" s="1"/>
  <c r="C630" i="7"/>
  <c r="C642" i="7" s="1"/>
  <c r="C643" i="7" s="1"/>
  <c r="C482" i="9"/>
  <c r="C520" i="6"/>
  <c r="C368" i="9"/>
  <c r="C406" i="6"/>
  <c r="C406" i="9" s="1"/>
  <c r="T58" i="2"/>
  <c r="J58" i="2"/>
  <c r="J58" i="4" s="1"/>
  <c r="B225" i="9"/>
  <c r="N86" i="2"/>
  <c r="N56" i="4"/>
  <c r="B351" i="9"/>
  <c r="B361" i="9" s="1"/>
  <c r="B363" i="9" s="1"/>
  <c r="B389" i="6"/>
  <c r="B361" i="6"/>
  <c r="B363" i="6" s="1"/>
  <c r="E88" i="7"/>
  <c r="E88" i="9" s="1"/>
  <c r="D126" i="7"/>
  <c r="D133" i="7" s="1"/>
  <c r="D313" i="8"/>
  <c r="D427" i="8"/>
  <c r="E275" i="8"/>
  <c r="E285" i="8" s="1"/>
  <c r="E287" i="8" s="1"/>
  <c r="D285" i="8"/>
  <c r="F285" i="9"/>
  <c r="H117" i="3"/>
  <c r="R117" i="3"/>
  <c r="Q57" i="2"/>
  <c r="N57" i="2"/>
  <c r="D99" i="7"/>
  <c r="F99" i="7" s="1"/>
  <c r="N47" i="4"/>
  <c r="N49" i="4" s="1"/>
  <c r="T37" i="4"/>
  <c r="T47" i="4" s="1"/>
  <c r="C402" i="8"/>
  <c r="C414" i="8" s="1"/>
  <c r="C415" i="8" s="1"/>
  <c r="C376" i="8"/>
  <c r="C377" i="8" s="1"/>
  <c r="C596" i="9"/>
  <c r="C634" i="9" s="1"/>
  <c r="C634" i="6"/>
  <c r="E98" i="7"/>
  <c r="E110" i="7" s="1"/>
  <c r="J48" i="2"/>
  <c r="J38" i="4"/>
  <c r="J48" i="4" s="1"/>
  <c r="I339" i="10"/>
  <c r="W303" i="10"/>
  <c r="W339" i="10" s="1"/>
  <c r="I350" i="10" s="1"/>
  <c r="T56" i="3"/>
  <c r="T49" i="3"/>
  <c r="J56" i="3"/>
  <c r="J59" i="3" s="1"/>
  <c r="Q56" i="4"/>
  <c r="Q86" i="2"/>
  <c r="B339" i="9"/>
  <c r="S96" i="2"/>
  <c r="U86" i="2"/>
  <c r="F133" i="8"/>
  <c r="D98" i="9"/>
  <c r="E98" i="6"/>
  <c r="D136" i="6"/>
  <c r="D110" i="6"/>
  <c r="D111" i="6" s="1"/>
  <c r="R79" i="2"/>
  <c r="R86" i="2"/>
  <c r="R106" i="2"/>
  <c r="H78" i="4"/>
  <c r="H88" i="2"/>
  <c r="T46" i="4"/>
  <c r="C225" i="6"/>
  <c r="R87" i="2"/>
  <c r="R97" i="2" s="1"/>
  <c r="H107" i="2" s="1"/>
  <c r="H107" i="4" s="1"/>
  <c r="R107" i="2"/>
  <c r="S88" i="2"/>
  <c r="S89" i="2" s="1"/>
  <c r="U78" i="2"/>
  <c r="U79" i="2" s="1"/>
  <c r="S108" i="2"/>
  <c r="S109" i="2" s="1"/>
  <c r="Q76" i="3"/>
  <c r="N76" i="3"/>
  <c r="K86" i="3"/>
  <c r="K96" i="3" s="1"/>
  <c r="B368" i="9"/>
  <c r="B406" i="6"/>
  <c r="B406" i="9" s="1"/>
  <c r="C364" i="9"/>
  <c r="C376" i="9" s="1"/>
  <c r="C402" i="6"/>
  <c r="C376" i="6"/>
  <c r="B250" i="9"/>
  <c r="B262" i="9" s="1"/>
  <c r="B262" i="6"/>
  <c r="S79" i="2"/>
  <c r="R86" i="4"/>
  <c r="R106" i="4"/>
  <c r="R79" i="4"/>
  <c r="D72" i="9"/>
  <c r="D73" i="9" s="1"/>
  <c r="C630" i="8"/>
  <c r="C642" i="8" s="1"/>
  <c r="C643" i="8" s="1"/>
  <c r="C604" i="8"/>
  <c r="C605" i="8" s="1"/>
  <c r="S97" i="3"/>
  <c r="U87" i="3"/>
  <c r="N66" i="4"/>
  <c r="N39" i="4"/>
  <c r="E95" i="6"/>
  <c r="E97" i="6" s="1"/>
  <c r="F97" i="6" s="1"/>
  <c r="J46" i="4"/>
  <c r="Q66" i="4"/>
  <c r="C490" i="8"/>
  <c r="C491" i="8" s="1"/>
  <c r="C516" i="8"/>
  <c r="F437" i="6"/>
  <c r="C237" i="9"/>
  <c r="C247" i="9" s="1"/>
  <c r="C249" i="9" s="1"/>
  <c r="C263" i="9" s="1"/>
  <c r="C247" i="6"/>
  <c r="C249" i="6" s="1"/>
  <c r="C263" i="6" s="1"/>
  <c r="F99" i="6"/>
  <c r="H87" i="2"/>
  <c r="H77" i="4"/>
  <c r="D126" i="9"/>
  <c r="D278" i="6"/>
  <c r="F126" i="6"/>
  <c r="D164" i="6"/>
  <c r="D171" i="6" s="1"/>
  <c r="B364" i="9"/>
  <c r="B376" i="9" s="1"/>
  <c r="B402" i="6"/>
  <c r="B376" i="6"/>
  <c r="B630" i="8"/>
  <c r="B642" i="8" s="1"/>
  <c r="B643" i="8" s="1"/>
  <c r="B604" i="8"/>
  <c r="B605" i="8" s="1"/>
  <c r="C351" i="9"/>
  <c r="C361" i="9" s="1"/>
  <c r="C363" i="9" s="1"/>
  <c r="C389" i="6"/>
  <c r="C361" i="6"/>
  <c r="C363" i="6" s="1"/>
  <c r="J67" i="3"/>
  <c r="T67" i="3"/>
  <c r="B224" i="7"/>
  <c r="B225" i="7" s="1"/>
  <c r="B250" i="7"/>
  <c r="B262" i="7" s="1"/>
  <c r="B263" i="7" s="1"/>
  <c r="B212" i="9"/>
  <c r="B224" i="9" s="1"/>
  <c r="B364" i="7"/>
  <c r="B338" i="7"/>
  <c r="B339" i="7" s="1"/>
  <c r="X117" i="10"/>
  <c r="X150" i="10"/>
  <c r="D275" i="9"/>
  <c r="D313" i="6"/>
  <c r="D427" i="6"/>
  <c r="E275" i="6"/>
  <c r="H76" i="4"/>
  <c r="H79" i="4" s="1"/>
  <c r="H86" i="2"/>
  <c r="S108" i="3"/>
  <c r="S88" i="3"/>
  <c r="U78" i="3"/>
  <c r="U79" i="3" s="1"/>
  <c r="B453" i="6"/>
  <c r="F437" i="9"/>
  <c r="B630" i="6"/>
  <c r="B642" i="6" s="1"/>
  <c r="B604" i="6"/>
  <c r="D97" i="9"/>
  <c r="A96" i="9"/>
  <c r="B490" i="8"/>
  <c r="B491" i="8" s="1"/>
  <c r="B516" i="8"/>
  <c r="C339" i="9"/>
  <c r="K78" i="2"/>
  <c r="I88" i="2"/>
  <c r="I78" i="4"/>
  <c r="I79" i="4" s="1"/>
  <c r="F285" i="6"/>
  <c r="C592" i="9"/>
  <c r="C630" i="6"/>
  <c r="C642" i="6" s="1"/>
  <c r="C604" i="6"/>
  <c r="C338" i="9"/>
  <c r="B592" i="7"/>
  <c r="B452" i="7"/>
  <c r="B453" i="7" s="1"/>
  <c r="B478" i="7"/>
  <c r="D102" i="9"/>
  <c r="E102" i="6"/>
  <c r="E102" i="9" s="1"/>
  <c r="D140" i="6"/>
  <c r="E95" i="7" l="1"/>
  <c r="E97" i="7" s="1"/>
  <c r="E171" i="8"/>
  <c r="E173" i="8" s="1"/>
  <c r="F72" i="6"/>
  <c r="F73" i="6" s="1"/>
  <c r="D99" i="9"/>
  <c r="J56" i="4"/>
  <c r="F224" i="8"/>
  <c r="E111" i="7"/>
  <c r="D173" i="6"/>
  <c r="A172" i="6"/>
  <c r="I387" i="10"/>
  <c r="W351" i="10"/>
  <c r="W387" i="10" s="1"/>
  <c r="I398" i="10" s="1"/>
  <c r="J66" i="3"/>
  <c r="J69" i="3" s="1"/>
  <c r="T66" i="3"/>
  <c r="T59" i="3"/>
  <c r="F103" i="7"/>
  <c r="D140" i="7"/>
  <c r="W117" i="10"/>
  <c r="W150" i="10"/>
  <c r="F103" i="8"/>
  <c r="D140" i="8"/>
  <c r="N58" i="4"/>
  <c r="Y198" i="10"/>
  <c r="J209" i="10"/>
  <c r="B617" i="9"/>
  <c r="B627" i="9" s="1"/>
  <c r="B629" i="9" s="1"/>
  <c r="B589" i="9"/>
  <c r="B591" i="9" s="1"/>
  <c r="B490" i="7"/>
  <c r="B491" i="7" s="1"/>
  <c r="B516" i="7"/>
  <c r="S98" i="3"/>
  <c r="U88" i="3"/>
  <c r="B376" i="7"/>
  <c r="B377" i="7" s="1"/>
  <c r="B402" i="7"/>
  <c r="B414" i="7" s="1"/>
  <c r="B415" i="7" s="1"/>
  <c r="B402" i="9"/>
  <c r="B414" i="9" s="1"/>
  <c r="B414" i="6"/>
  <c r="C402" i="9"/>
  <c r="C414" i="9" s="1"/>
  <c r="C414" i="6"/>
  <c r="D278" i="7"/>
  <c r="D285" i="7" s="1"/>
  <c r="F126" i="7"/>
  <c r="F133" i="7" s="1"/>
  <c r="D164" i="7"/>
  <c r="D164" i="9" s="1"/>
  <c r="B263" i="6"/>
  <c r="S98" i="4"/>
  <c r="U98" i="4" s="1"/>
  <c r="U88" i="4"/>
  <c r="I106" i="3"/>
  <c r="K106" i="3" s="1"/>
  <c r="U96" i="3"/>
  <c r="D240" i="8"/>
  <c r="E240" i="8" s="1"/>
  <c r="E202" i="8"/>
  <c r="R118" i="2"/>
  <c r="H118" i="2"/>
  <c r="H118" i="4" s="1"/>
  <c r="B503" i="9"/>
  <c r="B513" i="9" s="1"/>
  <c r="B515" i="9" s="1"/>
  <c r="B541" i="6"/>
  <c r="B513" i="6"/>
  <c r="B515" i="6" s="1"/>
  <c r="C516" i="9"/>
  <c r="C528" i="6"/>
  <c r="C554" i="6"/>
  <c r="I386" i="10"/>
  <c r="W350" i="10"/>
  <c r="W386" i="10" s="1"/>
  <c r="I397" i="10" s="1"/>
  <c r="T39" i="4"/>
  <c r="N117" i="3"/>
  <c r="Q117" i="3"/>
  <c r="I116" i="4"/>
  <c r="K116" i="2"/>
  <c r="B263" i="9"/>
  <c r="E95" i="9"/>
  <c r="E97" i="9" s="1"/>
  <c r="C378" i="8"/>
  <c r="S118" i="4"/>
  <c r="U108" i="4"/>
  <c r="B516" i="9"/>
  <c r="B528" i="6"/>
  <c r="B554" i="6"/>
  <c r="C605" i="6"/>
  <c r="D199" i="7"/>
  <c r="E161" i="7"/>
  <c r="C490" i="9"/>
  <c r="K88" i="3"/>
  <c r="K98" i="3" s="1"/>
  <c r="Q78" i="3"/>
  <c r="Q88" i="3" s="1"/>
  <c r="Q98" i="3" s="1"/>
  <c r="N78" i="3"/>
  <c r="N88" i="3" s="1"/>
  <c r="N98" i="3" s="1"/>
  <c r="Y150" i="10"/>
  <c r="J161" i="10"/>
  <c r="X153" i="10"/>
  <c r="Y153" i="10" s="1"/>
  <c r="D288" i="6"/>
  <c r="F136" i="6"/>
  <c r="D148" i="6"/>
  <c r="D174" i="6"/>
  <c r="S127" i="3"/>
  <c r="I127" i="3"/>
  <c r="U117" i="3"/>
  <c r="T49" i="4"/>
  <c r="T56" i="4"/>
  <c r="I106" i="2"/>
  <c r="U96" i="2"/>
  <c r="S99" i="2"/>
  <c r="N57" i="4"/>
  <c r="C520" i="9"/>
  <c r="C558" i="6"/>
  <c r="C558" i="9" s="1"/>
  <c r="D354" i="8"/>
  <c r="E316" i="8"/>
  <c r="B478" i="9"/>
  <c r="B490" i="9" s="1"/>
  <c r="B491" i="9" s="1"/>
  <c r="C643" i="6"/>
  <c r="E275" i="7"/>
  <c r="D313" i="7"/>
  <c r="D427" i="7"/>
  <c r="H106" i="3"/>
  <c r="R99" i="3"/>
  <c r="D292" i="6"/>
  <c r="D178" i="6"/>
  <c r="F140" i="6"/>
  <c r="E98" i="9"/>
  <c r="E110" i="9" s="1"/>
  <c r="E110" i="6"/>
  <c r="I118" i="3"/>
  <c r="K118" i="3" s="1"/>
  <c r="U108" i="3"/>
  <c r="U109" i="3" s="1"/>
  <c r="S118" i="3"/>
  <c r="D217" i="6"/>
  <c r="Q69" i="4"/>
  <c r="H98" i="2"/>
  <c r="H98" i="4" s="1"/>
  <c r="H88" i="4"/>
  <c r="Q57" i="4"/>
  <c r="B377" i="6"/>
  <c r="S116" i="4"/>
  <c r="U106" i="4"/>
  <c r="I126" i="2"/>
  <c r="U116" i="2"/>
  <c r="S126" i="2"/>
  <c r="E430" i="8"/>
  <c r="D468" i="8"/>
  <c r="D582" i="8"/>
  <c r="J49" i="2"/>
  <c r="C617" i="9"/>
  <c r="C627" i="9" s="1"/>
  <c r="C629" i="9" s="1"/>
  <c r="C589" i="9"/>
  <c r="C591" i="9" s="1"/>
  <c r="S77" i="4"/>
  <c r="U67" i="4"/>
  <c r="U69" i="4" s="1"/>
  <c r="S69" i="4"/>
  <c r="D103" i="9"/>
  <c r="D110" i="9" s="1"/>
  <c r="D111" i="9" s="1"/>
  <c r="J78" i="3"/>
  <c r="J88" i="3" s="1"/>
  <c r="J98" i="3" s="1"/>
  <c r="R117" i="2"/>
  <c r="H117" i="2"/>
  <c r="H117" i="4" s="1"/>
  <c r="D237" i="8"/>
  <c r="E199" i="8"/>
  <c r="D209" i="8"/>
  <c r="K88" i="2"/>
  <c r="K98" i="2" s="1"/>
  <c r="N78" i="2"/>
  <c r="Q78" i="2"/>
  <c r="D213" i="6"/>
  <c r="N69" i="4"/>
  <c r="T68" i="2"/>
  <c r="J68" i="2"/>
  <c r="J68" i="4" s="1"/>
  <c r="Q58" i="4"/>
  <c r="E278" i="6"/>
  <c r="D430" i="6"/>
  <c r="D316" i="6"/>
  <c r="D110" i="7"/>
  <c r="D111" i="7" s="1"/>
  <c r="R127" i="3"/>
  <c r="R137" i="3" s="1"/>
  <c r="H127" i="3"/>
  <c r="H137" i="3" s="1"/>
  <c r="H147" i="3" s="1"/>
  <c r="B389" i="9"/>
  <c r="B399" i="9" s="1"/>
  <c r="B401" i="9" s="1"/>
  <c r="B415" i="9" s="1"/>
  <c r="B399" i="6"/>
  <c r="B401" i="6" s="1"/>
  <c r="B415" i="6" s="1"/>
  <c r="S126" i="3"/>
  <c r="I126" i="3"/>
  <c r="U116" i="3"/>
  <c r="I87" i="4"/>
  <c r="I89" i="4" s="1"/>
  <c r="I97" i="2"/>
  <c r="I97" i="4" s="1"/>
  <c r="F73" i="9"/>
  <c r="R128" i="3"/>
  <c r="R138" i="3" s="1"/>
  <c r="H128" i="3"/>
  <c r="H138" i="3" s="1"/>
  <c r="H148" i="3" s="1"/>
  <c r="I98" i="2"/>
  <c r="I98" i="4" s="1"/>
  <c r="I88" i="4"/>
  <c r="N69" i="2"/>
  <c r="D465" i="8"/>
  <c r="D579" i="8"/>
  <c r="E427" i="8"/>
  <c r="E437" i="8" s="1"/>
  <c r="E439" i="8" s="1"/>
  <c r="D437" i="8"/>
  <c r="D135" i="7"/>
  <c r="A134" i="7"/>
  <c r="C528" i="8"/>
  <c r="C529" i="8" s="1"/>
  <c r="C554" i="8"/>
  <c r="C566" i="8" s="1"/>
  <c r="C567" i="8" s="1"/>
  <c r="B630" i="7"/>
  <c r="B642" i="7" s="1"/>
  <c r="B643" i="7" s="1"/>
  <c r="B604" i="7"/>
  <c r="B605" i="7" s="1"/>
  <c r="J49" i="4"/>
  <c r="N86" i="3"/>
  <c r="R116" i="2"/>
  <c r="R109" i="2"/>
  <c r="H116" i="2"/>
  <c r="H116" i="4" s="1"/>
  <c r="Q59" i="2"/>
  <c r="D136" i="7"/>
  <c r="B377" i="9"/>
  <c r="S96" i="4"/>
  <c r="U86" i="4"/>
  <c r="S109" i="3"/>
  <c r="F135" i="8"/>
  <c r="N76" i="4"/>
  <c r="C554" i="7"/>
  <c r="C566" i="7" s="1"/>
  <c r="C567" i="7" s="1"/>
  <c r="C528" i="7"/>
  <c r="C529" i="7" s="1"/>
  <c r="T57" i="2"/>
  <c r="J57" i="2"/>
  <c r="T49" i="2"/>
  <c r="R126" i="3"/>
  <c r="R119" i="3"/>
  <c r="H126" i="3"/>
  <c r="H136" i="3" s="1"/>
  <c r="H146" i="3" s="1"/>
  <c r="S117" i="2"/>
  <c r="I117" i="2"/>
  <c r="U107" i="2"/>
  <c r="J77" i="3"/>
  <c r="J87" i="3" s="1"/>
  <c r="J97" i="3" s="1"/>
  <c r="T77" i="3"/>
  <c r="D427" i="9"/>
  <c r="E427" i="6"/>
  <c r="D465" i="6"/>
  <c r="D579" i="6"/>
  <c r="C377" i="6"/>
  <c r="J39" i="4"/>
  <c r="R116" i="4"/>
  <c r="R109" i="4"/>
  <c r="Q86" i="3"/>
  <c r="R89" i="2"/>
  <c r="R96" i="2"/>
  <c r="Q96" i="2"/>
  <c r="D175" i="6"/>
  <c r="D133" i="9"/>
  <c r="D199" i="9"/>
  <c r="D237" i="6"/>
  <c r="E199" i="6"/>
  <c r="J76" i="2"/>
  <c r="T76" i="2"/>
  <c r="D73" i="7"/>
  <c r="F59" i="7"/>
  <c r="F73" i="7" s="1"/>
  <c r="Q76" i="4"/>
  <c r="Q86" i="4" s="1"/>
  <c r="N77" i="2"/>
  <c r="N77" i="4" s="1"/>
  <c r="K87" i="2"/>
  <c r="K97" i="2" s="1"/>
  <c r="Q77" i="2"/>
  <c r="Q77" i="4" s="1"/>
  <c r="D255" i="7" s="1"/>
  <c r="F255" i="7" s="1"/>
  <c r="C491" i="6"/>
  <c r="D149" i="6"/>
  <c r="F135" i="6"/>
  <c r="F97" i="7"/>
  <c r="E313" i="8"/>
  <c r="E323" i="8" s="1"/>
  <c r="E325" i="8" s="1"/>
  <c r="D351" i="8"/>
  <c r="D323" i="8"/>
  <c r="U89" i="3"/>
  <c r="B528" i="8"/>
  <c r="B529" i="8" s="1"/>
  <c r="B554" i="8"/>
  <c r="B566" i="8" s="1"/>
  <c r="B567" i="8" s="1"/>
  <c r="I107" i="3"/>
  <c r="K107" i="3" s="1"/>
  <c r="U97" i="3"/>
  <c r="H96" i="2"/>
  <c r="H96" i="4" s="1"/>
  <c r="H99" i="4" s="1"/>
  <c r="H86" i="4"/>
  <c r="H89" i="4" s="1"/>
  <c r="D202" i="6"/>
  <c r="D209" i="6" s="1"/>
  <c r="A210" i="6" s="1"/>
  <c r="E164" i="6"/>
  <c r="E171" i="6" s="1"/>
  <c r="E173" i="6" s="1"/>
  <c r="F97" i="9"/>
  <c r="C630" i="9"/>
  <c r="C642" i="9" s="1"/>
  <c r="C604" i="9"/>
  <c r="D313" i="9"/>
  <c r="E313" i="6"/>
  <c r="D351" i="6"/>
  <c r="D323" i="6"/>
  <c r="C389" i="9"/>
  <c r="C399" i="9" s="1"/>
  <c r="C401" i="9" s="1"/>
  <c r="C415" i="9" s="1"/>
  <c r="C399" i="6"/>
  <c r="C401" i="6" s="1"/>
  <c r="C415" i="6" s="1"/>
  <c r="H87" i="4"/>
  <c r="H97" i="2"/>
  <c r="H97" i="4" s="1"/>
  <c r="E111" i="6"/>
  <c r="R89" i="4"/>
  <c r="R96" i="4"/>
  <c r="R99" i="4" s="1"/>
  <c r="S118" i="2"/>
  <c r="I118" i="2"/>
  <c r="U108" i="2"/>
  <c r="D179" i="6"/>
  <c r="N59" i="2"/>
  <c r="Q116" i="3"/>
  <c r="N116" i="3"/>
  <c r="J66" i="4"/>
  <c r="F133" i="6"/>
  <c r="I99" i="4"/>
  <c r="B520" i="9"/>
  <c r="B558" i="6"/>
  <c r="B558" i="9" s="1"/>
  <c r="C503" i="9"/>
  <c r="C513" i="9" s="1"/>
  <c r="C515" i="9" s="1"/>
  <c r="C541" i="6"/>
  <c r="C513" i="6"/>
  <c r="C515" i="6" s="1"/>
  <c r="C529" i="6" s="1"/>
  <c r="S97" i="2"/>
  <c r="U87" i="2"/>
  <c r="S98" i="2"/>
  <c r="U88" i="2"/>
  <c r="T57" i="4"/>
  <c r="T67" i="4" s="1"/>
  <c r="D285" i="6"/>
  <c r="Q69" i="2"/>
  <c r="B592" i="9"/>
  <c r="C377" i="9"/>
  <c r="F99" i="9"/>
  <c r="F110" i="6"/>
  <c r="F111" i="6" s="1"/>
  <c r="C379" i="8"/>
  <c r="A363" i="8" s="1"/>
  <c r="D287" i="8"/>
  <c r="A286" i="8"/>
  <c r="N96" i="2"/>
  <c r="D288" i="8"/>
  <c r="D148" i="8"/>
  <c r="D149" i="8" s="1"/>
  <c r="D174" i="8"/>
  <c r="F136" i="8"/>
  <c r="A172" i="8"/>
  <c r="D173" i="8"/>
  <c r="D161" i="9"/>
  <c r="F224" i="7"/>
  <c r="F123" i="9"/>
  <c r="C491" i="9"/>
  <c r="J210" i="10"/>
  <c r="Y199" i="10"/>
  <c r="F110" i="8"/>
  <c r="F111" i="8" s="1"/>
  <c r="Q59" i="4" l="1"/>
  <c r="E209" i="8"/>
  <c r="E211" i="8" s="1"/>
  <c r="C643" i="9"/>
  <c r="Q79" i="3"/>
  <c r="F103" i="9"/>
  <c r="D140" i="9"/>
  <c r="N79" i="3"/>
  <c r="Q78" i="4"/>
  <c r="D255" i="8" s="1"/>
  <c r="F255" i="8" s="1"/>
  <c r="N78" i="4"/>
  <c r="U89" i="2"/>
  <c r="U109" i="2"/>
  <c r="F110" i="7"/>
  <c r="T77" i="4"/>
  <c r="T87" i="4" s="1"/>
  <c r="T97" i="4" s="1"/>
  <c r="N87" i="4"/>
  <c r="N97" i="4" s="1"/>
  <c r="R147" i="3"/>
  <c r="H157" i="3" s="1"/>
  <c r="R157" i="3"/>
  <c r="S136" i="2"/>
  <c r="U126" i="2"/>
  <c r="D217" i="9"/>
  <c r="F217" i="6"/>
  <c r="F217" i="9" s="1"/>
  <c r="F148" i="6"/>
  <c r="F149" i="6" s="1"/>
  <c r="B541" i="9"/>
  <c r="B551" i="9" s="1"/>
  <c r="B553" i="9" s="1"/>
  <c r="B551" i="6"/>
  <c r="B553" i="6" s="1"/>
  <c r="U98" i="3"/>
  <c r="I108" i="3"/>
  <c r="K108" i="3" s="1"/>
  <c r="I161" i="10"/>
  <c r="W153" i="10"/>
  <c r="I128" i="3"/>
  <c r="U118" i="3"/>
  <c r="U119" i="3" s="1"/>
  <c r="S128" i="3"/>
  <c r="D503" i="6"/>
  <c r="E465" i="6"/>
  <c r="J78" i="2"/>
  <c r="T78" i="2"/>
  <c r="E174" i="8"/>
  <c r="B630" i="9"/>
  <c r="B642" i="9" s="1"/>
  <c r="B643" i="9" s="1"/>
  <c r="B604" i="9"/>
  <c r="B605" i="9" s="1"/>
  <c r="Q96" i="4"/>
  <c r="D325" i="6"/>
  <c r="A324" i="6"/>
  <c r="T86" i="2"/>
  <c r="J57" i="4"/>
  <c r="J59" i="4" s="1"/>
  <c r="J59" i="2"/>
  <c r="F126" i="9"/>
  <c r="N87" i="2"/>
  <c r="E288" i="6"/>
  <c r="E199" i="7"/>
  <c r="E199" i="9" s="1"/>
  <c r="D237" i="7"/>
  <c r="B528" i="7"/>
  <c r="B529" i="7" s="1"/>
  <c r="B554" i="7"/>
  <c r="B566" i="7" s="1"/>
  <c r="B567" i="7" s="1"/>
  <c r="F179" i="6"/>
  <c r="J86" i="2"/>
  <c r="J96" i="2" s="1"/>
  <c r="D174" i="7"/>
  <c r="D174" i="9" s="1"/>
  <c r="F136" i="7"/>
  <c r="F136" i="9" s="1"/>
  <c r="D288" i="7"/>
  <c r="D148" i="7"/>
  <c r="D149" i="7" s="1"/>
  <c r="E288" i="8"/>
  <c r="B554" i="9"/>
  <c r="B566" i="9" s="1"/>
  <c r="B566" i="6"/>
  <c r="R128" i="2"/>
  <c r="R138" i="2" s="1"/>
  <c r="H128" i="2"/>
  <c r="D211" i="6"/>
  <c r="Q89" i="3"/>
  <c r="Q96" i="3"/>
  <c r="Q99" i="3" s="1"/>
  <c r="D351" i="7"/>
  <c r="E313" i="7"/>
  <c r="E313" i="9" s="1"/>
  <c r="D430" i="7"/>
  <c r="E278" i="7"/>
  <c r="E285" i="7" s="1"/>
  <c r="E287" i="7" s="1"/>
  <c r="D316" i="7"/>
  <c r="D323" i="7" s="1"/>
  <c r="X210" i="10"/>
  <c r="X246" i="10" s="1"/>
  <c r="J246" i="10"/>
  <c r="S128" i="2"/>
  <c r="U118" i="2"/>
  <c r="I128" i="2"/>
  <c r="E237" i="6"/>
  <c r="N79" i="2"/>
  <c r="F135" i="7"/>
  <c r="D354" i="6"/>
  <c r="D361" i="6" s="1"/>
  <c r="E316" i="6"/>
  <c r="E323" i="6" s="1"/>
  <c r="E325" i="6" s="1"/>
  <c r="C605" i="9"/>
  <c r="S126" i="4"/>
  <c r="U116" i="4"/>
  <c r="T66" i="4"/>
  <c r="B528" i="9"/>
  <c r="B529" i="9" s="1"/>
  <c r="J245" i="10"/>
  <c r="X209" i="10"/>
  <c r="X245" i="10" s="1"/>
  <c r="J76" i="3"/>
  <c r="T76" i="3"/>
  <c r="T69" i="3"/>
  <c r="I433" i="10"/>
  <c r="W397" i="10"/>
  <c r="W433" i="10" s="1"/>
  <c r="I444" i="10" s="1"/>
  <c r="D136" i="9"/>
  <c r="D148" i="9" s="1"/>
  <c r="T87" i="3"/>
  <c r="T97" i="3" s="1"/>
  <c r="J107" i="3" s="1"/>
  <c r="Q107" i="3"/>
  <c r="N107" i="3"/>
  <c r="Q118" i="3"/>
  <c r="Q119" i="3" s="1"/>
  <c r="N118" i="3"/>
  <c r="R126" i="4"/>
  <c r="R119" i="4"/>
  <c r="K117" i="2"/>
  <c r="I117" i="4"/>
  <c r="I119" i="4" s="1"/>
  <c r="N89" i="3"/>
  <c r="N96" i="3"/>
  <c r="N99" i="3" s="1"/>
  <c r="D439" i="8"/>
  <c r="A438" i="8"/>
  <c r="D179" i="7"/>
  <c r="Q87" i="4"/>
  <c r="Q97" i="4" s="1"/>
  <c r="S128" i="4"/>
  <c r="U118" i="4"/>
  <c r="S99" i="3"/>
  <c r="I434" i="10"/>
  <c r="W398" i="10"/>
  <c r="W434" i="10" s="1"/>
  <c r="I445" i="10" s="1"/>
  <c r="T67" i="2"/>
  <c r="J67" i="2"/>
  <c r="T59" i="2"/>
  <c r="D213" i="9"/>
  <c r="F213" i="6"/>
  <c r="D287" i="7"/>
  <c r="A286" i="7"/>
  <c r="D202" i="7"/>
  <c r="D202" i="9" s="1"/>
  <c r="D209" i="9" s="1"/>
  <c r="E164" i="7"/>
  <c r="E171" i="7" s="1"/>
  <c r="E173" i="7" s="1"/>
  <c r="R148" i="3"/>
  <c r="H158" i="3" s="1"/>
  <c r="R158" i="3"/>
  <c r="D465" i="7"/>
  <c r="D465" i="9" s="1"/>
  <c r="D579" i="7"/>
  <c r="D579" i="9" s="1"/>
  <c r="E427" i="7"/>
  <c r="E427" i="9" s="1"/>
  <c r="D437" i="7"/>
  <c r="K118" i="2"/>
  <c r="I118" i="4"/>
  <c r="D251" i="8"/>
  <c r="F251" i="8" s="1"/>
  <c r="F262" i="8" s="1"/>
  <c r="D251" i="7"/>
  <c r="F251" i="7" s="1"/>
  <c r="F262" i="7" s="1"/>
  <c r="H126" i="2"/>
  <c r="R126" i="2"/>
  <c r="R119" i="2"/>
  <c r="D211" i="8"/>
  <c r="A210" i="8"/>
  <c r="I108" i="2"/>
  <c r="U98" i="2"/>
  <c r="E161" i="9"/>
  <c r="D325" i="8"/>
  <c r="A324" i="8"/>
  <c r="Q79" i="2"/>
  <c r="D135" i="9"/>
  <c r="A134" i="9"/>
  <c r="S127" i="2"/>
  <c r="S129" i="2" s="1"/>
  <c r="U117" i="2"/>
  <c r="I127" i="2"/>
  <c r="K126" i="3"/>
  <c r="I136" i="3"/>
  <c r="I146" i="3" s="1"/>
  <c r="D278" i="9"/>
  <c r="D285" i="9" s="1"/>
  <c r="E237" i="8"/>
  <c r="E247" i="8" s="1"/>
  <c r="E249" i="8" s="1"/>
  <c r="D247" i="8"/>
  <c r="D620" i="8"/>
  <c r="F620" i="8" s="1"/>
  <c r="E582" i="8"/>
  <c r="Q87" i="2"/>
  <c r="D216" i="6"/>
  <c r="E178" i="6"/>
  <c r="I137" i="3"/>
  <c r="I147" i="3" s="1"/>
  <c r="K127" i="3"/>
  <c r="C554" i="9"/>
  <c r="C566" i="9" s="1"/>
  <c r="C566" i="6"/>
  <c r="U99" i="3"/>
  <c r="N88" i="2"/>
  <c r="N98" i="2" s="1"/>
  <c r="F133" i="9"/>
  <c r="D389" i="8"/>
  <c r="E351" i="8"/>
  <c r="D361" i="8"/>
  <c r="D255" i="6"/>
  <c r="D293" i="6" s="1"/>
  <c r="Q79" i="4"/>
  <c r="N59" i="4"/>
  <c r="D617" i="8"/>
  <c r="E579" i="8"/>
  <c r="D589" i="8"/>
  <c r="S119" i="3"/>
  <c r="D179" i="8"/>
  <c r="Q88" i="4"/>
  <c r="Q98" i="4" s="1"/>
  <c r="D506" i="8"/>
  <c r="E468" i="8"/>
  <c r="E292" i="6"/>
  <c r="E354" i="8"/>
  <c r="D392" i="8"/>
  <c r="E392" i="8" s="1"/>
  <c r="S137" i="3"/>
  <c r="U127" i="3"/>
  <c r="E111" i="9"/>
  <c r="Q106" i="3"/>
  <c r="N106" i="3"/>
  <c r="D175" i="8"/>
  <c r="D212" i="8" s="1"/>
  <c r="D175" i="7"/>
  <c r="N88" i="4"/>
  <c r="N98" i="4" s="1"/>
  <c r="T58" i="4"/>
  <c r="T68" i="4" s="1"/>
  <c r="T78" i="4" s="1"/>
  <c r="D351" i="9"/>
  <c r="D389" i="6"/>
  <c r="E351" i="6"/>
  <c r="R99" i="2"/>
  <c r="H106" i="2"/>
  <c r="H106" i="4" s="1"/>
  <c r="H109" i="4" s="1"/>
  <c r="I136" i="2"/>
  <c r="I126" i="4"/>
  <c r="K126" i="2"/>
  <c r="D287" i="6"/>
  <c r="A286" i="6"/>
  <c r="S87" i="4"/>
  <c r="U77" i="4"/>
  <c r="U79" i="4" s="1"/>
  <c r="S107" i="4"/>
  <c r="S79" i="4"/>
  <c r="K106" i="2"/>
  <c r="I106" i="4"/>
  <c r="D251" i="6"/>
  <c r="N79" i="4"/>
  <c r="D430" i="9"/>
  <c r="D437" i="9" s="1"/>
  <c r="D582" i="6"/>
  <c r="D589" i="6" s="1"/>
  <c r="E430" i="6"/>
  <c r="E437" i="6" s="1"/>
  <c r="E439" i="6" s="1"/>
  <c r="D468" i="6"/>
  <c r="D475" i="6" s="1"/>
  <c r="F287" i="8"/>
  <c r="D171" i="9"/>
  <c r="I107" i="2"/>
  <c r="U97" i="2"/>
  <c r="F173" i="8"/>
  <c r="D437" i="6"/>
  <c r="E285" i="6"/>
  <c r="E287" i="6" s="1"/>
  <c r="D503" i="8"/>
  <c r="E465" i="8"/>
  <c r="D475" i="8"/>
  <c r="U126" i="3"/>
  <c r="S136" i="3"/>
  <c r="Q88" i="2"/>
  <c r="Q98" i="2" s="1"/>
  <c r="H127" i="2"/>
  <c r="R127" i="2"/>
  <c r="R137" i="2" s="1"/>
  <c r="D186" i="6"/>
  <c r="D187" i="6" s="1"/>
  <c r="D212" i="6"/>
  <c r="E174" i="6"/>
  <c r="C528" i="9"/>
  <c r="C529" i="9" s="1"/>
  <c r="D292" i="8"/>
  <c r="F140" i="8"/>
  <c r="F148" i="8" s="1"/>
  <c r="F149" i="8" s="1"/>
  <c r="D178" i="8"/>
  <c r="D178" i="7"/>
  <c r="D292" i="7"/>
  <c r="F140" i="7"/>
  <c r="H119" i="4"/>
  <c r="J197" i="10"/>
  <c r="J200" i="10" s="1"/>
  <c r="X161" i="10"/>
  <c r="J164" i="10"/>
  <c r="N119" i="3"/>
  <c r="F110" i="9"/>
  <c r="F111" i="9" s="1"/>
  <c r="F164" i="6"/>
  <c r="N86" i="4"/>
  <c r="C541" i="9"/>
  <c r="C551" i="9" s="1"/>
  <c r="C553" i="9" s="1"/>
  <c r="C567" i="9" s="1"/>
  <c r="C551" i="6"/>
  <c r="C553" i="6" s="1"/>
  <c r="C567" i="6" s="1"/>
  <c r="E202" i="6"/>
  <c r="D240" i="6"/>
  <c r="D247" i="6" s="1"/>
  <c r="F111" i="7"/>
  <c r="F175" i="6"/>
  <c r="D617" i="6"/>
  <c r="E579" i="6"/>
  <c r="R129" i="3"/>
  <c r="R136" i="3"/>
  <c r="U96" i="4"/>
  <c r="E275" i="9"/>
  <c r="T78" i="3"/>
  <c r="S119" i="2"/>
  <c r="D171" i="7"/>
  <c r="Q116" i="2"/>
  <c r="N116" i="2"/>
  <c r="B529" i="6"/>
  <c r="F173" i="6"/>
  <c r="E361" i="8" l="1"/>
  <c r="E363" i="8" s="1"/>
  <c r="E164" i="9"/>
  <c r="E278" i="9"/>
  <c r="E589" i="8"/>
  <c r="E591" i="8" s="1"/>
  <c r="E285" i="9"/>
  <c r="E287" i="9" s="1"/>
  <c r="D209" i="7"/>
  <c r="D178" i="9"/>
  <c r="T107" i="3"/>
  <c r="F140" i="9"/>
  <c r="U99" i="2"/>
  <c r="U119" i="2"/>
  <c r="F293" i="6"/>
  <c r="D444" i="6"/>
  <c r="D330" i="6"/>
  <c r="D211" i="9"/>
  <c r="A210" i="9"/>
  <c r="J117" i="3"/>
  <c r="T117" i="3"/>
  <c r="D477" i="6"/>
  <c r="A476" i="6"/>
  <c r="D439" i="9"/>
  <c r="A438" i="9"/>
  <c r="D249" i="6"/>
  <c r="A248" i="6"/>
  <c r="D325" i="7"/>
  <c r="A324" i="7"/>
  <c r="E212" i="8"/>
  <c r="D250" i="8"/>
  <c r="I127" i="4"/>
  <c r="I137" i="2"/>
  <c r="K127" i="2"/>
  <c r="D211" i="7"/>
  <c r="A210" i="7"/>
  <c r="S138" i="3"/>
  <c r="U128" i="3"/>
  <c r="F148" i="9"/>
  <c r="R139" i="3"/>
  <c r="R146" i="3"/>
  <c r="R156" i="3"/>
  <c r="A438" i="6"/>
  <c r="D439" i="6"/>
  <c r="D544" i="8"/>
  <c r="E544" i="8" s="1"/>
  <c r="E506" i="8"/>
  <c r="E389" i="8"/>
  <c r="E399" i="8" s="1"/>
  <c r="E401" i="8" s="1"/>
  <c r="D399" i="8"/>
  <c r="I481" i="10"/>
  <c r="W445" i="10"/>
  <c r="W481" i="10" s="1"/>
  <c r="I492" i="10" s="1"/>
  <c r="F439" i="8"/>
  <c r="J86" i="3"/>
  <c r="J96" i="3" s="1"/>
  <c r="J79" i="3"/>
  <c r="J89" i="3" s="1"/>
  <c r="J99" i="3" s="1"/>
  <c r="E354" i="6"/>
  <c r="D392" i="6"/>
  <c r="D399" i="6" s="1"/>
  <c r="J257" i="10"/>
  <c r="Y246" i="10"/>
  <c r="F148" i="7"/>
  <c r="F149" i="7" s="1"/>
  <c r="E237" i="7"/>
  <c r="D186" i="8"/>
  <c r="D187" i="8" s="1"/>
  <c r="D254" i="6"/>
  <c r="E216" i="6"/>
  <c r="E288" i="7"/>
  <c r="E288" i="9" s="1"/>
  <c r="Q97" i="2"/>
  <c r="Q99" i="2" s="1"/>
  <c r="Q89" i="2"/>
  <c r="D316" i="9"/>
  <c r="D323" i="9" s="1"/>
  <c r="D591" i="6"/>
  <c r="A590" i="6"/>
  <c r="H127" i="4"/>
  <c r="H137" i="2"/>
  <c r="F179" i="8"/>
  <c r="D293" i="8"/>
  <c r="F293" i="8" s="1"/>
  <c r="H136" i="2"/>
  <c r="H126" i="4"/>
  <c r="H138" i="2"/>
  <c r="H128" i="4"/>
  <c r="N96" i="4"/>
  <c r="N99" i="4" s="1"/>
  <c r="N89" i="4"/>
  <c r="E292" i="7"/>
  <c r="F135" i="9"/>
  <c r="D149" i="9"/>
  <c r="D468" i="7"/>
  <c r="D475" i="7" s="1"/>
  <c r="D582" i="7"/>
  <c r="E430" i="7"/>
  <c r="R148" i="2"/>
  <c r="H158" i="2" s="1"/>
  <c r="H158" i="4" s="1"/>
  <c r="R158" i="2"/>
  <c r="T96" i="2"/>
  <c r="T88" i="2"/>
  <c r="T98" i="2" s="1"/>
  <c r="J108" i="2" s="1"/>
  <c r="I197" i="10"/>
  <c r="I200" i="10" s="1"/>
  <c r="W161" i="10"/>
  <c r="I164" i="10"/>
  <c r="J77" i="2"/>
  <c r="T77" i="2"/>
  <c r="T69" i="2"/>
  <c r="D240" i="7"/>
  <c r="E240" i="7" s="1"/>
  <c r="E202" i="7"/>
  <c r="E202" i="9" s="1"/>
  <c r="E209" i="9" s="1"/>
  <c r="E211" i="9" s="1"/>
  <c r="S138" i="4"/>
  <c r="U128" i="4"/>
  <c r="Q117" i="2"/>
  <c r="Q117" i="4" s="1"/>
  <c r="D369" i="7" s="1"/>
  <c r="F369" i="7" s="1"/>
  <c r="N117" i="2"/>
  <c r="N117" i="4" s="1"/>
  <c r="D365" i="7" s="1"/>
  <c r="F365" i="7" s="1"/>
  <c r="T76" i="4"/>
  <c r="T69" i="4"/>
  <c r="J76" i="4"/>
  <c r="J88" i="2"/>
  <c r="J98" i="2" s="1"/>
  <c r="J78" i="4"/>
  <c r="J88" i="4" s="1"/>
  <c r="J98" i="4" s="1"/>
  <c r="Q108" i="3"/>
  <c r="Q109" i="3" s="1"/>
  <c r="N108" i="3"/>
  <c r="N109" i="3" s="1"/>
  <c r="S146" i="2"/>
  <c r="U136" i="2"/>
  <c r="S156" i="2"/>
  <c r="F175" i="8"/>
  <c r="D289" i="8"/>
  <c r="T79" i="3"/>
  <c r="T106" i="3"/>
  <c r="T86" i="3"/>
  <c r="D251" i="9"/>
  <c r="F251" i="6"/>
  <c r="D216" i="7"/>
  <c r="E178" i="7"/>
  <c r="S147" i="3"/>
  <c r="U137" i="3"/>
  <c r="S157" i="3"/>
  <c r="D216" i="8"/>
  <c r="E178" i="8"/>
  <c r="E186" i="8" s="1"/>
  <c r="E187" i="8" s="1"/>
  <c r="T59" i="4"/>
  <c r="E300" i="6"/>
  <c r="E301" i="6" s="1"/>
  <c r="R157" i="2"/>
  <c r="R147" i="2"/>
  <c r="H157" i="2" s="1"/>
  <c r="H157" i="4" s="1"/>
  <c r="R129" i="2"/>
  <c r="R136" i="2"/>
  <c r="D186" i="7"/>
  <c r="D212" i="7"/>
  <c r="E174" i="7"/>
  <c r="E186" i="7" s="1"/>
  <c r="E187" i="7" s="1"/>
  <c r="N116" i="4"/>
  <c r="K107" i="2"/>
  <c r="I107" i="4"/>
  <c r="I109" i="4" s="1"/>
  <c r="A590" i="8"/>
  <c r="D591" i="8"/>
  <c r="D617" i="9"/>
  <c r="D173" i="9"/>
  <c r="A172" i="9"/>
  <c r="D173" i="7"/>
  <c r="A172" i="7"/>
  <c r="S129" i="3"/>
  <c r="S117" i="4"/>
  <c r="U107" i="4"/>
  <c r="U109" i="4" s="1"/>
  <c r="S109" i="4"/>
  <c r="E389" i="6"/>
  <c r="F617" i="8"/>
  <c r="F627" i="8" s="1"/>
  <c r="D627" i="8"/>
  <c r="D287" i="9"/>
  <c r="A286" i="9"/>
  <c r="F325" i="8"/>
  <c r="Q118" i="2"/>
  <c r="Q118" i="4" s="1"/>
  <c r="D369" i="8" s="1"/>
  <c r="F369" i="8" s="1"/>
  <c r="N118" i="2"/>
  <c r="N118" i="4" s="1"/>
  <c r="D365" i="8" s="1"/>
  <c r="F365" i="8" s="1"/>
  <c r="F287" i="7"/>
  <c r="R129" i="4"/>
  <c r="R136" i="4"/>
  <c r="E237" i="9"/>
  <c r="D389" i="7"/>
  <c r="E351" i="7"/>
  <c r="E351" i="9" s="1"/>
  <c r="D288" i="9"/>
  <c r="B567" i="6"/>
  <c r="E209" i="6"/>
  <c r="E211" i="6" s="1"/>
  <c r="K128" i="3"/>
  <c r="I138" i="3"/>
  <c r="I148" i="3" s="1"/>
  <c r="S139" i="3"/>
  <c r="S146" i="3"/>
  <c r="U136" i="3"/>
  <c r="S156" i="3"/>
  <c r="A362" i="6"/>
  <c r="D363" i="6"/>
  <c r="U129" i="3"/>
  <c r="E361" i="6"/>
  <c r="E363" i="6" s="1"/>
  <c r="D289" i="6"/>
  <c r="F186" i="6"/>
  <c r="F187" i="6" s="1"/>
  <c r="D444" i="8"/>
  <c r="D330" i="8"/>
  <c r="E292" i="8"/>
  <c r="D477" i="8"/>
  <c r="A476" i="8"/>
  <c r="E171" i="9"/>
  <c r="E173" i="9" s="1"/>
  <c r="D439" i="7"/>
  <c r="A438" i="7"/>
  <c r="F213" i="9"/>
  <c r="F224" i="9" s="1"/>
  <c r="F224" i="6"/>
  <c r="D293" i="7"/>
  <c r="F293" i="7" s="1"/>
  <c r="F179" i="7"/>
  <c r="D237" i="9"/>
  <c r="D179" i="9"/>
  <c r="N97" i="2"/>
  <c r="N99" i="2" s="1"/>
  <c r="N89" i="2"/>
  <c r="F325" i="6"/>
  <c r="D541" i="6"/>
  <c r="E503" i="6"/>
  <c r="B567" i="9"/>
  <c r="F211" i="8"/>
  <c r="F225" i="8" s="1"/>
  <c r="U127" i="2"/>
  <c r="S137" i="2"/>
  <c r="S139" i="2" s="1"/>
  <c r="Y245" i="10"/>
  <c r="J256" i="10"/>
  <c r="D354" i="7"/>
  <c r="E316" i="7"/>
  <c r="E323" i="7" s="1"/>
  <c r="E325" i="7" s="1"/>
  <c r="E475" i="8"/>
  <c r="E477" i="8" s="1"/>
  <c r="D506" i="6"/>
  <c r="E468" i="6"/>
  <c r="S97" i="4"/>
  <c r="U87" i="4"/>
  <c r="U89" i="4" s="1"/>
  <c r="S89" i="4"/>
  <c r="T88" i="4"/>
  <c r="T98" i="4" s="1"/>
  <c r="Q127" i="3"/>
  <c r="Q137" i="3" s="1"/>
  <c r="Q147" i="3" s="1"/>
  <c r="N127" i="3"/>
  <c r="N137" i="3" s="1"/>
  <c r="N147" i="3" s="1"/>
  <c r="K137" i="3"/>
  <c r="K147" i="3" s="1"/>
  <c r="Q126" i="3"/>
  <c r="N126" i="3"/>
  <c r="K136" i="3"/>
  <c r="K146" i="3" s="1"/>
  <c r="E437" i="7"/>
  <c r="E439" i="7" s="1"/>
  <c r="I480" i="10"/>
  <c r="W444" i="10"/>
  <c r="W480" i="10" s="1"/>
  <c r="I491" i="10" s="1"/>
  <c r="I138" i="2"/>
  <c r="I128" i="4"/>
  <c r="I129" i="4" s="1"/>
  <c r="K128" i="2"/>
  <c r="Q99" i="4"/>
  <c r="R168" i="3"/>
  <c r="H168" i="3"/>
  <c r="D249" i="8"/>
  <c r="A248" i="8"/>
  <c r="Q116" i="4"/>
  <c r="T108" i="3"/>
  <c r="T88" i="3"/>
  <c r="T98" i="3" s="1"/>
  <c r="J108" i="3" s="1"/>
  <c r="E186" i="6"/>
  <c r="E187" i="6" s="1"/>
  <c r="D541" i="8"/>
  <c r="E503" i="8"/>
  <c r="D513" i="8"/>
  <c r="E430" i="9"/>
  <c r="E437" i="9" s="1"/>
  <c r="E439" i="9" s="1"/>
  <c r="D255" i="9"/>
  <c r="F255" i="6"/>
  <c r="F255" i="9" s="1"/>
  <c r="K108" i="2"/>
  <c r="I108" i="4"/>
  <c r="E579" i="7"/>
  <c r="E579" i="9" s="1"/>
  <c r="D617" i="7"/>
  <c r="D589" i="7"/>
  <c r="S136" i="4"/>
  <c r="U126" i="4"/>
  <c r="Q89" i="4"/>
  <c r="R167" i="3"/>
  <c r="H167" i="3"/>
  <c r="K136" i="2"/>
  <c r="K146" i="2" s="1"/>
  <c r="Q126" i="2"/>
  <c r="N126" i="2"/>
  <c r="I146" i="2"/>
  <c r="I146" i="4" s="1"/>
  <c r="I136" i="4"/>
  <c r="F617" i="6"/>
  <c r="F627" i="6" s="1"/>
  <c r="Q106" i="2"/>
  <c r="N106" i="2"/>
  <c r="F164" i="9"/>
  <c r="F171" i="9" s="1"/>
  <c r="F171" i="6"/>
  <c r="D175" i="9"/>
  <c r="D186" i="9" s="1"/>
  <c r="D240" i="9"/>
  <c r="E240" i="6"/>
  <c r="E240" i="9" s="1"/>
  <c r="X164" i="10"/>
  <c r="X197" i="10"/>
  <c r="D212" i="9"/>
  <c r="D250" i="6"/>
  <c r="E212" i="6"/>
  <c r="D224" i="6"/>
  <c r="D225" i="6" s="1"/>
  <c r="D582" i="9"/>
  <c r="D620" i="9" s="1"/>
  <c r="E582" i="6"/>
  <c r="D620" i="6"/>
  <c r="F620" i="6" s="1"/>
  <c r="F287" i="6"/>
  <c r="D289" i="7"/>
  <c r="F289" i="7" s="1"/>
  <c r="F300" i="7" s="1"/>
  <c r="F175" i="7"/>
  <c r="F175" i="9" s="1"/>
  <c r="D292" i="9"/>
  <c r="A362" i="8"/>
  <c r="D363" i="8"/>
  <c r="E178" i="9"/>
  <c r="E465" i="7"/>
  <c r="E465" i="9" s="1"/>
  <c r="D503" i="7"/>
  <c r="D503" i="9" s="1"/>
  <c r="J67" i="4"/>
  <c r="J69" i="4" s="1"/>
  <c r="J69" i="2"/>
  <c r="S138" i="2"/>
  <c r="U128" i="2"/>
  <c r="F211" i="6"/>
  <c r="Q119" i="2" l="1"/>
  <c r="F376" i="7"/>
  <c r="D468" i="9"/>
  <c r="D475" i="9" s="1"/>
  <c r="E513" i="8"/>
  <c r="E515" i="8" s="1"/>
  <c r="E209" i="7"/>
  <c r="E211" i="7" s="1"/>
  <c r="D247" i="7"/>
  <c r="E247" i="7"/>
  <c r="E249" i="7" s="1"/>
  <c r="D627" i="6"/>
  <c r="F149" i="9"/>
  <c r="F376" i="8"/>
  <c r="E292" i="9"/>
  <c r="E300" i="8"/>
  <c r="E301" i="8" s="1"/>
  <c r="F225" i="6"/>
  <c r="F186" i="8"/>
  <c r="F187" i="8" s="1"/>
  <c r="E174" i="9"/>
  <c r="F179" i="9"/>
  <c r="F186" i="9" s="1"/>
  <c r="U129" i="2"/>
  <c r="D477" i="9"/>
  <c r="A476" i="9"/>
  <c r="F287" i="9"/>
  <c r="R149" i="3"/>
  <c r="H156" i="3"/>
  <c r="E330" i="8"/>
  <c r="E224" i="6"/>
  <c r="Q106" i="4"/>
  <c r="D515" i="8"/>
  <c r="A514" i="8"/>
  <c r="E444" i="8"/>
  <c r="E247" i="6"/>
  <c r="E249" i="6" s="1"/>
  <c r="A628" i="8"/>
  <c r="D629" i="8"/>
  <c r="D187" i="9"/>
  <c r="F173" i="9"/>
  <c r="R146" i="2"/>
  <c r="R156" i="2"/>
  <c r="R139" i="2"/>
  <c r="J116" i="3"/>
  <c r="T116" i="3"/>
  <c r="T109" i="3"/>
  <c r="J86" i="4"/>
  <c r="J96" i="4" s="1"/>
  <c r="E582" i="7"/>
  <c r="D620" i="7"/>
  <c r="F620" i="7" s="1"/>
  <c r="D325" i="9"/>
  <c r="A324" i="9"/>
  <c r="A248" i="7"/>
  <c r="D249" i="7"/>
  <c r="I528" i="10"/>
  <c r="W492" i="10"/>
  <c r="W528" i="10" s="1"/>
  <c r="I539" i="10" s="1"/>
  <c r="N106" i="4"/>
  <c r="T106" i="4" s="1"/>
  <c r="T106" i="2"/>
  <c r="F363" i="8"/>
  <c r="D262" i="6"/>
  <c r="E250" i="6"/>
  <c r="A628" i="6"/>
  <c r="D629" i="6"/>
  <c r="N136" i="3"/>
  <c r="D544" i="6"/>
  <c r="E506" i="6"/>
  <c r="E513" i="6" s="1"/>
  <c r="E515" i="6" s="1"/>
  <c r="D513" i="6"/>
  <c r="E247" i="9"/>
  <c r="E249" i="9" s="1"/>
  <c r="D589" i="9"/>
  <c r="E216" i="8"/>
  <c r="D254" i="8"/>
  <c r="E254" i="8" s="1"/>
  <c r="D506" i="7"/>
  <c r="D513" i="7" s="1"/>
  <c r="E468" i="7"/>
  <c r="E475" i="7" s="1"/>
  <c r="E477" i="7" s="1"/>
  <c r="H138" i="4"/>
  <c r="H148" i="2"/>
  <c r="H148" i="4" s="1"/>
  <c r="E250" i="8"/>
  <c r="J127" i="3"/>
  <c r="J137" i="3" s="1"/>
  <c r="J147" i="3" s="1"/>
  <c r="T127" i="3"/>
  <c r="T137" i="3" s="1"/>
  <c r="E389" i="7"/>
  <c r="E389" i="9" s="1"/>
  <c r="E541" i="8"/>
  <c r="E551" i="8" s="1"/>
  <c r="E553" i="8" s="1"/>
  <c r="D551" i="8"/>
  <c r="Q136" i="3"/>
  <c r="Q128" i="3"/>
  <c r="Q138" i="3" s="1"/>
  <c r="Q148" i="3" s="1"/>
  <c r="N128" i="3"/>
  <c r="N138" i="3" s="1"/>
  <c r="N148" i="3" s="1"/>
  <c r="K138" i="3"/>
  <c r="K148" i="3" s="1"/>
  <c r="R139" i="4"/>
  <c r="R156" i="4"/>
  <c r="R146" i="4"/>
  <c r="R149" i="4" s="1"/>
  <c r="D401" i="6"/>
  <c r="A400" i="6"/>
  <c r="E617" i="9"/>
  <c r="F617" i="9" s="1"/>
  <c r="D627" i="9"/>
  <c r="S167" i="3"/>
  <c r="I167" i="3"/>
  <c r="K167" i="3" s="1"/>
  <c r="U157" i="3"/>
  <c r="F289" i="8"/>
  <c r="F300" i="8" s="1"/>
  <c r="F301" i="8" s="1"/>
  <c r="D440" i="8"/>
  <c r="D300" i="8"/>
  <c r="D301" i="8" s="1"/>
  <c r="D326" i="8"/>
  <c r="T79" i="4"/>
  <c r="T86" i="4"/>
  <c r="D401" i="8"/>
  <c r="A400" i="8"/>
  <c r="D224" i="8"/>
  <c r="D225" i="8" s="1"/>
  <c r="X200" i="10"/>
  <c r="Y200" i="10" s="1"/>
  <c r="J208" i="10"/>
  <c r="Y197" i="10"/>
  <c r="R178" i="3"/>
  <c r="R188" i="3" s="1"/>
  <c r="R198" i="3" s="1"/>
  <c r="H178" i="3"/>
  <c r="H188" i="3" s="1"/>
  <c r="H198" i="3" s="1"/>
  <c r="E541" i="6"/>
  <c r="D551" i="6"/>
  <c r="D289" i="9"/>
  <c r="F289" i="6"/>
  <c r="D440" i="6"/>
  <c r="D326" i="6"/>
  <c r="D300" i="6"/>
  <c r="D301" i="6" s="1"/>
  <c r="E225" i="6"/>
  <c r="F591" i="8"/>
  <c r="H167" i="2"/>
  <c r="H167" i="4" s="1"/>
  <c r="R167" i="2"/>
  <c r="W164" i="10"/>
  <c r="W197" i="10"/>
  <c r="S148" i="3"/>
  <c r="U138" i="3"/>
  <c r="S158" i="3"/>
  <c r="E224" i="8"/>
  <c r="E225" i="8" s="1"/>
  <c r="S156" i="4"/>
  <c r="S146" i="4"/>
  <c r="U136" i="4"/>
  <c r="E186" i="9"/>
  <c r="E187" i="9" s="1"/>
  <c r="F439" i="7"/>
  <c r="F301" i="7"/>
  <c r="D389" i="9"/>
  <c r="E316" i="9"/>
  <c r="E323" i="9" s="1"/>
  <c r="E325" i="9" s="1"/>
  <c r="I157" i="3"/>
  <c r="K157" i="3" s="1"/>
  <c r="U147" i="3"/>
  <c r="H129" i="4"/>
  <c r="D300" i="7"/>
  <c r="D301" i="7" s="1"/>
  <c r="J293" i="10"/>
  <c r="X257" i="10"/>
  <c r="X293" i="10" s="1"/>
  <c r="A590" i="7"/>
  <c r="D591" i="7"/>
  <c r="S148" i="2"/>
  <c r="U138" i="2"/>
  <c r="S158" i="2"/>
  <c r="F617" i="7"/>
  <c r="F627" i="7" s="1"/>
  <c r="D627" i="7"/>
  <c r="Q128" i="2"/>
  <c r="N128" i="2"/>
  <c r="K138" i="2"/>
  <c r="K148" i="2" s="1"/>
  <c r="D392" i="7"/>
  <c r="E392" i="7" s="1"/>
  <c r="E354" i="7"/>
  <c r="E354" i="9" s="1"/>
  <c r="E361" i="9" s="1"/>
  <c r="E363" i="9" s="1"/>
  <c r="I166" i="2"/>
  <c r="U156" i="2"/>
  <c r="S159" i="2"/>
  <c r="S166" i="2"/>
  <c r="H146" i="2"/>
  <c r="H146" i="4" s="1"/>
  <c r="H136" i="4"/>
  <c r="E300" i="7"/>
  <c r="E301" i="7" s="1"/>
  <c r="E392" i="6"/>
  <c r="F211" i="7"/>
  <c r="F225" i="7" s="1"/>
  <c r="F211" i="9"/>
  <c r="F225" i="9" s="1"/>
  <c r="F249" i="8"/>
  <c r="F263" i="8" s="1"/>
  <c r="N126" i="4"/>
  <c r="N136" i="2"/>
  <c r="J292" i="10"/>
  <c r="X256" i="10"/>
  <c r="X292" i="10" s="1"/>
  <c r="E475" i="6"/>
  <c r="E477" i="6" s="1"/>
  <c r="F477" i="6" s="1"/>
  <c r="N107" i="2"/>
  <c r="N107" i="4" s="1"/>
  <c r="Q107" i="2"/>
  <c r="Q107" i="4" s="1"/>
  <c r="D331" i="7" s="1"/>
  <c r="E300" i="9"/>
  <c r="E301" i="9" s="1"/>
  <c r="D254" i="7"/>
  <c r="E254" i="7" s="1"/>
  <c r="E216" i="7"/>
  <c r="E216" i="9" s="1"/>
  <c r="S158" i="4"/>
  <c r="S148" i="4"/>
  <c r="U148" i="4" s="1"/>
  <c r="U138" i="4"/>
  <c r="J108" i="4"/>
  <c r="D330" i="7"/>
  <c r="D330" i="9" s="1"/>
  <c r="D326" i="7"/>
  <c r="K137" i="2"/>
  <c r="K147" i="2" s="1"/>
  <c r="Q127" i="2"/>
  <c r="N127" i="2"/>
  <c r="F325" i="7"/>
  <c r="E330" i="6"/>
  <c r="T96" i="3"/>
  <c r="T89" i="3"/>
  <c r="E589" i="7"/>
  <c r="E591" i="7" s="1"/>
  <c r="Q126" i="4"/>
  <c r="Q136" i="2"/>
  <c r="J118" i="3"/>
  <c r="T118" i="3"/>
  <c r="I138" i="4"/>
  <c r="I148" i="2"/>
  <c r="I148" i="4" s="1"/>
  <c r="I149" i="4" s="1"/>
  <c r="F363" i="6"/>
  <c r="S127" i="4"/>
  <c r="U117" i="4"/>
  <c r="U119" i="4" s="1"/>
  <c r="S119" i="4"/>
  <c r="D365" i="6"/>
  <c r="N119" i="4"/>
  <c r="I156" i="2"/>
  <c r="U146" i="2"/>
  <c r="S149" i="2"/>
  <c r="J106" i="2"/>
  <c r="D444" i="7"/>
  <c r="D444" i="9" s="1"/>
  <c r="D440" i="7"/>
  <c r="D354" i="9"/>
  <c r="D361" i="9" s="1"/>
  <c r="I137" i="4"/>
  <c r="I139" i="4" s="1"/>
  <c r="I147" i="2"/>
  <c r="I147" i="4" s="1"/>
  <c r="E444" i="6"/>
  <c r="U97" i="4"/>
  <c r="U99" i="4" s="1"/>
  <c r="S99" i="4"/>
  <c r="F186" i="7"/>
  <c r="D477" i="7"/>
  <c r="A476" i="7"/>
  <c r="E582" i="9"/>
  <c r="E589" i="9" s="1"/>
  <c r="E591" i="9" s="1"/>
  <c r="Q108" i="2"/>
  <c r="Q108" i="4" s="1"/>
  <c r="D331" i="8" s="1"/>
  <c r="N108" i="2"/>
  <c r="S157" i="2"/>
  <c r="S147" i="2"/>
  <c r="U137" i="2"/>
  <c r="N119" i="2"/>
  <c r="F251" i="9"/>
  <c r="F262" i="9" s="1"/>
  <c r="F262" i="6"/>
  <c r="H137" i="4"/>
  <c r="H147" i="2"/>
  <c r="H147" i="4" s="1"/>
  <c r="F439" i="6"/>
  <c r="F249" i="6"/>
  <c r="D263" i="6"/>
  <c r="F293" i="9"/>
  <c r="I156" i="3"/>
  <c r="K156" i="3" s="1"/>
  <c r="U146" i="3"/>
  <c r="S149" i="3"/>
  <c r="J77" i="4"/>
  <c r="J87" i="4" s="1"/>
  <c r="J97" i="4" s="1"/>
  <c r="J87" i="2"/>
  <c r="J97" i="2" s="1"/>
  <c r="J79" i="2"/>
  <c r="J89" i="2" s="1"/>
  <c r="J99" i="2" s="1"/>
  <c r="D541" i="7"/>
  <c r="D541" i="9" s="1"/>
  <c r="E503" i="7"/>
  <c r="E620" i="9"/>
  <c r="F620" i="9" s="1"/>
  <c r="D369" i="6"/>
  <c r="Q119" i="4"/>
  <c r="I527" i="10"/>
  <c r="W491" i="10"/>
  <c r="W527" i="10" s="1"/>
  <c r="I538" i="10" s="1"/>
  <c r="F477" i="8"/>
  <c r="S166" i="3"/>
  <c r="S159" i="3"/>
  <c r="I166" i="3"/>
  <c r="K166" i="3" s="1"/>
  <c r="U156" i="3"/>
  <c r="D361" i="7"/>
  <c r="H168" i="2"/>
  <c r="H168" i="4" s="1"/>
  <c r="R168" i="2"/>
  <c r="E254" i="6"/>
  <c r="D293" i="9"/>
  <c r="D300" i="9" s="1"/>
  <c r="D301" i="9" s="1"/>
  <c r="R177" i="3"/>
  <c r="R187" i="3" s="1"/>
  <c r="R197" i="3" s="1"/>
  <c r="H177" i="3"/>
  <c r="H187" i="3" s="1"/>
  <c r="H197" i="3" s="1"/>
  <c r="D247" i="9"/>
  <c r="U139" i="3"/>
  <c r="F173" i="7"/>
  <c r="D187" i="7"/>
  <c r="D224" i="7"/>
  <c r="D225" i="7" s="1"/>
  <c r="D250" i="7"/>
  <c r="D250" i="9" s="1"/>
  <c r="E212" i="7"/>
  <c r="T87" i="2"/>
  <c r="T107" i="2"/>
  <c r="T79" i="2"/>
  <c r="E589" i="6"/>
  <c r="E591" i="6" s="1"/>
  <c r="F591" i="6" s="1"/>
  <c r="D216" i="9"/>
  <c r="D224" i="9" s="1"/>
  <c r="D225" i="9" s="1"/>
  <c r="R166" i="3"/>
  <c r="R159" i="3"/>
  <c r="H166" i="3"/>
  <c r="F439" i="9"/>
  <c r="N129" i="2" l="1"/>
  <c r="F377" i="8"/>
  <c r="E361" i="7"/>
  <c r="E363" i="7" s="1"/>
  <c r="E392" i="9"/>
  <c r="E399" i="9"/>
  <c r="E401" i="9" s="1"/>
  <c r="D392" i="9"/>
  <c r="D399" i="9"/>
  <c r="E399" i="6"/>
  <c r="E401" i="6" s="1"/>
  <c r="U139" i="2"/>
  <c r="F187" i="7"/>
  <c r="F263" i="6"/>
  <c r="F187" i="9"/>
  <c r="E254" i="9"/>
  <c r="E224" i="7"/>
  <c r="E225" i="7" s="1"/>
  <c r="A514" i="7"/>
  <c r="D515" i="7"/>
  <c r="R176" i="3"/>
  <c r="R169" i="3"/>
  <c r="H176" i="3"/>
  <c r="H186" i="3" s="1"/>
  <c r="H196" i="3" s="1"/>
  <c r="J128" i="3"/>
  <c r="J138" i="3" s="1"/>
  <c r="J148" i="3" s="1"/>
  <c r="T128" i="3"/>
  <c r="T138" i="3" s="1"/>
  <c r="T116" i="4"/>
  <c r="F401" i="6"/>
  <c r="F629" i="6"/>
  <c r="I575" i="10"/>
  <c r="W539" i="10"/>
  <c r="W575" i="10" s="1"/>
  <c r="J119" i="3"/>
  <c r="E468" i="9"/>
  <c r="E475" i="9" s="1"/>
  <c r="E477" i="9" s="1"/>
  <c r="F477" i="9" s="1"/>
  <c r="T126" i="3"/>
  <c r="T119" i="3"/>
  <c r="J126" i="3"/>
  <c r="I167" i="2"/>
  <c r="U157" i="2"/>
  <c r="S167" i="2"/>
  <c r="I156" i="4"/>
  <c r="K156" i="2"/>
  <c r="N137" i="2"/>
  <c r="N147" i="2" s="1"/>
  <c r="N127" i="4"/>
  <c r="K166" i="2"/>
  <c r="I166" i="4"/>
  <c r="I168" i="2"/>
  <c r="U158" i="2"/>
  <c r="S168" i="2"/>
  <c r="D401" i="9"/>
  <c r="A400" i="9"/>
  <c r="E326" i="8"/>
  <c r="E338" i="8" s="1"/>
  <c r="E339" i="8" s="1"/>
  <c r="D399" i="7"/>
  <c r="S176" i="2"/>
  <c r="I176" i="2"/>
  <c r="U166" i="2"/>
  <c r="D363" i="7"/>
  <c r="A362" i="7"/>
  <c r="N157" i="3"/>
  <c r="Q157" i="3"/>
  <c r="Q146" i="2"/>
  <c r="Q127" i="4"/>
  <c r="Q137" i="2"/>
  <c r="Q147" i="2" s="1"/>
  <c r="I168" i="3"/>
  <c r="K168" i="3" s="1"/>
  <c r="U158" i="3"/>
  <c r="S168" i="3"/>
  <c r="R166" i="4"/>
  <c r="R159" i="4"/>
  <c r="E399" i="7"/>
  <c r="E401" i="7" s="1"/>
  <c r="D591" i="9"/>
  <c r="A590" i="9"/>
  <c r="E262" i="6"/>
  <c r="E263" i="6" s="1"/>
  <c r="F249" i="7"/>
  <c r="F263" i="7" s="1"/>
  <c r="R159" i="2"/>
  <c r="H166" i="2"/>
  <c r="H166" i="4" s="1"/>
  <c r="H169" i="4" s="1"/>
  <c r="R166" i="2"/>
  <c r="F515" i="8"/>
  <c r="S166" i="4"/>
  <c r="U156" i="4"/>
  <c r="A552" i="8"/>
  <c r="D553" i="8"/>
  <c r="D407" i="6"/>
  <c r="Q136" i="4"/>
  <c r="F331" i="7"/>
  <c r="I158" i="2"/>
  <c r="U148" i="2"/>
  <c r="X208" i="10"/>
  <c r="J244" i="10"/>
  <c r="J247" i="10" s="1"/>
  <c r="J211" i="10"/>
  <c r="E440" i="8"/>
  <c r="E452" i="8" s="1"/>
  <c r="E453" i="8" s="1"/>
  <c r="T147" i="3"/>
  <c r="J157" i="3" s="1"/>
  <c r="H156" i="2"/>
  <c r="H156" i="4" s="1"/>
  <c r="H159" i="4" s="1"/>
  <c r="R149" i="2"/>
  <c r="D331" i="6"/>
  <c r="Q109" i="4"/>
  <c r="U146" i="4"/>
  <c r="D365" i="9"/>
  <c r="F365" i="6"/>
  <c r="Q129" i="2"/>
  <c r="D327" i="7"/>
  <c r="D338" i="7" s="1"/>
  <c r="D339" i="7" s="1"/>
  <c r="T107" i="4"/>
  <c r="T117" i="4" s="1"/>
  <c r="F591" i="7"/>
  <c r="I158" i="3"/>
  <c r="K158" i="3" s="1"/>
  <c r="U148" i="3"/>
  <c r="D326" i="9"/>
  <c r="E326" i="6"/>
  <c r="D515" i="6"/>
  <c r="A514" i="6"/>
  <c r="Q109" i="2"/>
  <c r="F627" i="9"/>
  <c r="S176" i="3"/>
  <c r="S169" i="3"/>
  <c r="U166" i="3"/>
  <c r="I176" i="3"/>
  <c r="F331" i="8"/>
  <c r="T117" i="2"/>
  <c r="J117" i="2"/>
  <c r="J117" i="4" s="1"/>
  <c r="E326" i="7"/>
  <c r="D440" i="9"/>
  <c r="E440" i="6"/>
  <c r="E262" i="8"/>
  <c r="E263" i="8" s="1"/>
  <c r="F325" i="9"/>
  <c r="E506" i="7"/>
  <c r="E506" i="9" s="1"/>
  <c r="D544" i="7"/>
  <c r="E544" i="7" s="1"/>
  <c r="U159" i="3"/>
  <c r="I574" i="10"/>
  <c r="W538" i="10"/>
  <c r="W574" i="10" s="1"/>
  <c r="F477" i="7"/>
  <c r="A362" i="9"/>
  <c r="D363" i="9"/>
  <c r="E330" i="7"/>
  <c r="D368" i="7"/>
  <c r="J303" i="10"/>
  <c r="Y292" i="10"/>
  <c r="Y293" i="10"/>
  <c r="J304" i="10"/>
  <c r="W200" i="10"/>
  <c r="I208" i="10"/>
  <c r="F289" i="9"/>
  <c r="F300" i="9" s="1"/>
  <c r="F301" i="9" s="1"/>
  <c r="F300" i="6"/>
  <c r="F301" i="6" s="1"/>
  <c r="Q167" i="3"/>
  <c r="N167" i="3"/>
  <c r="D262" i="8"/>
  <c r="D263" i="8" s="1"/>
  <c r="E544" i="6"/>
  <c r="E551" i="6" s="1"/>
  <c r="E553" i="6" s="1"/>
  <c r="F629" i="8"/>
  <c r="E212" i="9"/>
  <c r="E224" i="9" s="1"/>
  <c r="E225" i="9" s="1"/>
  <c r="D629" i="7"/>
  <c r="A628" i="7"/>
  <c r="U147" i="2"/>
  <c r="I157" i="2"/>
  <c r="A248" i="9"/>
  <c r="D249" i="9"/>
  <c r="N108" i="4"/>
  <c r="N109" i="4" s="1"/>
  <c r="T108" i="2"/>
  <c r="T109" i="2" s="1"/>
  <c r="U149" i="3"/>
  <c r="E440" i="7"/>
  <c r="S137" i="4"/>
  <c r="U127" i="4"/>
  <c r="U129" i="4" s="1"/>
  <c r="S129" i="4"/>
  <c r="J106" i="3"/>
  <c r="J109" i="3" s="1"/>
  <c r="T99" i="3"/>
  <c r="S177" i="3"/>
  <c r="I177" i="3"/>
  <c r="U167" i="3"/>
  <c r="D506" i="9"/>
  <c r="D513" i="9" s="1"/>
  <c r="T116" i="2"/>
  <c r="J116" i="2"/>
  <c r="T89" i="4"/>
  <c r="T96" i="4"/>
  <c r="T99" i="4" s="1"/>
  <c r="Q166" i="3"/>
  <c r="N166" i="3"/>
  <c r="E541" i="7"/>
  <c r="E551" i="7" s="1"/>
  <c r="E553" i="7" s="1"/>
  <c r="D551" i="7"/>
  <c r="T97" i="2"/>
  <c r="T89" i="2"/>
  <c r="Q156" i="3"/>
  <c r="N156" i="3"/>
  <c r="E444" i="7"/>
  <c r="E444" i="9" s="1"/>
  <c r="E330" i="9"/>
  <c r="N146" i="2"/>
  <c r="H139" i="4"/>
  <c r="N128" i="4"/>
  <c r="N129" i="4" s="1"/>
  <c r="N138" i="2"/>
  <c r="N148" i="2" s="1"/>
  <c r="R177" i="2"/>
  <c r="R187" i="2" s="1"/>
  <c r="R197" i="2" s="1"/>
  <c r="H177" i="2"/>
  <c r="D553" i="6"/>
  <c r="A552" i="6"/>
  <c r="D629" i="9"/>
  <c r="A628" i="9"/>
  <c r="E503" i="9"/>
  <c r="N129" i="3"/>
  <c r="D327" i="6"/>
  <c r="D338" i="6" s="1"/>
  <c r="D339" i="6" s="1"/>
  <c r="D368" i="8"/>
  <c r="S168" i="4"/>
  <c r="U158" i="4"/>
  <c r="Q139" i="3"/>
  <c r="Q146" i="3"/>
  <c r="E250" i="7"/>
  <c r="E262" i="7" s="1"/>
  <c r="E263" i="7" s="1"/>
  <c r="D262" i="7"/>
  <c r="D263" i="7" s="1"/>
  <c r="D254" i="9"/>
  <c r="D262" i="9" s="1"/>
  <c r="R178" i="2"/>
  <c r="R188" i="2" s="1"/>
  <c r="R198" i="2" s="1"/>
  <c r="H178" i="2"/>
  <c r="D369" i="9"/>
  <c r="F369" i="6"/>
  <c r="F369" i="9" s="1"/>
  <c r="D403" i="6"/>
  <c r="N136" i="4"/>
  <c r="H149" i="4"/>
  <c r="Q128" i="4"/>
  <c r="Q138" i="2"/>
  <c r="Q148" i="2" s="1"/>
  <c r="E541" i="9"/>
  <c r="F401" i="8"/>
  <c r="E627" i="9"/>
  <c r="E629" i="9" s="1"/>
  <c r="Q129" i="3"/>
  <c r="N146" i="3"/>
  <c r="N139" i="3"/>
  <c r="N109" i="2"/>
  <c r="J79" i="4"/>
  <c r="J89" i="4" s="1"/>
  <c r="J99" i="4" s="1"/>
  <c r="T157" i="3" l="1"/>
  <c r="J106" i="4"/>
  <c r="Q129" i="4"/>
  <c r="U159" i="2"/>
  <c r="T127" i="4"/>
  <c r="T137" i="4" s="1"/>
  <c r="D364" i="7"/>
  <c r="U149" i="2"/>
  <c r="J167" i="3"/>
  <c r="T167" i="3"/>
  <c r="F629" i="9"/>
  <c r="U137" i="4"/>
  <c r="U139" i="4" s="1"/>
  <c r="S157" i="4"/>
  <c r="S147" i="4"/>
  <c r="S139" i="4"/>
  <c r="F365" i="9"/>
  <c r="F376" i="9" s="1"/>
  <c r="F376" i="6"/>
  <c r="F377" i="6" s="1"/>
  <c r="N146" i="4"/>
  <c r="F553" i="6"/>
  <c r="E452" i="7"/>
  <c r="E453" i="7" s="1"/>
  <c r="F629" i="7"/>
  <c r="E326" i="9"/>
  <c r="E338" i="9" s="1"/>
  <c r="E339" i="9" s="1"/>
  <c r="E338" i="6"/>
  <c r="E339" i="6" s="1"/>
  <c r="F363" i="7"/>
  <c r="F377" i="7" s="1"/>
  <c r="S178" i="2"/>
  <c r="I178" i="2"/>
  <c r="U168" i="2"/>
  <c r="N149" i="3"/>
  <c r="F403" i="6"/>
  <c r="H177" i="4"/>
  <c r="H187" i="2"/>
  <c r="T126" i="2"/>
  <c r="J126" i="2"/>
  <c r="T127" i="2"/>
  <c r="T137" i="2" s="1"/>
  <c r="J127" i="2"/>
  <c r="D364" i="6"/>
  <c r="E513" i="7"/>
  <c r="E515" i="7" s="1"/>
  <c r="F515" i="7" s="1"/>
  <c r="F407" i="6"/>
  <c r="R169" i="4"/>
  <c r="R176" i="4"/>
  <c r="J129" i="3"/>
  <c r="J136" i="3"/>
  <c r="F515" i="6"/>
  <c r="I244" i="10"/>
  <c r="I247" i="10" s="1"/>
  <c r="I211" i="10"/>
  <c r="W208" i="10"/>
  <c r="E440" i="9"/>
  <c r="E452" i="9" s="1"/>
  <c r="E453" i="9" s="1"/>
  <c r="E452" i="6"/>
  <c r="E453" i="6" s="1"/>
  <c r="R176" i="2"/>
  <c r="R169" i="2"/>
  <c r="H176" i="2"/>
  <c r="S178" i="3"/>
  <c r="I178" i="3"/>
  <c r="U168" i="3"/>
  <c r="U169" i="3" s="1"/>
  <c r="K176" i="2"/>
  <c r="I176" i="4"/>
  <c r="I186" i="2"/>
  <c r="K168" i="2"/>
  <c r="I168" i="4"/>
  <c r="R186" i="3"/>
  <c r="R179" i="3"/>
  <c r="Q149" i="3"/>
  <c r="F553" i="8"/>
  <c r="S169" i="2"/>
  <c r="T129" i="3"/>
  <c r="T136" i="3"/>
  <c r="H178" i="4"/>
  <c r="H188" i="2"/>
  <c r="D403" i="8"/>
  <c r="F403" i="8" s="1"/>
  <c r="N138" i="4"/>
  <c r="N148" i="4" s="1"/>
  <c r="J107" i="2"/>
  <c r="T99" i="2"/>
  <c r="J340" i="10"/>
  <c r="X304" i="10"/>
  <c r="X340" i="10" s="1"/>
  <c r="K176" i="3"/>
  <c r="I186" i="3"/>
  <c r="I196" i="3" s="1"/>
  <c r="Q168" i="3"/>
  <c r="N168" i="3"/>
  <c r="N169" i="3" s="1"/>
  <c r="S186" i="2"/>
  <c r="U176" i="2"/>
  <c r="Q166" i="2"/>
  <c r="N166" i="2"/>
  <c r="T126" i="4"/>
  <c r="F401" i="9"/>
  <c r="I187" i="3"/>
  <c r="I197" i="3" s="1"/>
  <c r="K177" i="3"/>
  <c r="Q158" i="3"/>
  <c r="Q159" i="3" s="1"/>
  <c r="N158" i="3"/>
  <c r="N159" i="3" s="1"/>
  <c r="D401" i="7"/>
  <c r="A400" i="7"/>
  <c r="D403" i="7"/>
  <c r="F403" i="7" s="1"/>
  <c r="N137" i="4"/>
  <c r="N147" i="4" s="1"/>
  <c r="F363" i="9"/>
  <c r="F377" i="9" s="1"/>
  <c r="F591" i="9"/>
  <c r="D515" i="9"/>
  <c r="A514" i="9"/>
  <c r="U177" i="3"/>
  <c r="U187" i="3" s="1"/>
  <c r="U197" i="3" s="1"/>
  <c r="S187" i="3"/>
  <c r="S197" i="3" s="1"/>
  <c r="D327" i="8"/>
  <c r="T108" i="4"/>
  <c r="T118" i="4" s="1"/>
  <c r="T128" i="4" s="1"/>
  <c r="T138" i="4" s="1"/>
  <c r="E544" i="9"/>
  <c r="E551" i="9" s="1"/>
  <c r="E553" i="9" s="1"/>
  <c r="D331" i="9"/>
  <c r="D445" i="6"/>
  <c r="F331" i="6"/>
  <c r="F331" i="9" s="1"/>
  <c r="D368" i="6"/>
  <c r="X211" i="10"/>
  <c r="X244" i="10"/>
  <c r="D407" i="7"/>
  <c r="Q137" i="4"/>
  <c r="Q147" i="4" s="1"/>
  <c r="S178" i="4"/>
  <c r="U168" i="4"/>
  <c r="J118" i="2"/>
  <c r="J118" i="4" s="1"/>
  <c r="T118" i="2"/>
  <c r="T119" i="2" s="1"/>
  <c r="D441" i="6"/>
  <c r="F327" i="6"/>
  <c r="N149" i="2"/>
  <c r="N139" i="2"/>
  <c r="D263" i="9"/>
  <c r="F249" i="9"/>
  <c r="F263" i="9" s="1"/>
  <c r="D544" i="9"/>
  <c r="D551" i="9" s="1"/>
  <c r="X303" i="10"/>
  <c r="X339" i="10" s="1"/>
  <c r="J339" i="10"/>
  <c r="D376" i="7"/>
  <c r="D377" i="7" s="1"/>
  <c r="D402" i="7"/>
  <c r="E364" i="7"/>
  <c r="S186" i="3"/>
  <c r="U176" i="3"/>
  <c r="S179" i="3"/>
  <c r="S176" i="4"/>
  <c r="U166" i="4"/>
  <c r="Q139" i="2"/>
  <c r="Q156" i="2"/>
  <c r="N156" i="2"/>
  <c r="K167" i="2"/>
  <c r="I167" i="4"/>
  <c r="I169" i="4" s="1"/>
  <c r="D553" i="7"/>
  <c r="A552" i="7"/>
  <c r="D406" i="7"/>
  <c r="E406" i="7" s="1"/>
  <c r="E368" i="7"/>
  <c r="T147" i="4"/>
  <c r="K158" i="2"/>
  <c r="I158" i="4"/>
  <c r="E250" i="9"/>
  <c r="E262" i="9" s="1"/>
  <c r="E263" i="9" s="1"/>
  <c r="Q149" i="2"/>
  <c r="I159" i="4"/>
  <c r="T148" i="3"/>
  <c r="J158" i="3" s="1"/>
  <c r="J116" i="4"/>
  <c r="Q146" i="4"/>
  <c r="E368" i="8"/>
  <c r="D406" i="8"/>
  <c r="E406" i="8" s="1"/>
  <c r="E513" i="9"/>
  <c r="E515" i="9" s="1"/>
  <c r="Q169" i="3"/>
  <c r="D407" i="8"/>
  <c r="Q138" i="4"/>
  <c r="Q148" i="4" s="1"/>
  <c r="I157" i="4"/>
  <c r="K157" i="2"/>
  <c r="E338" i="7"/>
  <c r="E339" i="7" s="1"/>
  <c r="F327" i="7"/>
  <c r="F338" i="7" s="1"/>
  <c r="F339" i="7" s="1"/>
  <c r="S177" i="2"/>
  <c r="S179" i="2" s="1"/>
  <c r="I177" i="2"/>
  <c r="U167" i="2"/>
  <c r="T158" i="3" l="1"/>
  <c r="U169" i="2"/>
  <c r="J119" i="2"/>
  <c r="T119" i="4"/>
  <c r="N139" i="4"/>
  <c r="T109" i="4"/>
  <c r="D407" i="9"/>
  <c r="E376" i="7"/>
  <c r="E377" i="7" s="1"/>
  <c r="J168" i="3"/>
  <c r="T168" i="3"/>
  <c r="T129" i="4"/>
  <c r="T136" i="4"/>
  <c r="F441" i="6"/>
  <c r="D478" i="6"/>
  <c r="D592" i="6"/>
  <c r="D452" i="6"/>
  <c r="D453" i="6" s="1"/>
  <c r="Y340" i="10"/>
  <c r="J351" i="10"/>
  <c r="H197" i="2"/>
  <c r="H197" i="4" s="1"/>
  <c r="H187" i="4"/>
  <c r="F327" i="8"/>
  <c r="F338" i="8" s="1"/>
  <c r="F339" i="8" s="1"/>
  <c r="D441" i="8"/>
  <c r="D338" i="8"/>
  <c r="D339" i="8" s="1"/>
  <c r="D364" i="8"/>
  <c r="D364" i="9" s="1"/>
  <c r="F338" i="6"/>
  <c r="F339" i="6" s="1"/>
  <c r="D327" i="9"/>
  <c r="D338" i="9" s="1"/>
  <c r="D339" i="9" s="1"/>
  <c r="X247" i="10"/>
  <c r="Y247" i="10" s="1"/>
  <c r="Y244" i="10"/>
  <c r="J255" i="10"/>
  <c r="N166" i="4"/>
  <c r="Q168" i="2"/>
  <c r="Q168" i="4" s="1"/>
  <c r="D521" i="8" s="1"/>
  <c r="F521" i="8" s="1"/>
  <c r="N168" i="2"/>
  <c r="N168" i="4" s="1"/>
  <c r="D517" i="8" s="1"/>
  <c r="F517" i="8" s="1"/>
  <c r="W211" i="10"/>
  <c r="W244" i="10"/>
  <c r="S188" i="2"/>
  <c r="S198" i="2" s="1"/>
  <c r="U178" i="2"/>
  <c r="U188" i="2" s="1"/>
  <c r="U198" i="2" s="1"/>
  <c r="F553" i="7"/>
  <c r="Q176" i="3"/>
  <c r="N176" i="3"/>
  <c r="K186" i="3"/>
  <c r="K196" i="3" s="1"/>
  <c r="T128" i="2"/>
  <c r="T138" i="2" s="1"/>
  <c r="J128" i="2"/>
  <c r="Q166" i="4"/>
  <c r="I186" i="4"/>
  <c r="I196" i="2"/>
  <c r="I196" i="4" s="1"/>
  <c r="F403" i="9"/>
  <c r="F414" i="6"/>
  <c r="F415" i="6" s="1"/>
  <c r="U147" i="4"/>
  <c r="U149" i="4" s="1"/>
  <c r="S149" i="4"/>
  <c r="T136" i="2"/>
  <c r="T139" i="3"/>
  <c r="T146" i="3"/>
  <c r="T156" i="3"/>
  <c r="I177" i="4"/>
  <c r="I187" i="2"/>
  <c r="K177" i="2"/>
  <c r="J350" i="10"/>
  <c r="Y339" i="10"/>
  <c r="D368" i="9"/>
  <c r="D406" i="6"/>
  <c r="E368" i="6"/>
  <c r="E368" i="9" s="1"/>
  <c r="F515" i="9"/>
  <c r="J107" i="4"/>
  <c r="J109" i="4" s="1"/>
  <c r="J109" i="2"/>
  <c r="D403" i="9"/>
  <c r="S167" i="4"/>
  <c r="U157" i="4"/>
  <c r="U159" i="4" s="1"/>
  <c r="S159" i="4"/>
  <c r="N149" i="4"/>
  <c r="S196" i="3"/>
  <c r="N156" i="4"/>
  <c r="Q149" i="4"/>
  <c r="A552" i="9"/>
  <c r="D553" i="9"/>
  <c r="U186" i="2"/>
  <c r="Q176" i="2"/>
  <c r="N176" i="2"/>
  <c r="K186" i="2"/>
  <c r="K196" i="2" s="1"/>
  <c r="D402" i="6"/>
  <c r="E364" i="6"/>
  <c r="D376" i="6"/>
  <c r="D377" i="6" s="1"/>
  <c r="F407" i="8"/>
  <c r="F414" i="8" s="1"/>
  <c r="F415" i="8" s="1"/>
  <c r="D445" i="8"/>
  <c r="R186" i="2"/>
  <c r="R179" i="2"/>
  <c r="F401" i="7"/>
  <c r="S187" i="2"/>
  <c r="S197" i="2" s="1"/>
  <c r="U177" i="2"/>
  <c r="U187" i="2" s="1"/>
  <c r="U197" i="2" s="1"/>
  <c r="F445" i="6"/>
  <c r="D596" i="6"/>
  <c r="D482" i="6"/>
  <c r="K187" i="3"/>
  <c r="K197" i="3" s="1"/>
  <c r="Q177" i="3"/>
  <c r="Q187" i="3" s="1"/>
  <c r="Q197" i="3" s="1"/>
  <c r="N177" i="3"/>
  <c r="N187" i="3" s="1"/>
  <c r="N197" i="3" s="1"/>
  <c r="S196" i="2"/>
  <c r="J127" i="4"/>
  <c r="J137" i="4" s="1"/>
  <c r="J147" i="4" s="1"/>
  <c r="J137" i="2"/>
  <c r="J147" i="2" s="1"/>
  <c r="R189" i="3"/>
  <c r="R196" i="3"/>
  <c r="R199" i="3" s="1"/>
  <c r="N167" i="2"/>
  <c r="N167" i="4" s="1"/>
  <c r="D517" i="7" s="1"/>
  <c r="F517" i="7" s="1"/>
  <c r="Q167" i="2"/>
  <c r="Q167" i="4" s="1"/>
  <c r="D521" i="7" s="1"/>
  <c r="F521" i="7" s="1"/>
  <c r="S188" i="4"/>
  <c r="U178" i="4"/>
  <c r="H188" i="4"/>
  <c r="H198" i="2"/>
  <c r="H198" i="4" s="1"/>
  <c r="K178" i="3"/>
  <c r="I188" i="3"/>
  <c r="I198" i="3" s="1"/>
  <c r="T147" i="2"/>
  <c r="J157" i="2" s="1"/>
  <c r="J157" i="4" s="1"/>
  <c r="U186" i="3"/>
  <c r="R179" i="4"/>
  <c r="R186" i="4"/>
  <c r="Q158" i="2"/>
  <c r="Q158" i="4" s="1"/>
  <c r="D483" i="8" s="1"/>
  <c r="N158" i="2"/>
  <c r="N158" i="4" s="1"/>
  <c r="D479" i="8" s="1"/>
  <c r="S186" i="4"/>
  <c r="U176" i="4"/>
  <c r="J119" i="4"/>
  <c r="U178" i="3"/>
  <c r="U188" i="3" s="1"/>
  <c r="U198" i="3" s="1"/>
  <c r="S188" i="3"/>
  <c r="S198" i="3" s="1"/>
  <c r="J177" i="3"/>
  <c r="J187" i="3" s="1"/>
  <c r="J197" i="3" s="1"/>
  <c r="F407" i="7"/>
  <c r="F414" i="7" s="1"/>
  <c r="D445" i="7"/>
  <c r="D414" i="7"/>
  <c r="D415" i="7" s="1"/>
  <c r="E402" i="7"/>
  <c r="E414" i="7" s="1"/>
  <c r="E415" i="7" s="1"/>
  <c r="Q156" i="4"/>
  <c r="D441" i="7"/>
  <c r="Q139" i="4"/>
  <c r="Q157" i="2"/>
  <c r="Q157" i="4" s="1"/>
  <c r="D483" i="7" s="1"/>
  <c r="N157" i="2"/>
  <c r="N157" i="4" s="1"/>
  <c r="T148" i="4"/>
  <c r="H176" i="4"/>
  <c r="H179" i="4" s="1"/>
  <c r="H186" i="2"/>
  <c r="J146" i="3"/>
  <c r="J149" i="3" s="1"/>
  <c r="J139" i="3"/>
  <c r="J136" i="2"/>
  <c r="J129" i="2"/>
  <c r="J126" i="4"/>
  <c r="K178" i="2"/>
  <c r="I178" i="4"/>
  <c r="I179" i="4" s="1"/>
  <c r="I188" i="2"/>
  <c r="F528" i="8" l="1"/>
  <c r="F529" i="8" s="1"/>
  <c r="U179" i="3"/>
  <c r="F327" i="9"/>
  <c r="F338" i="9" s="1"/>
  <c r="F339" i="9" s="1"/>
  <c r="D441" i="9"/>
  <c r="D376" i="9"/>
  <c r="D377" i="9" s="1"/>
  <c r="Q159" i="2"/>
  <c r="F528" i="7"/>
  <c r="F529" i="7" s="1"/>
  <c r="Q178" i="3"/>
  <c r="Q188" i="3" s="1"/>
  <c r="Q198" i="3" s="1"/>
  <c r="N178" i="3"/>
  <c r="N188" i="3" s="1"/>
  <c r="N198" i="3" s="1"/>
  <c r="K188" i="3"/>
  <c r="K198" i="3" s="1"/>
  <c r="F415" i="7"/>
  <c r="N176" i="4"/>
  <c r="N186" i="2"/>
  <c r="D479" i="6"/>
  <c r="D516" i="6" s="1"/>
  <c r="N159" i="4"/>
  <c r="I197" i="2"/>
  <c r="I197" i="4" s="1"/>
  <c r="I199" i="4" s="1"/>
  <c r="I187" i="4"/>
  <c r="F407" i="9"/>
  <c r="F414" i="9" s="1"/>
  <c r="F415" i="9" s="1"/>
  <c r="E592" i="6"/>
  <c r="S199" i="2"/>
  <c r="Q186" i="2"/>
  <c r="Q176" i="4"/>
  <c r="N159" i="2"/>
  <c r="Q169" i="2"/>
  <c r="W247" i="10"/>
  <c r="I255" i="10"/>
  <c r="E478" i="6"/>
  <c r="S196" i="4"/>
  <c r="U186" i="4"/>
  <c r="F483" i="8"/>
  <c r="S189" i="2"/>
  <c r="S199" i="3"/>
  <c r="T166" i="3"/>
  <c r="T159" i="3"/>
  <c r="J166" i="3"/>
  <c r="J169" i="3" s="1"/>
  <c r="D521" i="6"/>
  <c r="Q169" i="4"/>
  <c r="F452" i="6"/>
  <c r="F453" i="6" s="1"/>
  <c r="R189" i="2"/>
  <c r="R196" i="2"/>
  <c r="R199" i="2" s="1"/>
  <c r="U189" i="2"/>
  <c r="U196" i="2"/>
  <c r="U199" i="2" s="1"/>
  <c r="S189" i="3"/>
  <c r="J156" i="3"/>
  <c r="J159" i="3" s="1"/>
  <c r="T149" i="3"/>
  <c r="J128" i="4"/>
  <c r="J138" i="4" s="1"/>
  <c r="J148" i="4" s="1"/>
  <c r="J138" i="2"/>
  <c r="J148" i="2" s="1"/>
  <c r="E364" i="8"/>
  <c r="E376" i="8" s="1"/>
  <c r="E377" i="8" s="1"/>
  <c r="D376" i="8"/>
  <c r="D377" i="8" s="1"/>
  <c r="D402" i="8"/>
  <c r="F445" i="7"/>
  <c r="D596" i="7"/>
  <c r="D482" i="7"/>
  <c r="I188" i="4"/>
  <c r="I189" i="4" s="1"/>
  <c r="I198" i="2"/>
  <c r="I198" i="4" s="1"/>
  <c r="T158" i="4"/>
  <c r="T168" i="4" s="1"/>
  <c r="T177" i="3"/>
  <c r="T187" i="3" s="1"/>
  <c r="T197" i="3" s="1"/>
  <c r="S198" i="4"/>
  <c r="U198" i="4" s="1"/>
  <c r="U188" i="4"/>
  <c r="F445" i="8"/>
  <c r="D482" i="8"/>
  <c r="D596" i="8"/>
  <c r="U179" i="2"/>
  <c r="T158" i="2"/>
  <c r="T148" i="2"/>
  <c r="J158" i="2" s="1"/>
  <c r="J158" i="4" s="1"/>
  <c r="U189" i="3"/>
  <c r="U196" i="3"/>
  <c r="U199" i="3" s="1"/>
  <c r="T129" i="2"/>
  <c r="N169" i="2"/>
  <c r="F441" i="8"/>
  <c r="D592" i="8"/>
  <c r="D452" i="8"/>
  <c r="D453" i="8" s="1"/>
  <c r="D478" i="8"/>
  <c r="T139" i="4"/>
  <c r="T156" i="4"/>
  <c r="T146" i="4"/>
  <c r="J386" i="10"/>
  <c r="X350" i="10"/>
  <c r="X386" i="10" s="1"/>
  <c r="K187" i="2"/>
  <c r="K197" i="2" s="1"/>
  <c r="Q177" i="2"/>
  <c r="N177" i="2"/>
  <c r="H186" i="4"/>
  <c r="H189" i="4" s="1"/>
  <c r="H196" i="2"/>
  <c r="H196" i="4" s="1"/>
  <c r="H199" i="4" s="1"/>
  <c r="R196" i="4"/>
  <c r="R199" i="4" s="1"/>
  <c r="R189" i="4"/>
  <c r="E482" i="6"/>
  <c r="F553" i="9"/>
  <c r="T146" i="2"/>
  <c r="T156" i="2"/>
  <c r="T139" i="2"/>
  <c r="N186" i="3"/>
  <c r="D517" i="6"/>
  <c r="N169" i="4"/>
  <c r="F483" i="7"/>
  <c r="E596" i="6"/>
  <c r="D406" i="9"/>
  <c r="E406" i="6"/>
  <c r="E406" i="9" s="1"/>
  <c r="Q186" i="3"/>
  <c r="F479" i="8"/>
  <c r="D479" i="7"/>
  <c r="T157" i="4"/>
  <c r="T167" i="4" s="1"/>
  <c r="Q178" i="2"/>
  <c r="N178" i="2"/>
  <c r="K188" i="2"/>
  <c r="K198" i="2" s="1"/>
  <c r="F441" i="7"/>
  <c r="D592" i="7"/>
  <c r="D452" i="7"/>
  <c r="D453" i="7" s="1"/>
  <c r="D478" i="7"/>
  <c r="E376" i="6"/>
  <c r="E377" i="6" s="1"/>
  <c r="X255" i="10"/>
  <c r="J291" i="10"/>
  <c r="J294" i="10" s="1"/>
  <c r="J258" i="10"/>
  <c r="J178" i="3"/>
  <c r="J188" i="3" s="1"/>
  <c r="J198" i="3" s="1"/>
  <c r="J136" i="4"/>
  <c r="J146" i="2"/>
  <c r="D483" i="6"/>
  <c r="D520" i="6" s="1"/>
  <c r="Q159" i="4"/>
  <c r="T157" i="2"/>
  <c r="D445" i="9"/>
  <c r="D452" i="9" s="1"/>
  <c r="D453" i="9" s="1"/>
  <c r="E402" i="6"/>
  <c r="D414" i="6"/>
  <c r="D415" i="6" s="1"/>
  <c r="S177" i="4"/>
  <c r="U167" i="4"/>
  <c r="U169" i="4" s="1"/>
  <c r="S169" i="4"/>
  <c r="J387" i="10"/>
  <c r="X351" i="10"/>
  <c r="X387" i="10" s="1"/>
  <c r="J149" i="2" l="1"/>
  <c r="J139" i="2"/>
  <c r="F441" i="9"/>
  <c r="N179" i="3"/>
  <c r="T178" i="3"/>
  <c r="T188" i="3" s="1"/>
  <c r="T198" i="3" s="1"/>
  <c r="F490" i="8"/>
  <c r="F491" i="8" s="1"/>
  <c r="Q179" i="3"/>
  <c r="F445" i="9"/>
  <c r="F452" i="9" s="1"/>
  <c r="F453" i="9" s="1"/>
  <c r="J129" i="4"/>
  <c r="Q179" i="2"/>
  <c r="N179" i="2"/>
  <c r="F452" i="8"/>
  <c r="F453" i="8" s="1"/>
  <c r="E364" i="9"/>
  <c r="E376" i="9" s="1"/>
  <c r="E377" i="9" s="1"/>
  <c r="D528" i="6"/>
  <c r="D529" i="6" s="1"/>
  <c r="D554" i="6"/>
  <c r="E516" i="6"/>
  <c r="T159" i="4"/>
  <c r="T166" i="4"/>
  <c r="J168" i="2"/>
  <c r="J168" i="4" s="1"/>
  <c r="T168" i="2"/>
  <c r="D520" i="7"/>
  <c r="E482" i="7"/>
  <c r="F479" i="7"/>
  <c r="F490" i="7" s="1"/>
  <c r="F491" i="7" s="1"/>
  <c r="D482" i="9"/>
  <c r="E596" i="7"/>
  <c r="D559" i="6"/>
  <c r="D597" i="6" s="1"/>
  <c r="Q186" i="4"/>
  <c r="D490" i="8"/>
  <c r="D491" i="8" s="1"/>
  <c r="D516" i="8"/>
  <c r="E478" i="8"/>
  <c r="N189" i="3"/>
  <c r="N196" i="3"/>
  <c r="N199" i="3" s="1"/>
  <c r="E592" i="8"/>
  <c r="D520" i="8"/>
  <c r="E482" i="8"/>
  <c r="U196" i="4"/>
  <c r="D555" i="6"/>
  <c r="N186" i="4"/>
  <c r="J146" i="4"/>
  <c r="J149" i="4" s="1"/>
  <c r="J139" i="4"/>
  <c r="E604" i="6"/>
  <c r="E605" i="6" s="1"/>
  <c r="J167" i="2"/>
  <c r="J167" i="4" s="1"/>
  <c r="T167" i="2"/>
  <c r="D479" i="9"/>
  <c r="F479" i="6"/>
  <c r="D517" i="9"/>
  <c r="F517" i="6"/>
  <c r="D414" i="8"/>
  <c r="D415" i="8" s="1"/>
  <c r="E402" i="8"/>
  <c r="E414" i="8" s="1"/>
  <c r="E415" i="8" s="1"/>
  <c r="N177" i="4"/>
  <c r="N187" i="2"/>
  <c r="N197" i="2" s="1"/>
  <c r="D521" i="9"/>
  <c r="F521" i="6"/>
  <c r="F521" i="9" s="1"/>
  <c r="D490" i="6"/>
  <c r="D491" i="6" s="1"/>
  <c r="X258" i="10"/>
  <c r="X291" i="10"/>
  <c r="D558" i="6"/>
  <c r="E520" i="6"/>
  <c r="D483" i="9"/>
  <c r="F483" i="6"/>
  <c r="F483" i="9" s="1"/>
  <c r="U177" i="4"/>
  <c r="U179" i="4" s="1"/>
  <c r="S187" i="4"/>
  <c r="S179" i="4"/>
  <c r="E592" i="7"/>
  <c r="J166" i="2"/>
  <c r="T166" i="2"/>
  <c r="T159" i="2"/>
  <c r="Q177" i="4"/>
  <c r="Q187" i="2"/>
  <c r="Q197" i="2" s="1"/>
  <c r="E490" i="6"/>
  <c r="E491" i="6" s="1"/>
  <c r="Q196" i="2"/>
  <c r="D490" i="7"/>
  <c r="D491" i="7" s="1"/>
  <c r="D516" i="7"/>
  <c r="E478" i="7"/>
  <c r="F452" i="7"/>
  <c r="F453" i="7" s="1"/>
  <c r="T149" i="2"/>
  <c r="J156" i="2"/>
  <c r="D478" i="9"/>
  <c r="D592" i="9"/>
  <c r="N196" i="2"/>
  <c r="J397" i="10"/>
  <c r="Y386" i="10"/>
  <c r="T176" i="3"/>
  <c r="T169" i="3"/>
  <c r="J176" i="3"/>
  <c r="W255" i="10"/>
  <c r="I258" i="10"/>
  <c r="I291" i="10"/>
  <c r="I294" i="10" s="1"/>
  <c r="Y387" i="10"/>
  <c r="J398" i="10"/>
  <c r="E596" i="8"/>
  <c r="Q189" i="3"/>
  <c r="Q196" i="3"/>
  <c r="Q199" i="3" s="1"/>
  <c r="E414" i="6"/>
  <c r="E415" i="6" s="1"/>
  <c r="D402" i="9"/>
  <c r="D414" i="9" s="1"/>
  <c r="D415" i="9" s="1"/>
  <c r="N178" i="4"/>
  <c r="N188" i="2"/>
  <c r="N198" i="2" s="1"/>
  <c r="D596" i="9"/>
  <c r="Q188" i="2"/>
  <c r="Q198" i="2" s="1"/>
  <c r="Q178" i="4"/>
  <c r="T149" i="4"/>
  <c r="E604" i="7" l="1"/>
  <c r="E605" i="7" s="1"/>
  <c r="E490" i="8"/>
  <c r="E491" i="8" s="1"/>
  <c r="E596" i="9"/>
  <c r="E478" i="9"/>
  <c r="D490" i="9"/>
  <c r="D491" i="9" s="1"/>
  <c r="T177" i="4"/>
  <c r="D520" i="9"/>
  <c r="T178" i="4"/>
  <c r="N179" i="4"/>
  <c r="N189" i="2"/>
  <c r="E482" i="9"/>
  <c r="F517" i="9"/>
  <c r="F528" i="9" s="1"/>
  <c r="F529" i="9" s="1"/>
  <c r="F528" i="6"/>
  <c r="F529" i="6" s="1"/>
  <c r="D528" i="8"/>
  <c r="D529" i="8" s="1"/>
  <c r="D554" i="8"/>
  <c r="E516" i="8"/>
  <c r="J178" i="2"/>
  <c r="T178" i="2"/>
  <c r="T188" i="2" s="1"/>
  <c r="T198" i="2" s="1"/>
  <c r="T176" i="2"/>
  <c r="T169" i="2"/>
  <c r="J176" i="2"/>
  <c r="E558" i="6"/>
  <c r="F555" i="6"/>
  <c r="E490" i="9"/>
  <c r="E491" i="9" s="1"/>
  <c r="N196" i="4"/>
  <c r="J166" i="4"/>
  <c r="J169" i="4" s="1"/>
  <c r="J169" i="2"/>
  <c r="F479" i="9"/>
  <c r="F490" i="9" s="1"/>
  <c r="F491" i="9" s="1"/>
  <c r="F490" i="6"/>
  <c r="F491" i="6" s="1"/>
  <c r="Q196" i="4"/>
  <c r="T169" i="4"/>
  <c r="T176" i="4"/>
  <c r="T179" i="4" s="1"/>
  <c r="F597" i="6"/>
  <c r="D634" i="6"/>
  <c r="F634" i="6" s="1"/>
  <c r="D559" i="7"/>
  <c r="Q187" i="4"/>
  <c r="Q197" i="4" s="1"/>
  <c r="W258" i="10"/>
  <c r="W291" i="10"/>
  <c r="J179" i="3"/>
  <c r="J186" i="3"/>
  <c r="E402" i="9"/>
  <c r="E414" i="9" s="1"/>
  <c r="E415" i="9" s="1"/>
  <c r="T186" i="3"/>
  <c r="T179" i="3"/>
  <c r="E490" i="7"/>
  <c r="E491" i="7" s="1"/>
  <c r="Y291" i="10"/>
  <c r="J302" i="10"/>
  <c r="X294" i="10"/>
  <c r="Y294" i="10" s="1"/>
  <c r="D593" i="6"/>
  <c r="Q179" i="4"/>
  <c r="D558" i="7"/>
  <c r="E558" i="7" s="1"/>
  <c r="E520" i="7"/>
  <c r="D554" i="7"/>
  <c r="E516" i="7"/>
  <c r="E516" i="9" s="1"/>
  <c r="D528" i="7"/>
  <c r="D529" i="7" s="1"/>
  <c r="F559" i="6"/>
  <c r="D555" i="8"/>
  <c r="N188" i="4"/>
  <c r="T177" i="2"/>
  <c r="T187" i="2" s="1"/>
  <c r="T197" i="2" s="1"/>
  <c r="J177" i="2"/>
  <c r="D558" i="8"/>
  <c r="E558" i="8" s="1"/>
  <c r="E520" i="8"/>
  <c r="E528" i="6"/>
  <c r="E529" i="6" s="1"/>
  <c r="D555" i="7"/>
  <c r="N187" i="4"/>
  <c r="X397" i="10"/>
  <c r="X433" i="10" s="1"/>
  <c r="J433" i="10"/>
  <c r="Q199" i="2"/>
  <c r="E604" i="8"/>
  <c r="E605" i="8" s="1"/>
  <c r="D566" i="6"/>
  <c r="D567" i="6" s="1"/>
  <c r="E554" i="6"/>
  <c r="J156" i="4"/>
  <c r="J159" i="4" s="1"/>
  <c r="J159" i="2"/>
  <c r="T186" i="4"/>
  <c r="D559" i="8"/>
  <c r="Q188" i="4"/>
  <c r="Q198" i="4" s="1"/>
  <c r="Q189" i="2"/>
  <c r="S197" i="4"/>
  <c r="U187" i="4"/>
  <c r="U189" i="4" s="1"/>
  <c r="S189" i="4"/>
  <c r="J434" i="10"/>
  <c r="X398" i="10"/>
  <c r="X434" i="10" s="1"/>
  <c r="N199" i="2"/>
  <c r="E592" i="9"/>
  <c r="E604" i="9" s="1"/>
  <c r="E605" i="9" s="1"/>
  <c r="D516" i="9"/>
  <c r="D528" i="9" s="1"/>
  <c r="D529" i="9" s="1"/>
  <c r="D559" i="9" l="1"/>
  <c r="Q189" i="4"/>
  <c r="D554" i="9"/>
  <c r="N189" i="4"/>
  <c r="E520" i="9"/>
  <c r="D558" i="9"/>
  <c r="Q199" i="4"/>
  <c r="J187" i="2"/>
  <c r="J197" i="2" s="1"/>
  <c r="J177" i="4"/>
  <c r="J187" i="4" s="1"/>
  <c r="J197" i="4" s="1"/>
  <c r="T179" i="2"/>
  <c r="T186" i="2"/>
  <c r="E528" i="9"/>
  <c r="E529" i="9" s="1"/>
  <c r="J189" i="3"/>
  <c r="J196" i="3"/>
  <c r="J199" i="3" s="1"/>
  <c r="U197" i="4"/>
  <c r="U199" i="4" s="1"/>
  <c r="S199" i="4"/>
  <c r="N198" i="4"/>
  <c r="T198" i="4" s="1"/>
  <c r="T188" i="4"/>
  <c r="F593" i="6"/>
  <c r="D630" i="6"/>
  <c r="D604" i="6"/>
  <c r="D605" i="6" s="1"/>
  <c r="J178" i="4"/>
  <c r="J188" i="4" s="1"/>
  <c r="J198" i="4" s="1"/>
  <c r="J188" i="2"/>
  <c r="J198" i="2" s="1"/>
  <c r="J444" i="10"/>
  <c r="Y433" i="10"/>
  <c r="F555" i="8"/>
  <c r="D593" i="8"/>
  <c r="F559" i="7"/>
  <c r="D597" i="7"/>
  <c r="T196" i="4"/>
  <c r="E528" i="8"/>
  <c r="E529" i="8" s="1"/>
  <c r="E566" i="6"/>
  <c r="E567" i="6" s="1"/>
  <c r="W294" i="10"/>
  <c r="I302" i="10"/>
  <c r="X302" i="10"/>
  <c r="J338" i="10"/>
  <c r="J341" i="10" s="1"/>
  <c r="J305" i="10"/>
  <c r="E554" i="8"/>
  <c r="E566" i="8" s="1"/>
  <c r="E567" i="8" s="1"/>
  <c r="D566" i="8"/>
  <c r="D567" i="8" s="1"/>
  <c r="J179" i="2"/>
  <c r="J176" i="4"/>
  <c r="J186" i="2"/>
  <c r="F559" i="8"/>
  <c r="D597" i="8"/>
  <c r="T187" i="4"/>
  <c r="T189" i="4" s="1"/>
  <c r="N197" i="4"/>
  <c r="T197" i="4" s="1"/>
  <c r="F566" i="6"/>
  <c r="F567" i="6" s="1"/>
  <c r="F555" i="7"/>
  <c r="D593" i="7"/>
  <c r="E528" i="7"/>
  <c r="E529" i="7" s="1"/>
  <c r="D555" i="9"/>
  <c r="D566" i="9" s="1"/>
  <c r="D567" i="9" s="1"/>
  <c r="Y434" i="10"/>
  <c r="J445" i="10"/>
  <c r="E554" i="7"/>
  <c r="E566" i="7" s="1"/>
  <c r="E567" i="7" s="1"/>
  <c r="D566" i="7"/>
  <c r="D567" i="7" s="1"/>
  <c r="T189" i="3"/>
  <c r="T196" i="3"/>
  <c r="T199" i="3" s="1"/>
  <c r="E558" i="9"/>
  <c r="D593" i="9" l="1"/>
  <c r="F559" i="9"/>
  <c r="F566" i="8"/>
  <c r="F567" i="8" s="1"/>
  <c r="F566" i="7"/>
  <c r="F567" i="7" s="1"/>
  <c r="N199" i="4"/>
  <c r="F593" i="8"/>
  <c r="D630" i="8"/>
  <c r="D604" i="8"/>
  <c r="D605" i="8" s="1"/>
  <c r="D630" i="9"/>
  <c r="X305" i="10"/>
  <c r="X338" i="10"/>
  <c r="W302" i="10"/>
  <c r="I338" i="10"/>
  <c r="I341" i="10" s="1"/>
  <c r="I305" i="10"/>
  <c r="J480" i="10"/>
  <c r="X444" i="10"/>
  <c r="X480" i="10" s="1"/>
  <c r="J189" i="2"/>
  <c r="J196" i="2"/>
  <c r="J199" i="2" s="1"/>
  <c r="F597" i="7"/>
  <c r="D634" i="7"/>
  <c r="F634" i="7" s="1"/>
  <c r="D597" i="9"/>
  <c r="D634" i="9" s="1"/>
  <c r="T189" i="2"/>
  <c r="T196" i="2"/>
  <c r="T199" i="2" s="1"/>
  <c r="F597" i="8"/>
  <c r="D634" i="8"/>
  <c r="F634" i="8" s="1"/>
  <c r="J481" i="10"/>
  <c r="X445" i="10"/>
  <c r="X481" i="10" s="1"/>
  <c r="E554" i="9"/>
  <c r="E566" i="9" s="1"/>
  <c r="E567" i="9" s="1"/>
  <c r="F630" i="6"/>
  <c r="F642" i="6" s="1"/>
  <c r="F643" i="6" s="1"/>
  <c r="D642" i="6"/>
  <c r="D643" i="6" s="1"/>
  <c r="F555" i="9"/>
  <c r="F566" i="9" s="1"/>
  <c r="F567" i="9" s="1"/>
  <c r="J186" i="4"/>
  <c r="J179" i="4"/>
  <c r="F593" i="7"/>
  <c r="F604" i="7" s="1"/>
  <c r="F605" i="7" s="1"/>
  <c r="D604" i="7"/>
  <c r="D605" i="7" s="1"/>
  <c r="D630" i="7"/>
  <c r="T199" i="4"/>
  <c r="F604" i="6"/>
  <c r="F605" i="6" s="1"/>
  <c r="F593" i="9" l="1"/>
  <c r="Y480" i="10"/>
  <c r="J491" i="10"/>
  <c r="D642" i="7"/>
  <c r="D643" i="7" s="1"/>
  <c r="F630" i="7"/>
  <c r="F642" i="7" s="1"/>
  <c r="F643" i="7" s="1"/>
  <c r="Y481" i="10"/>
  <c r="J492" i="10"/>
  <c r="E634" i="9"/>
  <c r="F634" i="9" s="1"/>
  <c r="D604" i="9"/>
  <c r="D605" i="9" s="1"/>
  <c r="E630" i="9"/>
  <c r="E642" i="9" s="1"/>
  <c r="E643" i="9" s="1"/>
  <c r="D642" i="9"/>
  <c r="D643" i="9" s="1"/>
  <c r="F597" i="9"/>
  <c r="F604" i="9" s="1"/>
  <c r="F605" i="9" s="1"/>
  <c r="W305" i="10"/>
  <c r="W338" i="10"/>
  <c r="F630" i="8"/>
  <c r="F642" i="8" s="1"/>
  <c r="F643" i="8" s="1"/>
  <c r="D642" i="8"/>
  <c r="D643" i="8" s="1"/>
  <c r="Y338" i="10"/>
  <c r="J349" i="10"/>
  <c r="X341" i="10"/>
  <c r="Y341" i="10" s="1"/>
  <c r="J196" i="4"/>
  <c r="J199" i="4" s="1"/>
  <c r="J189" i="4"/>
  <c r="F604" i="8"/>
  <c r="F605" i="8" s="1"/>
  <c r="F630" i="9" l="1"/>
  <c r="F642" i="9" s="1"/>
  <c r="F643" i="9" s="1"/>
  <c r="J385" i="10"/>
  <c r="J388" i="10" s="1"/>
  <c r="X349" i="10"/>
  <c r="J352" i="10"/>
  <c r="X492" i="10"/>
  <c r="X528" i="10" s="1"/>
  <c r="J528" i="10"/>
  <c r="I349" i="10"/>
  <c r="W341" i="10"/>
  <c r="J527" i="10"/>
  <c r="X491" i="10"/>
  <c r="X527" i="10" s="1"/>
  <c r="Y527" i="10" l="1"/>
  <c r="J538" i="10"/>
  <c r="I385" i="10"/>
  <c r="I388" i="10" s="1"/>
  <c r="W349" i="10"/>
  <c r="I352" i="10"/>
  <c r="X352" i="10"/>
  <c r="X385" i="10"/>
  <c r="J539" i="10"/>
  <c r="Y528" i="10"/>
  <c r="Y385" i="10" l="1"/>
  <c r="J396" i="10"/>
  <c r="X388" i="10"/>
  <c r="Y388" i="10" s="1"/>
  <c r="X539" i="10"/>
  <c r="X575" i="10" s="1"/>
  <c r="Y575" i="10" s="1"/>
  <c r="J575" i="10"/>
  <c r="W352" i="10"/>
  <c r="W385" i="10"/>
  <c r="J574" i="10"/>
  <c r="X538" i="10"/>
  <c r="X574" i="10" s="1"/>
  <c r="Y574" i="10" s="1"/>
  <c r="X396" i="10" l="1"/>
  <c r="J432" i="10"/>
  <c r="J435" i="10" s="1"/>
  <c r="J399" i="10"/>
  <c r="W388" i="10"/>
  <c r="I396" i="10"/>
  <c r="W396" i="10" l="1"/>
  <c r="I432" i="10"/>
  <c r="I435" i="10" s="1"/>
  <c r="I399" i="10"/>
  <c r="X399" i="10"/>
  <c r="X432" i="10"/>
  <c r="Y432" i="10" l="1"/>
  <c r="J443" i="10"/>
  <c r="X435" i="10"/>
  <c r="Y435" i="10" s="1"/>
  <c r="W399" i="10"/>
  <c r="W432" i="10"/>
  <c r="I443" i="10" l="1"/>
  <c r="W435" i="10"/>
  <c r="X443" i="10"/>
  <c r="J479" i="10"/>
  <c r="J482" i="10" s="1"/>
  <c r="J446" i="10"/>
  <c r="X446" i="10" l="1"/>
  <c r="X479" i="10"/>
  <c r="W443" i="10"/>
  <c r="I479" i="10"/>
  <c r="I482" i="10" s="1"/>
  <c r="I446" i="10"/>
  <c r="W446" i="10" l="1"/>
  <c r="W479" i="10"/>
  <c r="J490" i="10"/>
  <c r="X482" i="10"/>
  <c r="Y482" i="10" s="1"/>
  <c r="Y479" i="10"/>
  <c r="X490" i="10" l="1"/>
  <c r="J526" i="10"/>
  <c r="J529" i="10" s="1"/>
  <c r="J493" i="10"/>
  <c r="I490" i="10"/>
  <c r="W482" i="10"/>
  <c r="I526" i="10" l="1"/>
  <c r="I529" i="10" s="1"/>
  <c r="I493" i="10"/>
  <c r="W490" i="10"/>
  <c r="X493" i="10"/>
  <c r="X526" i="10"/>
  <c r="J537" i="10" l="1"/>
  <c r="X529" i="10"/>
  <c r="Y529" i="10" s="1"/>
  <c r="Y526" i="10"/>
  <c r="W493" i="10"/>
  <c r="W526" i="10"/>
  <c r="W529" i="10" l="1"/>
  <c r="I537" i="10"/>
  <c r="J573" i="10"/>
  <c r="J576" i="10" s="1"/>
  <c r="J540" i="10"/>
  <c r="X537" i="10"/>
  <c r="X540" i="10" l="1"/>
  <c r="X573" i="10"/>
  <c r="I573" i="10"/>
  <c r="I576" i="10" s="1"/>
  <c r="I540" i="10"/>
  <c r="W537" i="10"/>
  <c r="W540" i="10" l="1"/>
  <c r="W573" i="10"/>
  <c r="W576" i="10" s="1"/>
  <c r="X576" i="10"/>
  <c r="Y576" i="10" s="1"/>
  <c r="Y573" i="10"/>
</calcChain>
</file>

<file path=xl/sharedStrings.xml><?xml version="1.0" encoding="utf-8"?>
<sst xmlns="http://schemas.openxmlformats.org/spreadsheetml/2006/main" count="7615" uniqueCount="617">
  <si>
    <t>ลำดับ</t>
  </si>
  <si>
    <t>ออป.เขต</t>
  </si>
  <si>
    <t>สวนป่า</t>
  </si>
  <si>
    <t>โครงการ</t>
  </si>
  <si>
    <t>แปลงปี</t>
  </si>
  <si>
    <t>ขนาดไม้</t>
  </si>
  <si>
    <t>จำนวน</t>
  </si>
  <si>
    <t>ปริมาตร</t>
  </si>
  <si>
    <t>ราคา อ.อ.ป. (ไม่รวมภาษี)</t>
  </si>
  <si>
    <t>ราคา อ.อ.ป. (ขายจริง)</t>
  </si>
  <si>
    <t xml:space="preserve">ราคาต่อหน่วย </t>
  </si>
  <si>
    <t>คำนวณสัดส่วน</t>
  </si>
  <si>
    <t>(cm)</t>
  </si>
  <si>
    <t>(ท่อน)</t>
  </si>
  <si>
    <t>(ลบ.ม.)</t>
  </si>
  <si>
    <t>(บาท)</t>
  </si>
  <si>
    <t>(ไม่รวมภาษี)</t>
  </si>
  <si>
    <t>(ขายจริง)</t>
  </si>
  <si>
    <t>(%)</t>
  </si>
  <si>
    <t>80 CM.-ขึ้นไป</t>
  </si>
  <si>
    <t>50-79 CM.</t>
  </si>
  <si>
    <t>49 ลงมา</t>
  </si>
  <si>
    <t>รวม</t>
  </si>
  <si>
    <t>รวม อ.อ.ป.</t>
  </si>
  <si>
    <t>รวมทั้งสิ้น</t>
  </si>
  <si>
    <t>องค์การอุตสาหกรรมป่าไม้ภาค..........  เขต.............</t>
  </si>
  <si>
    <t>การคำนวณต้นทุนไม้สักสวนป่าตามขนาดความโต  สวนป่า.........  ยอดยกมา</t>
  </si>
  <si>
    <t>3 (อ.อ.ป.กำหนด)</t>
  </si>
  <si>
    <t>2 * 3 = 4</t>
  </si>
  <si>
    <t>5 / 2 = 6</t>
  </si>
  <si>
    <t>8 * 10 = 11</t>
  </si>
  <si>
    <t>8 * 13 = 14</t>
  </si>
  <si>
    <t>1 - 9 - 12 = 15</t>
  </si>
  <si>
    <t>2 - 10 - 13 = 16</t>
  </si>
  <si>
    <t>5 - 11 - 14 = 17</t>
  </si>
  <si>
    <t>17 / 16 = 18</t>
  </si>
  <si>
    <t>ผลผลิตแต่ละงวด</t>
  </si>
  <si>
    <t>จำนวนการผลิต</t>
  </si>
  <si>
    <t>อัตราส่วนต้นทุนที่กำหนด</t>
  </si>
  <si>
    <t>ต้นทุนต่อ ลบ.ม.</t>
  </si>
  <si>
    <t>ต้นทุนตามอัตราส่วน</t>
  </si>
  <si>
    <t>ต้นทุนต่อหน่วย (บาท)</t>
  </si>
  <si>
    <t>ท่อน</t>
  </si>
  <si>
    <t xml:space="preserve">ต้นทุนต่อหน่วย </t>
  </si>
  <si>
    <t>จำนวนการขาย</t>
  </si>
  <si>
    <t>ต้นทุนขาย</t>
  </si>
  <si>
    <t>จำนวนการโอน</t>
  </si>
  <si>
    <t>ต้นทุนในการโอน</t>
  </si>
  <si>
    <t>สินค้าคงเหลือ</t>
  </si>
  <si>
    <t>ต้นทุนคงเหลือ</t>
  </si>
  <si>
    <t>ปริมาตร (ลบ.ม.)</t>
  </si>
  <si>
    <t>จำนวนหน่วย (ผลผลิต*สัดส่วน)</t>
  </si>
  <si>
    <t>เดือน</t>
  </si>
  <si>
    <t>สะสม</t>
  </si>
  <si>
    <t>ต่อหน่วย</t>
  </si>
  <si>
    <t>มากกว่า 80</t>
  </si>
  <si>
    <t>50-79</t>
  </si>
  <si>
    <t>การคำนวณต้นทุนไม้สักสวนป่าตามขนาดความโต  สวนป่า.........  ประจำเดือน มกราคม</t>
  </si>
  <si>
    <t>การคำนวณต้นทุนไม้สักสวนป่าตามขนาดความโต  สวนป่า.........  ประจำเดือน กุมภาพันธ์</t>
  </si>
  <si>
    <t>การคำนวณต้นทุนไม้สักสวนป่าตามขนาดความโต  สวนป่า.........  ประจำเดือน มีนาคม</t>
  </si>
  <si>
    <t>การคำนวณต้นทุนไม้สักสวนป่าตามขนาดความโต  สวนป่า.........  ประจำเดือน ไตรมาส 1</t>
  </si>
  <si>
    <t>การคำนวณต้นทุนไม้สักสวนป่าตามขนาดความโต  สวนป่า.........  ประจำเดือน เมษายน</t>
  </si>
  <si>
    <t>การคำนวณต้นทุนไม้สักสวนป่าตามขนาดความโต  สวนป่า.........  ประจำเดือน พฤษภาคม</t>
  </si>
  <si>
    <t>การคำนวณต้นทุนไม้สักสวนป่าตามขนาดความโต  สวนป่า.........  ประจำเดือน มิถุนายน</t>
  </si>
  <si>
    <t>การคำนวณต้นทุนไม้สักสวนป่าตามขนาดความโต  สวนป่า.........  ประจำเดือน ไตรมาส 2</t>
  </si>
  <si>
    <t>การคำนวณต้นทุนไม้สักสวนป่าตามขนาดความโต  สวนป่า.........  ประจำงวดหกเดือน</t>
  </si>
  <si>
    <t>การคำนวณต้นทุนไม้สักสวนป่าตามขนาดความโต  สวนป่า.........  ประจำเดือน กรกฎาคม</t>
  </si>
  <si>
    <t>การคำนวณต้นทุนไม้สักสวนป่าตามขนาดความโต  สวนป่า.........  ประจำเดือน สิงหาคม</t>
  </si>
  <si>
    <t>การคำนวณต้นทุนไม้สักสวนป่าตามขนาดความโต  สวนป่า.........  ประจำเดือน กันยายน</t>
  </si>
  <si>
    <t>การคำนวณต้นทุนไม้สักสวนป่าตามขนาดความโต  สวนป่า.........  ประจำเดือน ไตรมาส 3</t>
  </si>
  <si>
    <t>การคำนวณต้นทุนไม้สักสวนป่าตามขนาดความโต  สวนป่า.........  ประจำงวดเก้าเดือน</t>
  </si>
  <si>
    <t>การคำนวณต้นทุนไม้สักสวนป่าตามขนาดความโต  สวนป่า.........  ประจำเดือน ตุลาคม</t>
  </si>
  <si>
    <t>การคำนวณต้นทุนไม้สักสวนป่าตามขนาดความโต  สวนป่า.........  ประจำเดือน พฤศจิกายน</t>
  </si>
  <si>
    <t>การคำนวณต้นทุนไม้สักสวนป่าตามขนาดความโต  สวนป่า.........  ประจำเดือน ธันวาคม</t>
  </si>
  <si>
    <t>การคำนวณต้นทุนไม้สักสวนป่าตามขนาดความโต  สวนป่า.........  ประจำเดือน ไตรมาส 4</t>
  </si>
  <si>
    <t xml:space="preserve">การคำนวณต้นทุนไม้สักสวนป่าตามขนาดความโต  สวนป่า.........  ประจำปี </t>
  </si>
  <si>
    <t>องค์การอุตสาหกรรมป่าไม้เขตแพร่..............  งานสวนป่า.......................</t>
  </si>
  <si>
    <t>องค์การอุตสาหกรรมป่าไม้เขต..............  งานสวนป่า............</t>
  </si>
  <si>
    <t>ค่าใช้จ่ายผลิตด้านทำไม้สักสวนป่า  ปี 2568......   ขนาด 80 ขึ้นไป</t>
  </si>
  <si>
    <t>ค่าใช้จ่ายผลิตด้านทำไม้สักสวนป่า  ปี 2568.........  ขนาด 50-79</t>
  </si>
  <si>
    <t>ค่าใช้จ่ายผลิตด้านทำไม้สักสวนป่า  ปี 2568   ขนาด 49 ลงมา</t>
  </si>
  <si>
    <t>ค่าใช้จ่ายผลิตด้านทำไม้สักสวนป่า  ปี ..................   เช็คผลต่าง</t>
  </si>
  <si>
    <t>รหัสบัญชี</t>
  </si>
  <si>
    <t>รายการ</t>
  </si>
  <si>
    <t>ยอดยกมา</t>
  </si>
  <si>
    <t>ม.ค.</t>
  </si>
  <si>
    <t>ก.พ.</t>
  </si>
  <si>
    <t>มี.ค.</t>
  </si>
  <si>
    <t>ไตรมาส 1</t>
  </si>
  <si>
    <t>เม.ย.</t>
  </si>
  <si>
    <t>พ.ค.</t>
  </si>
  <si>
    <t>มิ.ย.</t>
  </si>
  <si>
    <t>ไตรมาส 2</t>
  </si>
  <si>
    <t>ก.ค.</t>
  </si>
  <si>
    <t>ส.ค.</t>
  </si>
  <si>
    <t>ก.ย.</t>
  </si>
  <si>
    <t>ไตรมาส 3</t>
  </si>
  <si>
    <t>ต.ค.</t>
  </si>
  <si>
    <t>พ.ย.</t>
  </si>
  <si>
    <t>ธ.ค.</t>
  </si>
  <si>
    <t>ไตรมาส 4</t>
  </si>
  <si>
    <t>ประจำปี</t>
  </si>
  <si>
    <t>เงินเดือนและค่าจ้าง</t>
  </si>
  <si>
    <t xml:space="preserve">        เงินเดือน</t>
  </si>
  <si>
    <t xml:space="preserve">        ค่าจ้าง</t>
  </si>
  <si>
    <t xml:space="preserve">        ค่าจ้างอื่น</t>
  </si>
  <si>
    <t xml:space="preserve">        ค่าทำงานวันหยุด</t>
  </si>
  <si>
    <t xml:space="preserve">        ค่าล่วงเวลา</t>
  </si>
  <si>
    <t xml:space="preserve">        โบนัส</t>
  </si>
  <si>
    <t xml:space="preserve">        ค่าครองชีพ</t>
  </si>
  <si>
    <t xml:space="preserve">        ค่าวิชาชีพ</t>
  </si>
  <si>
    <t xml:space="preserve">      ค่าใช้บุคลากรอื่น</t>
  </si>
  <si>
    <t xml:space="preserve">        เงินสมทบกองทุน</t>
  </si>
  <si>
    <t xml:space="preserve">        เงินตอบแทนเกษียณอายุก่อนกำหนด</t>
  </si>
  <si>
    <t xml:space="preserve">        เงินทดแทนจากการทำงาน</t>
  </si>
  <si>
    <t xml:space="preserve">        เงินผลประโยชน์ระยะสั้นของพนักงาน</t>
  </si>
  <si>
    <t xml:space="preserve">        เงินผลประโยชน์หลังออกจากงาน</t>
  </si>
  <si>
    <t xml:space="preserve">        ค่าเบี้ยประกันชีวิตและสุขภาพ</t>
  </si>
  <si>
    <t xml:space="preserve">        ค่าเช่าบ้าน</t>
  </si>
  <si>
    <t xml:space="preserve">      ค่าใช้จ่ายในการฝึกอบรมและดูงาน</t>
  </si>
  <si>
    <t xml:space="preserve">        ค่าใช้จ่ายในการฝึกอบรมในประเทศ</t>
  </si>
  <si>
    <t xml:space="preserve">          ค่าใช้จ่ายทุนการศึกษา-นปท.</t>
  </si>
  <si>
    <t xml:space="preserve">          ค่าเบี้ยเลี้ยง - อบรม - นปท.</t>
  </si>
  <si>
    <t xml:space="preserve">          ค่าพาหนะ - อบรม - นปท.</t>
  </si>
  <si>
    <t xml:space="preserve">          ค่าเช่าที่พัก - อบรม - นปท.</t>
  </si>
  <si>
    <t xml:space="preserve">          ค่าเครื่องเขียน - แบบพิมพ์ - อบรม - นปท.</t>
  </si>
  <si>
    <t xml:space="preserve">          ค่าเชื้อเพลิง-อบรม-นปท.</t>
  </si>
  <si>
    <t xml:space="preserve">          ค่าใช้จ่ายฝึกอบรมอื่น - นปท.</t>
  </si>
  <si>
    <t xml:space="preserve">        ค่าใช้จ่ายในการฝึกอบรมต่างประเทศ</t>
  </si>
  <si>
    <t xml:space="preserve">          ค่าใช้จ่ายทุนการศึกษา-ตปท.</t>
  </si>
  <si>
    <t xml:space="preserve">          ค่าเบี้ยเลี้ยง อบรม-ตปท.</t>
  </si>
  <si>
    <t xml:space="preserve">          ค่าพาหนะ อบรม-ตปท.</t>
  </si>
  <si>
    <t xml:space="preserve">          ค่าเช่าที่พัก อบรม-ตปท.</t>
  </si>
  <si>
    <t xml:space="preserve">          ค่าเครื่องเขียน-แบบพิมพ์ - อบรม-ตปท.</t>
  </si>
  <si>
    <t xml:space="preserve">          ค่าเชื้อเพลิง-อบรม-ตปท.</t>
  </si>
  <si>
    <t xml:space="preserve">          ค่าใช้จ่ายฝึกอบรมอื่น - อบรม-ตปท.</t>
  </si>
  <si>
    <t xml:space="preserve">        ค่าใช้จ่ายในการฝึกอบรมบุคคลภายนอก</t>
  </si>
  <si>
    <t xml:space="preserve">          ค่าเบี้ยเลี้ยง-อบรม-ภายนอก</t>
  </si>
  <si>
    <t xml:space="preserve">          ค่าพาหนะ-อบรม-ภายนอก</t>
  </si>
  <si>
    <t xml:space="preserve">          ค่าเช่าที่พัก-อบรม-ภายนอก</t>
  </si>
  <si>
    <t xml:space="preserve">          ค่าเครื่องเขียน-แบบพิมพ์ อบรม-ภายนอก</t>
  </si>
  <si>
    <t xml:space="preserve">          ค่าเชื้อเพลิง-อบรม-ภายนอก</t>
  </si>
  <si>
    <t xml:space="preserve">          ค่าใช้จ่ายฝึกอบรมอื่น-ภายนอก</t>
  </si>
  <si>
    <t xml:space="preserve">      ค่าใช้จ่ายในการประชุม</t>
  </si>
  <si>
    <t xml:space="preserve">        ค่าเบี้ยประชุม</t>
  </si>
  <si>
    <t xml:space="preserve">        ค่าใช้จ่ายในการประชุม</t>
  </si>
  <si>
    <t xml:space="preserve">        ค่าตอบแทนกรรมการ</t>
  </si>
  <si>
    <t xml:space="preserve">      เงินบำรุงสวัสดิภาพ</t>
  </si>
  <si>
    <t xml:space="preserve">        เงินช่วยเหลือบุตร</t>
  </si>
  <si>
    <t xml:space="preserve">        ค่าบำรุงการศึกษา-รัฐบาล</t>
  </si>
  <si>
    <t xml:space="preserve">        ค่าบำรุงการศึกษา-เอกชน</t>
  </si>
  <si>
    <t xml:space="preserve">        เงินช่วยเหลือค่ารักษาพยาบาล(ผู้ป่วยนอก) - รัฐบาล</t>
  </si>
  <si>
    <t xml:space="preserve">        เงินช่วยเหลือค่ารักษาพยาบาล(ผู้ป่วยนอก) - เอกชน</t>
  </si>
  <si>
    <t xml:space="preserve">        เงินช่วยเหลือณาปนกิจ</t>
  </si>
  <si>
    <t xml:space="preserve">        การกีฬาต่าง ๆ</t>
  </si>
  <si>
    <t xml:space="preserve">        เงินบำเหน็จรางวัล</t>
  </si>
  <si>
    <t xml:space="preserve">        เงินช่วยเหลือค่ารักษาพยาบาล(ค่าคลอดบุตร)-รัฐบาล</t>
  </si>
  <si>
    <t xml:space="preserve">        เงินช่วยเหลือค่ารักษาพยาบาล(ค่าคลอดบุตร)-เอกชน</t>
  </si>
  <si>
    <t xml:space="preserve">        เงินช่วยเหลือค่าฟื้นฟูสมรรถภาพ(ผู้ป่วยนอก)-รัฐบาล</t>
  </si>
  <si>
    <t xml:space="preserve">        เงินช่วยเหลือค่าตรวจรักษาฟัน(ผู้ป่วยนอก)-รัฐบาล</t>
  </si>
  <si>
    <t xml:space="preserve">        เงินช่วยเหลือค่าตรวจสุขภาพ(ผู้ป่วยนอก)-รัฐบาล</t>
  </si>
  <si>
    <t xml:space="preserve">        เงินช่วยเหลือค่ารักษาพยาบาล(ผู้ป่วยใน)-รัฐบาล</t>
  </si>
  <si>
    <t xml:space="preserve">        เงินช่วยเหลือค่ารักษาพยาบาล(ผู้ป่วยใน)-เอกชน</t>
  </si>
  <si>
    <t xml:space="preserve">        เงินช่วยเหลือค่าฟื้นฟูสรรถภาพ(ผู้ป่วยใน)-รัฐบาล</t>
  </si>
  <si>
    <t xml:space="preserve">        เงินช่วยเหลือค่าฟื้นฟูสรรถภาพ(ผู้ป่วยใน)-เอกชน</t>
  </si>
  <si>
    <t xml:space="preserve">      ค่าใช้จ่ายในการเดินทาง</t>
  </si>
  <si>
    <t xml:space="preserve">        ค่าใช้จ่ายในการเดินทางในประเทศ</t>
  </si>
  <si>
    <t xml:space="preserve">          ค่าเบี้ยเลี้ยง - นทป.</t>
  </si>
  <si>
    <t xml:space="preserve">          ค่าเบี้ยเลี้ยง(ภาคสนาม) - นทป.</t>
  </si>
  <si>
    <t xml:space="preserve">          ค่าเช่าที่พัก - นทป.</t>
  </si>
  <si>
    <t xml:space="preserve">          ค่าพาหนะ - นทป.</t>
  </si>
  <si>
    <t xml:space="preserve">          ค่าเชื้อเพลิง-นทป.</t>
  </si>
  <si>
    <t xml:space="preserve">          ค่าใช้จ่ายเดินทางอื่น - นทป.</t>
  </si>
  <si>
    <t xml:space="preserve">        ค่าใช้จ่ายในการเดินทางต่างประเทศ</t>
  </si>
  <si>
    <t xml:space="preserve">          ค่าเบี้ยเลี้ยง - ตปท.</t>
  </si>
  <si>
    <t xml:space="preserve">          ค่าเช่าที่พัก - ตปท.</t>
  </si>
  <si>
    <t xml:space="preserve">          ค่าพาหนะ - ตปท.</t>
  </si>
  <si>
    <t xml:space="preserve">          ค่าเชื้อเพลิง-ตปท.</t>
  </si>
  <si>
    <t xml:space="preserve">          ค่าใช้จ่ายเดินทางอื่น - ตปท.</t>
  </si>
  <si>
    <t xml:space="preserve">    ค่าใช้จ่ายยานพาหนะ</t>
  </si>
  <si>
    <t xml:space="preserve">      ค่าใช้จ่ายยานพาหนะ(อ.อ.ป.)</t>
  </si>
  <si>
    <t xml:space="preserve">        ค่าเชี้อเพลิง</t>
  </si>
  <si>
    <t xml:space="preserve">        ค่าซ่อมแซม (พาหนะ)</t>
  </si>
  <si>
    <t xml:space="preserve">        ค่าดูแลและบำรุงรักษา (พาหนะ)</t>
  </si>
  <si>
    <t xml:space="preserve">        ค่าประกันภัย (พาหนะ)</t>
  </si>
  <si>
    <t xml:space="preserve">        ค่าภาษี - อากร (พาหนะ)</t>
  </si>
  <si>
    <t xml:space="preserve">      ค่าใช้จ่ายยานพาหนะ(ตามสัญญาเช่าการเงิน)</t>
  </si>
  <si>
    <t xml:space="preserve">        ค่าเชื้อเพลิง(รถเช่า)</t>
  </si>
  <si>
    <t xml:space="preserve">        ค่าเช่า (รถเช่า)</t>
  </si>
  <si>
    <t xml:space="preserve">        ค่าดูแลและบำรุงรักษา (รถเช่า)</t>
  </si>
  <si>
    <t xml:space="preserve">    ค่าใช้จ่ายสำนักงาน</t>
  </si>
  <si>
    <t xml:space="preserve">      ค่าสาธารณูปโภค</t>
  </si>
  <si>
    <t xml:space="preserve">        ค่าไฟฟ้า</t>
  </si>
  <si>
    <t xml:space="preserve">        ค่าน้ำประปา</t>
  </si>
  <si>
    <t xml:space="preserve">        ค่าไปรษณีย์ - ขนส่ง</t>
  </si>
  <si>
    <t xml:space="preserve">        ค่าโทรศัพท์</t>
  </si>
  <si>
    <t xml:space="preserve">        ค่าบริการสื่อสารและโทรคมนาคม</t>
  </si>
  <si>
    <t xml:space="preserve">      ค่าใช้จ่ายอื่นๆ</t>
  </si>
  <si>
    <t xml:space="preserve">        ค่าเจ้าเหมา(บริการ)</t>
  </si>
  <si>
    <t xml:space="preserve">        ค่าเช่า(ทรัพย์สิน)</t>
  </si>
  <si>
    <t xml:space="preserve">        ค่าปรับ</t>
  </si>
  <si>
    <t xml:space="preserve">        ค่าซ่อมแซม(ทรัพย์สิน)</t>
  </si>
  <si>
    <t xml:space="preserve">        ค่าดูแลและบำรุงรักษา(ทรัพย์สิน)</t>
  </si>
  <si>
    <t xml:space="preserve">        ค่าประกันภัย(ทรัพย์สิน)</t>
  </si>
  <si>
    <t xml:space="preserve">        ค่าภาษี - อากร (ทรัพย์สิน)</t>
  </si>
  <si>
    <t xml:space="preserve">        ค่าเครื่องเขียน - แบบพิมพ์</t>
  </si>
  <si>
    <t xml:space="preserve">        ค่าถ่ายเอกสาร</t>
  </si>
  <si>
    <t xml:space="preserve">        ค่าวัสดุสิ้นเปลือง</t>
  </si>
  <si>
    <t xml:space="preserve">        ค่าสมุดหนังสือพิมพ์</t>
  </si>
  <si>
    <t xml:space="preserve">        ค่าทรัพย์สินมูลค่าต่ำกว่าเกณฑ์</t>
  </si>
  <si>
    <t xml:space="preserve">        ค่าเสื่อมราคาทรัพย์สิน</t>
  </si>
  <si>
    <t xml:space="preserve">          ค่าเสื่อมราคา-อาคารและสิ่งปลูกสร้าง</t>
  </si>
  <si>
    <t xml:space="preserve">          ค่าเสื่อมราคา-เครื่องใช้สำนักงาน</t>
  </si>
  <si>
    <t xml:space="preserve">          ค่าเสื่อมราคา-ยานพาหนะ</t>
  </si>
  <si>
    <t xml:space="preserve">          ค่าเสื่อมราคา-สัตว์พาหนะ</t>
  </si>
  <si>
    <t xml:space="preserve">          ค่าเสื่อมราคา-เครื่องจักร</t>
  </si>
  <si>
    <t xml:space="preserve">          ค่าเสื่อมราคา-เครื่องมือ</t>
  </si>
  <si>
    <t xml:space="preserve">          ค่าเสื่อมราคา-คอมพิวเตอร์</t>
  </si>
  <si>
    <t xml:space="preserve">          ค่าเสื่อมราคา-อสังหาฯ อาคารและสิ่งปลูกสร้าง</t>
  </si>
  <si>
    <t xml:space="preserve">          ค่าเสื่อมราคา-ระบบสาธารณูปโภค</t>
  </si>
  <si>
    <t xml:space="preserve">          ค่าเสื่อมราคา-ส่วนปรับปรุงที่ดิน</t>
  </si>
  <si>
    <t xml:space="preserve">          ค่าเสื่อมราคา-ส่วนปรับปรุงอาคารฯ</t>
  </si>
  <si>
    <t xml:space="preserve">        ค่าวิจัยและพัฒนา</t>
  </si>
  <si>
    <t xml:space="preserve">        ค่าจ้างที่ปรึกษา</t>
  </si>
  <si>
    <t xml:space="preserve">        ค่าธรรมเนียมทางกฏหมาย</t>
  </si>
  <si>
    <t xml:space="preserve">        ค่าประชาสัมพันธ์</t>
  </si>
  <si>
    <t xml:space="preserve">        เงินช่วยราชการและการกุศล</t>
  </si>
  <si>
    <t xml:space="preserve">        ค่าตัดจำหน่าย</t>
  </si>
  <si>
    <t xml:space="preserve">          ค่าตัดจำหน่าย-สินทรัพย์ชีวภาพสวนป่ายางพารา</t>
  </si>
  <si>
    <t xml:space="preserve">          ค่าตัดจำหน่าย-สินทรัพย์ชีวภาพสวนป่าปาล์ม</t>
  </si>
  <si>
    <t xml:space="preserve">          ค่าตัดจำหน่าย-สิทธิการใช้สัญญาเช่า</t>
  </si>
  <si>
    <t xml:space="preserve">          ค่าตัดจำหน่าย-โปรแกรมคอมพิวเตอร์</t>
  </si>
  <si>
    <t xml:space="preserve">        ดอกเบี้ยจ่ายทางกฎหมาย</t>
  </si>
  <si>
    <t xml:space="preserve">        ค่าใช้จ่ายเบ็ดเตล็ด</t>
  </si>
  <si>
    <t xml:space="preserve">      ค่ารับรองและพิธีการ</t>
  </si>
  <si>
    <t xml:space="preserve">        ค่ารับรองภาครัฐ</t>
  </si>
  <si>
    <t xml:space="preserve">        ค่ารับรองภาคเอกชน</t>
  </si>
  <si>
    <t xml:space="preserve">        ค่าใช้จ่ายในการจัดงาน</t>
  </si>
  <si>
    <t xml:space="preserve">        ค่าใช้จ่ายพธีการศาสนา</t>
  </si>
  <si>
    <t xml:space="preserve">        ค่าใช้จ่ายเบ็ดเตล็ดพิธีการ</t>
  </si>
  <si>
    <t xml:space="preserve">    ค่าวัตถุดิบ</t>
  </si>
  <si>
    <t xml:space="preserve">      ค่าจ้างเหมา</t>
  </si>
  <si>
    <t xml:space="preserve">      ค่าตัวยารักษาเนื้อไม้</t>
  </si>
  <si>
    <t xml:space="preserve">      ค่าอุปกรณ์ประกอบการผลิต</t>
  </si>
  <si>
    <t xml:space="preserve">      ค่าสำรวจ</t>
  </si>
  <si>
    <t xml:space="preserve">      ค่าซื้อสินค้า</t>
  </si>
  <si>
    <t xml:space="preserve">      ค่าภาคหลวง</t>
  </si>
  <si>
    <t xml:space="preserve">      ค่าบำรุงป่า</t>
  </si>
  <si>
    <t xml:space="preserve">      ค่าตอบแทน (ค่าธรรมเนียมกรมป่าไม้)</t>
  </si>
  <si>
    <t xml:space="preserve">      ค่าขนส่งวัตถุดิบ</t>
  </si>
  <si>
    <t xml:space="preserve">      ค่าดูแลเฝ้ารักษาป้องกันไฟป่า</t>
  </si>
  <si>
    <t xml:space="preserve">      ค่าเฝ้ารักษาไม้</t>
  </si>
  <si>
    <t xml:space="preserve">      ค่าส่วนแบ่งรายได้</t>
  </si>
  <si>
    <t xml:space="preserve">      ค่าสวัสดิการตรวจยึดไม้(สตม.)</t>
  </si>
  <si>
    <t xml:space="preserve">      ต้นทุนการปลูกสร้างสวนป่า</t>
  </si>
  <si>
    <t xml:space="preserve">      ค่าสารเคมี</t>
  </si>
  <si>
    <t xml:space="preserve">      ค่าปุ๋ย (วัตถุดิบ)</t>
  </si>
  <si>
    <t xml:space="preserve">      เตรียมต้นตอ</t>
  </si>
  <si>
    <t xml:space="preserve">      ค่าเพาะเลี้ยงเนื้อเยื่อ</t>
  </si>
  <si>
    <t xml:space="preserve">      ค่าติดตา</t>
  </si>
  <si>
    <t xml:space="preserve">      ค่าเมล็ดพันธุ์ ต้นกล้า</t>
  </si>
  <si>
    <t xml:space="preserve">      ค่าเตรียมวัสดุเพาะชำ</t>
  </si>
  <si>
    <t xml:space="preserve">      ค่าปักชำ</t>
  </si>
  <si>
    <t xml:space="preserve">      ค่าดูแลบำรุงรักษา(เมล็ดพันธ์ ต้นกล้า)</t>
  </si>
  <si>
    <t xml:space="preserve">      ค่าปรับไม้เสื่อมคุณภาพและสูญหาย</t>
  </si>
  <si>
    <t xml:space="preserve">      สินค้าที่ใช้ในการผลิต</t>
  </si>
  <si>
    <t xml:space="preserve">      ค่าซื้อจากการรับโอนสินค้า</t>
  </si>
  <si>
    <t xml:space="preserve">      ค่าซื้อไม้ ร.ข.</t>
  </si>
  <si>
    <t xml:space="preserve">      ค่าขนส่งสินค้าสำเร็จรูป</t>
  </si>
  <si>
    <t xml:space="preserve">      ค่าภาคหลวงน้ำยาง(ส่วนของ อ.อ.ป.)</t>
  </si>
  <si>
    <t xml:space="preserve">      ค่าภาคหลวงน้ำยาง(ส่วนของ คนงาน)</t>
  </si>
  <si>
    <t xml:space="preserve">    ต้นทุนผลิตและต้นทุนขาย</t>
  </si>
  <si>
    <t xml:space="preserve">      ต้นทุนการผลิต</t>
  </si>
  <si>
    <t xml:space="preserve">      ต้นทุนขาย</t>
  </si>
  <si>
    <t xml:space="preserve">      ต้นทุนขายสินทรัพย์ชีวภาพ</t>
  </si>
  <si>
    <t xml:space="preserve">    การปลูกสร้างสวนป่าไม้เศรษฐกิจ</t>
  </si>
  <si>
    <t xml:space="preserve">      การบำรุงรักษาการปลูกไม้เศรษฐกิจ</t>
  </si>
  <si>
    <t xml:space="preserve">        ค่าเมล็ดพันธ์ กล้าไม้</t>
  </si>
  <si>
    <t xml:space="preserve">        กำจัดวัชพืชครั้งที่ 1</t>
  </si>
  <si>
    <t xml:space="preserve">        กำจัดวัชพืชครั้งที่ 2</t>
  </si>
  <si>
    <t xml:space="preserve">        กำจัดวัชพืชครั้งที่ 3</t>
  </si>
  <si>
    <t xml:space="preserve">        ค่าใส่ปุ๋ยรวมค่าปุ๋ยครั้งที่ 1</t>
  </si>
  <si>
    <t xml:space="preserve">        ค่าใส่ปุ๋ยรวมค่าปุ๋ยครั้งที่ 2</t>
  </si>
  <si>
    <t xml:space="preserve">        ค่าใส่ปุ๋ยรวมค่าปุ๋ยครั้งที่ 3</t>
  </si>
  <si>
    <t xml:space="preserve">        ลิดกิ่ง</t>
  </si>
  <si>
    <t xml:space="preserve">        ป้องกันไฟ</t>
  </si>
  <si>
    <t xml:space="preserve">        สำรวจการรอดตาย</t>
  </si>
  <si>
    <t xml:space="preserve">        ทำการตรวจการแนวกันไฟ/ซ่อมแซม</t>
  </si>
  <si>
    <t xml:space="preserve">        ค่าจัดเก็บเศษวัชพืช-เศษไม้</t>
  </si>
  <si>
    <t xml:space="preserve">        ค่าสำรวจรังวัดพื้นที่</t>
  </si>
  <si>
    <t xml:space="preserve">        ค่าเตรียมพื้นที่</t>
  </si>
  <si>
    <t xml:space="preserve">        ค่าหมายแนวปลูกและค่าหลักหมายปลูก</t>
  </si>
  <si>
    <t xml:space="preserve">        ค่าปลูกไม้</t>
  </si>
  <si>
    <t xml:space="preserve">        ค่าปลูกซ่อม</t>
  </si>
  <si>
    <t xml:space="preserve">        ค่าปุ๋ย (งบรัฐ)</t>
  </si>
  <si>
    <t xml:space="preserve">        ค่าใส่ปุ๋ย</t>
  </si>
  <si>
    <t xml:space="preserve">        ค่าสำรวจอัตราเจริญเติบโต</t>
  </si>
  <si>
    <t xml:space="preserve">        ค่าตรวจตราป้องกันการบุกรุกพื้นที่</t>
  </si>
  <si>
    <t xml:space="preserve">        ค่าการสำรวจพื้นที่ดำเนินการ (GPS)</t>
  </si>
  <si>
    <t xml:space="preserve">        ค่าจัดทำแผนที่</t>
  </si>
  <si>
    <t xml:space="preserve">      การอบรม การจัดทำเอกสารเพื่อระบบการจัดการ</t>
  </si>
  <si>
    <t xml:space="preserve">        ค่าวิทยากร (บุคลากรของรัฐ)</t>
  </si>
  <si>
    <t xml:space="preserve">        ค่าวิทยากร (ไม่ใช่บุคลากรของรัฐ)</t>
  </si>
  <si>
    <t xml:space="preserve">        ค่าตอบแทน (งบรัฐ)</t>
  </si>
  <si>
    <t xml:space="preserve">        ค่าอาหารและเครื่องดื่ม</t>
  </si>
  <si>
    <t xml:space="preserve">        ค่าอาหารว่าง</t>
  </si>
  <si>
    <t xml:space="preserve">        ค่าจัดทำเอกสารรายงาน</t>
  </si>
  <si>
    <t xml:space="preserve">        ค่าจัดทำรูปเล่มรายงาน</t>
  </si>
  <si>
    <t xml:space="preserve">        ค่าจัดทำแฟ้ม</t>
  </si>
  <si>
    <t xml:space="preserve">        ค่าจัดทำแบบสอบถามและสรุปผล</t>
  </si>
  <si>
    <t xml:space="preserve">        ค่าจัดนิทรรศการ</t>
  </si>
  <si>
    <t xml:space="preserve">        ค่าพัฒนาและดูแลระบบฐานข้อมูล</t>
  </si>
  <si>
    <t xml:space="preserve">      การจัดทำระบบสารสนเทศ</t>
  </si>
  <si>
    <t xml:space="preserve">        ค่าผ่านเครือข่ายอินเตอร์เน็ต</t>
  </si>
  <si>
    <t xml:space="preserve">        ค่าพัฒนาเครือข่ายและการบริหารจัดการสารสนเทศ</t>
  </si>
  <si>
    <t xml:space="preserve">      การจัดทำระบบควบคุมการเคลื่อนย้ายของสินค้าไม้</t>
  </si>
  <si>
    <t xml:space="preserve">        ค่าออกแบบจัดทำระบบข้อมูลเอกสารวัตถุดิบและผลผลิต</t>
  </si>
  <si>
    <t xml:space="preserve">        ค่าจัดทำระบบสายการผลิตและขั้นตอนการผลิต</t>
  </si>
  <si>
    <t xml:space="preserve">        ค่าจ้างที่ปรึกษาการจัดทระบบโรงเก็บและสต๊อก</t>
  </si>
  <si>
    <t xml:space="preserve">        ค่าจัดทำระบบจำหน่ายสินค้า/ใบเสร็จ</t>
  </si>
  <si>
    <t xml:space="preserve">        ค่าจ้างผู้ตรวจประเมินต่างประเทศ</t>
  </si>
  <si>
    <t xml:space="preserve">    การดูแลช้างสำคัญและคุ้มครองอนุรักษ์ช้างไทย</t>
  </si>
  <si>
    <t xml:space="preserve">      ค่าใช้จ่ายการดูแลช้างต้นและช้างสำคัญ</t>
  </si>
  <si>
    <t xml:space="preserve">        ค่าจ้างเจ้าหน้าที่ตำรวจและทหารที่มาอารักขา</t>
  </si>
  <si>
    <t xml:space="preserve">        ค่าอาหารช้าง</t>
  </si>
  <si>
    <t xml:space="preserve">        ค่ายารักษาโรค ยาบำรุงและยาอื่นๆที่ใช้กับช้าง</t>
  </si>
  <si>
    <t xml:space="preserve">        ค่าดูแลบำรุงรักษาพื้นที่</t>
  </si>
  <si>
    <t xml:space="preserve">      ค่าใช้จ่ายการคุ้มครองและอนุรักษ์ช้างไทย</t>
  </si>
  <si>
    <t xml:space="preserve">        ค่าเวชภัณฑ์ อุปกรณ์และวัสดุทางการแพทย์</t>
  </si>
  <si>
    <t xml:space="preserve">        ค่าจัดการพื้นที่เลี้ยงช้าง</t>
  </si>
  <si>
    <t xml:space="preserve">        ค่าจัดการเกี่ยวกับสิ่งแวดล้อมและปรับภูมิทัศน์</t>
  </si>
  <si>
    <t xml:space="preserve">        ค่าจัดทำสมุนไพรบำรุงช้างที่ศูนย์บริบาลช้าง</t>
  </si>
  <si>
    <t xml:space="preserve">        ค่าสารเคมี ค่าตรวจ DNA และอุปกรณ์</t>
  </si>
  <si>
    <t xml:space="preserve">        ค่าควบคุมดูแลช้างของกลาง</t>
  </si>
  <si>
    <t xml:space="preserve">        ค่าจัดเตรียมสถานที่ดูแลช้างของกลาง</t>
  </si>
  <si>
    <t xml:space="preserve">        ค่าจ้างนักวิจัย</t>
  </si>
  <si>
    <t xml:space="preserve">        ค่าการศึกษาความสมบูรณ์ช้างเพศผู้และทำน้ำเชื้อ</t>
  </si>
  <si>
    <t xml:space="preserve">        ค่าการตรวจสอบรอบการเป็นสัดของช้างเอเชียเพศเมีย</t>
  </si>
  <si>
    <t xml:space="preserve">        ค่าการผสมเทียมและตวจการตั้งท้องในช้างเอเซีย</t>
  </si>
  <si>
    <t xml:space="preserve">        ค่าดูแลบำรุงรักษาแปลงปลูกพืชอาหารช้าง</t>
  </si>
  <si>
    <t xml:space="preserve">        ค่าดูแลบำรุงรักษาแปลงปลูกพืชสมุนไพร</t>
  </si>
  <si>
    <t xml:space="preserve">        ค่าทำรั้วรอบแปลงปลูกพืชอาหารช้างและพืชสมุนไพร</t>
  </si>
  <si>
    <t xml:space="preserve">        ค่าจ้างเจ้าหน้าที่ครูฝึกช้าง</t>
  </si>
  <si>
    <t xml:space="preserve">        ค่าใช้จ่ายฝึกอบรมช้าง</t>
  </si>
  <si>
    <t xml:space="preserve">        ค่าใช้จ่ายในการปรับปรุงแหล่งศึกษาธรรมชาติ</t>
  </si>
  <si>
    <t xml:space="preserve">        ค่าอาหารช้างเพื่อจำหน่ายนักท่องเที่ยว</t>
  </si>
  <si>
    <t xml:space="preserve">      การส่งเสริมการตลาด</t>
  </si>
  <si>
    <t xml:space="preserve">        ค่าผลิตและออกอากาศสารคดีสั้นทางวิทยุ</t>
  </si>
  <si>
    <t xml:space="preserve">        ค่าการผลิตแผ่นภาพนิทรรศการ</t>
  </si>
  <si>
    <t xml:space="preserve">        ค่าจัดทำหนังสือ</t>
  </si>
  <si>
    <t xml:space="preserve">        ค่าการผลิตภาพประชาสัมพันธ์</t>
  </si>
  <si>
    <t xml:space="preserve">        ค่าผลิตแผ่นป้ายจราจร</t>
  </si>
  <si>
    <t xml:space="preserve">        ค่าจัดนิทรรศการเผยแพร่และประชาสัมพันธ์</t>
  </si>
  <si>
    <t xml:space="preserve">        ค่าจัดงานอีเว้นท์เกี่ยวกับช้างประจำปี</t>
  </si>
  <si>
    <t xml:space="preserve">        ค่าบริการ</t>
  </si>
  <si>
    <t xml:space="preserve">        ค่าฝึกกิจกรรมต่างๆ</t>
  </si>
  <si>
    <t xml:space="preserve">        ค่าพิมพ์บัตรต่างๆ</t>
  </si>
  <si>
    <t xml:space="preserve">    ค่าใช้จ่ายดำเนินการอื่น</t>
  </si>
  <si>
    <t xml:space="preserve">      ค่ารื้อถอน</t>
  </si>
  <si>
    <t xml:space="preserve">      ค่าขนย้าย</t>
  </si>
  <si>
    <t xml:space="preserve">      ขาดทุนจากการจำหน่ายทรัพย์สิน-อุดหนุน</t>
  </si>
  <si>
    <t xml:space="preserve">      ทรัพย์สินชำรุดและเสื่อมคุณภาพ-อุดหนุน</t>
  </si>
  <si>
    <t xml:space="preserve">หมายเหตุ : การตัดจุดทศนิยมกรณีที่ Excel คำนวณผลแล้วไม่สามารถบวกได้เท่ากับตัวรวม (ดูหน้าที่ 5 ประกอบ) สามารถบวก/ลบ จุดทศนิยมได้ที่ไม้ 80 ขึ้นไป หรือ 79-50 หรือ 49 ลงมา ช่องใดช่องหนึ่ง  </t>
  </si>
  <si>
    <t>งานสวนป่า.......................</t>
  </si>
  <si>
    <t xml:space="preserve"> รายละเอียดสต็อคไม้ซุงขนาดความโต 80 ขึ้นไป</t>
  </si>
  <si>
    <t>จำนวนเงิน</t>
  </si>
  <si>
    <t>ลงบัญชีแล้ว</t>
  </si>
  <si>
    <t>ลงบัญชีเพิ่ม</t>
  </si>
  <si>
    <t>ยอดยกมาปี 2564</t>
  </si>
  <si>
    <t>บวก  ต้นทุนปลูกป่า ม.ค.</t>
  </si>
  <si>
    <t>บวก  ค่าใช้จ่ายผลิต ม.ค.</t>
  </si>
  <si>
    <t>บวก  โอนเป็นสินทรัพย์ชีวภาพ ม.ค.</t>
  </si>
  <si>
    <t xml:space="preserve">                           รวม</t>
  </si>
  <si>
    <t>หัก จำหน่าย  ม.ค.</t>
  </si>
  <si>
    <t>หัก  จำหน่ายสินทรัพย์ชีวภาพ ม.ค.</t>
  </si>
  <si>
    <t>หัก โอน  ม.ค.</t>
  </si>
  <si>
    <t xml:space="preserve">       คงเหลือ ณ.วันสิ้นเดือน ม.ค.</t>
  </si>
  <si>
    <t xml:space="preserve">ราคาลงตัวหน่วยละ </t>
  </si>
  <si>
    <t>บาท</t>
  </si>
  <si>
    <t>จำนวนเงิน หัก จำหน่าย</t>
  </si>
  <si>
    <t>บวก  ต้นทุนปลูกป่า ก.พ.</t>
  </si>
  <si>
    <t>บวก  ค่าใช้จ่ายผลิต ก.พ</t>
  </si>
  <si>
    <t>บวก  โอนเป็นสินทรัพย์ชีวภาพ ก.พ.</t>
  </si>
  <si>
    <t>หัก จำหน่าย  ก.พ-มี.ค.</t>
  </si>
  <si>
    <t>หัก  จำหน่ายสินทรัพย์ชีวภาพ ก.พ.</t>
  </si>
  <si>
    <t>หัก โอน  ก..พ.-มี.ค.</t>
  </si>
  <si>
    <t xml:space="preserve">       คงเหลือ ณ.วันสิ้นเดือน ก.พ.</t>
  </si>
  <si>
    <t>บวก  ต้นทุนปลูกป่า ม.ค.-ก.พ.</t>
  </si>
  <si>
    <t>บวก  ต้นทุนปลูกป่า มี.ค.</t>
  </si>
  <si>
    <t>บวก  ค่าใช้จ่ายผลิต ม.ค.-ก.พ.</t>
  </si>
  <si>
    <t>บวก  ค่าใช้จ่ายผลิต มี.ค.</t>
  </si>
  <si>
    <t>บวก  โอนเป็นสินทรัพย์ชีวภาพ ม.ค.-ก.พ.</t>
  </si>
  <si>
    <t>บวก  โอนเป็นสินทรัพย์ชีวภาพ มี.ค.</t>
  </si>
  <si>
    <t>หัก จำหน่าย  ม.ค.-ก.พ.</t>
  </si>
  <si>
    <t>หัก จำหน่าย  มี.ค.</t>
  </si>
  <si>
    <t>หัก  จำหน่ายสินทรัพย์ชีวภาพ ม.ค.-ก.พ.</t>
  </si>
  <si>
    <t>หัก  จำหน่ายสินทรัพย์ชีวภาพ มี.ค.</t>
  </si>
  <si>
    <t>หัก โอน  ม.ค.-ก.พ.</t>
  </si>
  <si>
    <t>หัก โอน  มี.ค.</t>
  </si>
  <si>
    <t xml:space="preserve">       คงเหลือ ณ.วันสิ้นเดือน มี.ค.</t>
  </si>
  <si>
    <t>บวก  ต้นทุนปลูกป่า ไตรมาส 1</t>
  </si>
  <si>
    <t>บวก  ค่าใช้จ่ายผลิต ไตรมาส 1</t>
  </si>
  <si>
    <t>บวก  โอนเป็นสินทรัพย์ชีวภาพ ไตรมาส 1</t>
  </si>
  <si>
    <t>หัก จำหน่าย  ไตรมาส 1</t>
  </si>
  <si>
    <t>หัก  จำหน่ายสินทรัพย์ชีวภาพ  ไตรมาส 1</t>
  </si>
  <si>
    <t>หัก โอน  ไตรมาส 1</t>
  </si>
  <si>
    <t>บวก  ต้นทุนปลูกป่า ม.ค.-มี.ค.</t>
  </si>
  <si>
    <t>บวก  ต้นทุนปลูกป่า เม.ย.</t>
  </si>
  <si>
    <t>บวก  ค่าใช้จ่ายผลิต ม.ค.-มี.ค.</t>
  </si>
  <si>
    <t>บวก  ค่าใช้จ่ายผลิต เม.ย.</t>
  </si>
  <si>
    <t>บวก  โอนเป็นสินทรัพย์ชีวภาพ ม.ค.-มี.ค.</t>
  </si>
  <si>
    <t>บวก  โอนเป็นสินทรัพย์ชีวภาพ เม.ย.</t>
  </si>
  <si>
    <t>หัก จำหน่าย  ม.ค.-มี.ค.</t>
  </si>
  <si>
    <t>หัก จำหน่าย  เม.ย.</t>
  </si>
  <si>
    <t>หัก  จำหน่ายสินทรัพย์ชีวภาพ ม.ค.-มี.ค.</t>
  </si>
  <si>
    <t>หัก  จำหน่ายสินทรัพย์ชีวภาพ เม.ย.</t>
  </si>
  <si>
    <t>หัก โอน  ม.ค.-มี.ค.</t>
  </si>
  <si>
    <t>หัก โอน  เม.ย.</t>
  </si>
  <si>
    <t xml:space="preserve">       คงเหลือ ณ.วันสิ้นเดือน เม.ย.</t>
  </si>
  <si>
    <t>บวก  ต้นทุนปลูกป่า ม.ค.-เม.ย.</t>
  </si>
  <si>
    <t>บวก  ต้นทุนปลูกป่า พ.ค.</t>
  </si>
  <si>
    <t>บวก  ค่าใช้จ่ายผลิต ม.ค.-เม.ย.</t>
  </si>
  <si>
    <t>บวก  ค่าใช้จ่ายผลิต พ.ค.</t>
  </si>
  <si>
    <t>บวก  โอนเป็นสินทรัพย์ชีวภาพ ม.ค.-เม.ย.</t>
  </si>
  <si>
    <t>บวก  โอนเป็นสินทรัพย์ชีวภาพ พ.ค.</t>
  </si>
  <si>
    <t>หัก จำหน่าย  ม.ค.-เม.ย.</t>
  </si>
  <si>
    <t>หัก จำหน่าย  พ.ค.</t>
  </si>
  <si>
    <t>หัก  จำหน่ายสินทรัพย์ชีวภาพ ม.ค.-เม.ย.</t>
  </si>
  <si>
    <t>หัก  จำหน่ายสินทรัพย์ชีวภาพ พ.ค.</t>
  </si>
  <si>
    <t>หัก โอน  ม.ค.-เม.ย.</t>
  </si>
  <si>
    <t>หัก โอน  พ.ค.</t>
  </si>
  <si>
    <t xml:space="preserve">       คงเหลือ ณ.วันสิ้นเดือน พ.ค.</t>
  </si>
  <si>
    <t>บวก  ต้นทุนปลูกป่า ม.ค.-พ.ค.</t>
  </si>
  <si>
    <t>บวก  ต้นทุนปลูกป่า มิ.ย.</t>
  </si>
  <si>
    <t>บวก  ค่าใช้จ่ายผลิต ม.ค.-พ.ค.</t>
  </si>
  <si>
    <t>บวก  ค่าใช้จ่ายผลิต มิ.ย.</t>
  </si>
  <si>
    <t>บวก  โอนเป็นสินทรัพย์ชีวภาพ ม.ค.-พ.ค.</t>
  </si>
  <si>
    <t>บวก  โอนเป็นสินทรัพย์ชีวภาพ มิ.ย.</t>
  </si>
  <si>
    <t>หัก จำหน่าย  ม.ค.-พ.ค.</t>
  </si>
  <si>
    <t>หัก จำหน่าย  มิ.ย.</t>
  </si>
  <si>
    <t>หัก  จำหน่ายสินทรัพย์ชีวภาพ ม.ค.-พ.ค.</t>
  </si>
  <si>
    <t>หัก  จำหน่ายสินทรัพย์ชีวภาพ มิ.ย.</t>
  </si>
  <si>
    <t>หัก โอน  ม.ค.-พ.ค.</t>
  </si>
  <si>
    <t>หัก โอน  มิ.ย.</t>
  </si>
  <si>
    <t xml:space="preserve">       คงเหลือ ณ.วันสิ้นเดือน มิ.ย.</t>
  </si>
  <si>
    <t>บวก  ต้นทุนปลูกป่า ไตรมาส 2</t>
  </si>
  <si>
    <t>บวก  ค่าใช้จ่ายผลิต ไตรมาส 2</t>
  </si>
  <si>
    <t>บวก  โอนเป็นสินทรัพย์ชีวภาพ ไตรมาส 2</t>
  </si>
  <si>
    <t>หัก จำหน่าย  ไตรมาส 2</t>
  </si>
  <si>
    <t>หัก  จำหน่ายสินทรัพย์ชีวภาพ  ไตรมาส 2</t>
  </si>
  <si>
    <t>หัก โอน  ไตรมาส 2</t>
  </si>
  <si>
    <t>บวก  ต้นทุนปลูกป่า ม.ค.-มิ.ย.</t>
  </si>
  <si>
    <t>บวก  ต้นทุนปลูกป่า ก.ค.</t>
  </si>
  <si>
    <t>บวก  ค่าใช้จ่ายผลิต ม.ค.-มิ.ย.</t>
  </si>
  <si>
    <t>บวก  ค่าใช้จ่ายผลิต ก.ค.</t>
  </si>
  <si>
    <t>บวก  โอนเป็นสินทรัพย์ชีวภาพ ม.ค.-มิ.ย.</t>
  </si>
  <si>
    <t>บวก  โอนเป็นสินทรัพย์ชีวภาพ ก.ค.</t>
  </si>
  <si>
    <t>หัก จำหน่าย  ม.ค.-มิ.ย.</t>
  </si>
  <si>
    <t>หัก จำหน่าย  ก.ค.</t>
  </si>
  <si>
    <t>หัก  จำหน่ายสินทรัพย์ชีวภาพ ม.ค.-มิ.ย.</t>
  </si>
  <si>
    <t>หัก  จำหน่ายสินทรัพย์ชีวภาพ ก.ค.</t>
  </si>
  <si>
    <t>หัก โอน  ม.ค.-มิ.ย.</t>
  </si>
  <si>
    <t>หัก โอน  ก.ค.</t>
  </si>
  <si>
    <t xml:space="preserve">       คงเหลือ ณ.วันสิ้นเดือน ก.ค.</t>
  </si>
  <si>
    <t>บวก  ต้นทุนปลูกป่า ม.ค.ก.ค.</t>
  </si>
  <si>
    <t>บวก  ต้นทุนปลูกป่า ส.ค.</t>
  </si>
  <si>
    <t>บวก  ค่าใช้จ่ายผลิต ม.ค.-ก.ค.</t>
  </si>
  <si>
    <t>บวก  ค่าใช้จ่ายผลิต ส.ต.</t>
  </si>
  <si>
    <t>บวก  โอนเป็นสินทรัพย์ชีวภาพ ม.ค.-ก.ค.</t>
  </si>
  <si>
    <t>บวก  โอนเป็นสินทรัพย์ชีวภาพ ส.ค.</t>
  </si>
  <si>
    <t>หัก จำหน่าย  ม.ค.-ก.ค.</t>
  </si>
  <si>
    <t>หัก จำหน่าย  ส.ค.</t>
  </si>
  <si>
    <t>หัก  จำหน่ายสินทรัพย์ชีวภาพ ม.ค.-ก.ค.</t>
  </si>
  <si>
    <t>หัก  จำหน่ายสินทรัพย์ชีวภาพ ส.ค.</t>
  </si>
  <si>
    <t>หัก โอน  ม.ค.-ก.ค.</t>
  </si>
  <si>
    <t>หัก โอน  ส.ค.</t>
  </si>
  <si>
    <t xml:space="preserve">       คงเหลือ ณ.วันสิ้นเดือน ส.ค.</t>
  </si>
  <si>
    <t>บวก  ต้นทุนปลูกป่า ม.ค.-ส.ค.</t>
  </si>
  <si>
    <t>บวก  ต้นทุนปลูกป่า ก.ย.</t>
  </si>
  <si>
    <t>บวก  ค่าใช้จ่ายผลิต ม.ค.-ส.ค.</t>
  </si>
  <si>
    <t>บวก  ค่าใช้จ่ายผลิต ก.ย.</t>
  </si>
  <si>
    <t>บวก  โอนเป็นสินทรัพย์ชีวภาพ ม.ค.-ส.ค.</t>
  </si>
  <si>
    <t>บวก  โอนเป็นสินทรัพย์ชีวภาพ ก.ย.</t>
  </si>
  <si>
    <t>หัก จำหน่าย  ม.ค.-ส.ค.</t>
  </si>
  <si>
    <t>หัก จำหน่าย  ก.ย.</t>
  </si>
  <si>
    <t>หัก  จำหน่ายสินทรัพย์ชีวภาพ ม.ค.-ส.ค.</t>
  </si>
  <si>
    <t>หัก  จำหน่ายสินทรัพย์ชีวภาพ ก.ย.</t>
  </si>
  <si>
    <t>หัก โอน  ม.ค.-ส.ค.</t>
  </si>
  <si>
    <t>หัก โอน  ก.ย.</t>
  </si>
  <si>
    <t xml:space="preserve">       คงเหลือ ณ.วันสิ้นเดือน ก.ย.</t>
  </si>
  <si>
    <t>บวก  ต้นทุนปลูกป่า ไตรมาส 1-ไตรมาส 2</t>
  </si>
  <si>
    <t>บวก  ต้นทุนปลูกป่า ไตรมาส 3</t>
  </si>
  <si>
    <t>บวก  ค่าใช้จ่ายผลิต ไตรมาส 1-ไตรมาส 2</t>
  </si>
  <si>
    <t>บวก  ค่าใช้จ่ายผลิต ไตรมาส 3</t>
  </si>
  <si>
    <t>บวก  โอนเป็นสินทรัพย์ชีวภาพ ไตรมาส 1 - 2</t>
  </si>
  <si>
    <t>บวก  โอนเป็นสินทรัพย์ชีวภาพ ไตรมาส 3</t>
  </si>
  <si>
    <t>หัก จำหน่าย  ไตรมาส 1-ไตรมาส 2</t>
  </si>
  <si>
    <t>หัก จำหน่าย  ไตรมาส 3</t>
  </si>
  <si>
    <t>หัก  จำหน่ายสินทรัพย์ชีวภาพ  ไตรมาส 1-2</t>
  </si>
  <si>
    <t>หัก  จำหน่ายสินทรัพย์ชีวภาพ  ไตรมาส 3</t>
  </si>
  <si>
    <t>หัก โอน  ไตรมาส 1 - ไตรมาส 2</t>
  </si>
  <si>
    <t>หัก โอน  ไตรมาส 3</t>
  </si>
  <si>
    <t>บวก  ต้นทุนปลูกป่า ม.ค.-ก.ย.</t>
  </si>
  <si>
    <t>บวก  ต้นทุนปลูกป่า ต.ค.</t>
  </si>
  <si>
    <t>บวก  ค่าใช้จ่ายผลิต ม.ค.-ก.ย.</t>
  </si>
  <si>
    <t>บวก  ค่าใช้จ่ายผลิต ต.ค.</t>
  </si>
  <si>
    <t>บวก  โอนเป็นสินทรัพย์ชีวภาพ ม.ค.-ก.ย.</t>
  </si>
  <si>
    <t>บวก  โอนเป็นสินทรัพย์ชีวภาพ ต.ค.</t>
  </si>
  <si>
    <t>หัก จำหน่าย  ม.ค.-ก.ย.</t>
  </si>
  <si>
    <t>หัก จำหน่าย  ต.ค.</t>
  </si>
  <si>
    <t>หัก  จำหน่ายสินทรัพย์ชีวภาพ ม.ค.-ก.ย.</t>
  </si>
  <si>
    <t>หัก  จำหน่ายสินทรัพย์ชีวภาพ ต.ค.</t>
  </si>
  <si>
    <t>หัก โอน  ม.ค.-ก.ย.</t>
  </si>
  <si>
    <t>หัก โอน  ต.ค.</t>
  </si>
  <si>
    <t xml:space="preserve">       คงเหลือ ณ.วันสิ้นเดือน ต.ค.</t>
  </si>
  <si>
    <t>บวก  ต้นทุนปลูกป่า ม.ค.-ต.ค.</t>
  </si>
  <si>
    <t>บวก  ต้นทุนปลูกป่า พ.ย.</t>
  </si>
  <si>
    <t>บวก  ค่าใช้จ่ายผลิต ม.ค.-ต.ค.</t>
  </si>
  <si>
    <t>บวก  ค่าใช้จ่ายผลิต พ.ย.</t>
  </si>
  <si>
    <t>บวก  โอนเป็นสินทรัพย์ชีวภาพ ม.ค.-ต.ค.</t>
  </si>
  <si>
    <t>บวก  โอนเป็นสินทรัพย์ชีวภาพ พ.ย.</t>
  </si>
  <si>
    <t>หัก จำหน่าย  ม.ค.-ต.ค.</t>
  </si>
  <si>
    <t>หัก จำหน่าย  พ.ย.</t>
  </si>
  <si>
    <t>หัก  จำหน่ายสินทรัพย์ชีวภาพ ม.ค.-ต.ค.</t>
  </si>
  <si>
    <t>หัก  จำหน่ายสินทรัพย์ชีวภาพ พ.ย.</t>
  </si>
  <si>
    <t>หัก โอน  ม.ค.-ต.ค.</t>
  </si>
  <si>
    <t>หัก โอน  พ.ย.</t>
  </si>
  <si>
    <t xml:space="preserve">       คงเหลือ ณ.วันสิ้นเดือน พ.ย.</t>
  </si>
  <si>
    <t>บวก  ต้นทุนปลูกป่า ม.ค.-พ.ย.</t>
  </si>
  <si>
    <t>บวก  ต้นทุนปลูกป่า ธ.ค.</t>
  </si>
  <si>
    <t>บวก  ค่าใช้จ่ายผลิต ม.ค.-พ..ย</t>
  </si>
  <si>
    <t>บวก  ค่าใช้จ่ายผลิต ธ.ค.</t>
  </si>
  <si>
    <t>บวก  โอนเป็นสินทรัพย์ชีวภาพ ม.ค.-พ.ย.</t>
  </si>
  <si>
    <t>บวก  โอนเป็นสินทรัพย์ชีวภาพ ธ.ค.</t>
  </si>
  <si>
    <t>หัก จำหน่าย  ม.ค.-พ.ย.</t>
  </si>
  <si>
    <t>หัก จำหน่าย  ธ.ค.</t>
  </si>
  <si>
    <t>หัก  จำหน่ายสินทรัพย์ชีวภาพ ม.ค.-พ.ย.</t>
  </si>
  <si>
    <t>หัก  จำหน่ายสินทรัพย์ชีวภาพ ธ.ค.</t>
  </si>
  <si>
    <t>หัก โอน  ม.ค.-พ.ย.</t>
  </si>
  <si>
    <t>หัก โอน  ธ.ค.</t>
  </si>
  <si>
    <t xml:space="preserve">       คงเหลือ ณ.วันสิ้นเดือน ธ.ค.</t>
  </si>
  <si>
    <t>บวก  ต้นทุนปลูกป่า ไตรมาส 1-ไตรมาส 3</t>
  </si>
  <si>
    <t>บวก  ต้นทุนปลูกป่า ไตรมาส 4</t>
  </si>
  <si>
    <t>บวก  ค่าใช้จ่ายผลิต ไตรมาส 4</t>
  </si>
  <si>
    <t>บวก  โอนเป็นสินทรัพย์ชีวภาพ ไตรมาส 1 - 3</t>
  </si>
  <si>
    <t>บวก  โอนเป็นสินทรัพย์ชีวภาพ ไตรมาส 4</t>
  </si>
  <si>
    <t>หัก จำหน่าย  ไตรมาส 1-ไตรมาส 3</t>
  </si>
  <si>
    <t>หัก จำหน่าย  ไตรมาส 4</t>
  </si>
  <si>
    <t>หัก  จำหน่ายสินทรัพย์ชีวภาพ  ไตรมาส 1-3</t>
  </si>
  <si>
    <t>หัก  จำหน่ายสินทรัพย์ชีวภาพ  ไตรมาส 4</t>
  </si>
  <si>
    <t>หัก โอน  ไตรมาส 1-ไตรมาส 3</t>
  </si>
  <si>
    <t>หัก โอน  ไตรมาส 4</t>
  </si>
  <si>
    <t>บวก  ต้นทุนปลูกป่า ม.ค.-ธ.ค.</t>
  </si>
  <si>
    <t>บวก  ค่าใช้จ่ายผลิต ม.ค.-ธ.ค.</t>
  </si>
  <si>
    <t>บวก  โอนเป็นสินทรัพย์ชีวภาพ ม.ค.-ธ.ค.</t>
  </si>
  <si>
    <t>หัก จำหน่าย  ม.ค.-ธ.ค.</t>
  </si>
  <si>
    <t>หัก  จำหน่ายสินทรัพย์ชีวภาพ  ม.ค.-ธ.ค.</t>
  </si>
  <si>
    <t>หัก โอน  ม.ค.-ธ.ค.</t>
  </si>
  <si>
    <t xml:space="preserve"> รายละเอียดสต็อคไม้ซุงขนาดความโต 50-79</t>
  </si>
  <si>
    <t xml:space="preserve"> รายละเอียดสต็อคไม้ซุงขนาดความโต 49 ลงมา</t>
  </si>
  <si>
    <t xml:space="preserve"> รายละเอียดสต็อคไม้ซุงสักสวนป่า</t>
  </si>
  <si>
    <t>ยอดยกมาปี 25XX</t>
  </si>
  <si>
    <t xml:space="preserve"> </t>
  </si>
  <si>
    <t xml:space="preserve">   </t>
  </si>
  <si>
    <t>ตารางข้อมูลต้นทุนไม้สักตามขนาดความโต ๓ กลุ่มคงเหลือประจำเดือน</t>
  </si>
  <si>
    <t>องค์การอุตสาหกรรมป่าไม้เขต.............  องค์การอุตสาหกรรมป่าไม้ภาค........</t>
  </si>
  <si>
    <t>รายละเอียดการคำนวณต้นทุนไม้สักท่อน  สวนป่า..............  ประจำเดือน  ...........</t>
  </si>
  <si>
    <t>ลำดับที่</t>
  </si>
  <si>
    <t>พื้นที่ทำไม้</t>
  </si>
  <si>
    <t>งวดที่</t>
  </si>
  <si>
    <t>ปริมาตรก่อนทำไม้ออก (FIS)</t>
  </si>
  <si>
    <t>วิธีการทำไม้</t>
  </si>
  <si>
    <t>แยกขนาดไม้</t>
  </si>
  <si>
    <t>สต๊อกไม้/ยกมา</t>
  </si>
  <si>
    <t>ไม้เข้าสต็อก</t>
  </si>
  <si>
    <t>ตัดสต๊อกจำหน่าย</t>
  </si>
  <si>
    <t>ตัดสต๊อกไม้ส่งหน่วยงาน  A</t>
  </si>
  <si>
    <t>ตัดสต๊อกไม้ส่งหน่วยงาน B</t>
  </si>
  <si>
    <t>ตัดสต๊อกไม้ส่งหน่วยงาน  C</t>
  </si>
  <si>
    <t>ตัดสต๊อกไม้ส่งหน่วยงาน</t>
  </si>
  <si>
    <t>คงเหลือ</t>
  </si>
  <si>
    <t>ชื่อผู้ซื้อ/ประมูล</t>
  </si>
  <si>
    <t>(ชั้นความโต)</t>
  </si>
  <si>
    <t>ราคาจำหน่าย</t>
  </si>
  <si>
    <t>รวมภาษี (บาท)</t>
  </si>
  <si>
    <t>80 ซม. ขึ้นไป</t>
  </si>
  <si>
    <t>นายสรศักดิ์ เบ็ญจมาคม</t>
  </si>
  <si>
    <t>1</t>
  </si>
  <si>
    <t>2</t>
  </si>
  <si>
    <t>รวม สต็อก เดือน......</t>
  </si>
  <si>
    <t>นายศักดิ์ มาคม</t>
  </si>
  <si>
    <t>มิย</t>
  </si>
  <si>
    <t>6</t>
  </si>
  <si>
    <t>................................</t>
  </si>
  <si>
    <t>7</t>
  </si>
  <si>
    <t>8</t>
  </si>
  <si>
    <t>องค์การอุตสาหกรรมป่าไม้ภาค..........  เขต............</t>
  </si>
  <si>
    <t>ค่าใช้จ่ายผลิตด้านทำไม้สักสวนป่า  ปี 2569.................</t>
  </si>
  <si>
    <t>ตารางกรอกข้อมูลรายละเอียดไม้สักท่อนสวนป่า เพื่อนำมาคำนวณต้นทุนไม้สักท่อนสวนป่า ประจำปี พ.ศ.2569 องค์การอุตสาหกรรมป่าไม้</t>
  </si>
  <si>
    <t>ประจำปี 2569</t>
  </si>
  <si>
    <t>ณ วันที่ 31 มกราคม 2569</t>
  </si>
  <si>
    <t>ณ วันที่ 28  กุมภาพันธ์  2569</t>
  </si>
  <si>
    <t>ยอดยกมาปี 2569</t>
  </si>
  <si>
    <t>ณ วันที่ .31 มีนาคม 2569</t>
  </si>
  <si>
    <t>ณ วันที่  31  มีนาคม  2569</t>
  </si>
  <si>
    <t>ณ วันที่  30  เมษายน  2569</t>
  </si>
  <si>
    <t>ณ วันที่  31  พฤษภาคม  2569</t>
  </si>
  <si>
    <t>ณ วันที่  30  มิถุนายน  2569</t>
  </si>
  <si>
    <t>ณ วันที่  31  กรกฎาคม  2569</t>
  </si>
  <si>
    <t>ณ วันที่  31  สิงหาคม  2569</t>
  </si>
  <si>
    <t>ณ วันที่  30  กันยายน  2569</t>
  </si>
  <si>
    <t>ณ วันที่  31  ตุลาคม  2569</t>
  </si>
  <si>
    <t>ณ วันที่  30  พฤศจิกายน  2569</t>
  </si>
  <si>
    <t>ณ วันที่  31  ธันวาคม  2569</t>
  </si>
  <si>
    <t>ณ วันที่ 31  มีนาคม  2569</t>
  </si>
  <si>
    <t>ณ วันที่  30 เมษายน  2569</t>
  </si>
  <si>
    <t>ณ วันที่ 30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</si>
</sst>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"/>
    <numFmt numFmtId="165" formatCode="#,##0.00_ ;\-#,##0.00\ "/>
    <numFmt numFmtId="166" formatCode="_(* #,##0.00_);_(* \(#,##0.00\);_(* &quot;-&quot;??_);_(@_)"/>
    <numFmt numFmtId="167" formatCode="0.000"/>
    <numFmt numFmtId="168" formatCode="_-* #,##0_-;\-* #,##0_-;_-* &quot;-&quot;??_-;_-@"/>
  </numFmts>
  <fonts count="11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rgb="FF0000FF"/>
      <name val="TH SarabunPSK"/>
      <family val="2"/>
    </font>
    <font>
      <sz val="20"/>
      <color theme="1"/>
      <name val="TH SarabunPSK"/>
      <family val="2"/>
    </font>
    <font>
      <b/>
      <sz val="18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CCFF99"/>
        <bgColor rgb="FFCCFF99"/>
      </patternFill>
    </fill>
    <fill>
      <patternFill patternType="solid">
        <fgColor rgb="FFFFFF99"/>
        <bgColor rgb="FFFFFF99"/>
      </patternFill>
    </fill>
    <fill>
      <patternFill patternType="solid">
        <fgColor rgb="FF66FFFF"/>
        <bgColor rgb="FF66FFFF"/>
      </patternFill>
    </fill>
    <fill>
      <patternFill patternType="solid">
        <fgColor rgb="FFFFCCFF"/>
        <bgColor rgb="FFFFCCFF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9999FF"/>
        <bgColor rgb="FF9999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164" fontId="6" fillId="0" borderId="9" xfId="0" applyNumberFormat="1" applyFont="1" applyBorder="1"/>
    <xf numFmtId="164" fontId="6" fillId="0" borderId="9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6" fillId="13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49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6" fillId="0" borderId="24" xfId="0" applyNumberFormat="1" applyFont="1" applyBorder="1"/>
    <xf numFmtId="164" fontId="6" fillId="0" borderId="23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64" fontId="6" fillId="0" borderId="8" xfId="0" applyNumberFormat="1" applyFont="1" applyBorder="1"/>
    <xf numFmtId="164" fontId="6" fillId="0" borderId="12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164" fontId="6" fillId="0" borderId="17" xfId="0" applyNumberFormat="1" applyFont="1" applyBorder="1"/>
    <xf numFmtId="164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0" fontId="7" fillId="0" borderId="0" xfId="0" applyNumberFormat="1" applyFont="1" applyAlignment="1">
      <alignment horizontal="center"/>
    </xf>
    <xf numFmtId="40" fontId="6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40" fontId="6" fillId="0" borderId="2" xfId="0" applyNumberFormat="1" applyFont="1" applyBorder="1"/>
    <xf numFmtId="164" fontId="6" fillId="0" borderId="6" xfId="0" applyNumberFormat="1" applyFont="1" applyBorder="1"/>
    <xf numFmtId="40" fontId="6" fillId="0" borderId="12" xfId="0" applyNumberFormat="1" applyFont="1" applyBorder="1"/>
    <xf numFmtId="40" fontId="6" fillId="0" borderId="6" xfId="0" applyNumberFormat="1" applyFont="1" applyBorder="1"/>
    <xf numFmtId="40" fontId="6" fillId="0" borderId="1" xfId="0" applyNumberFormat="1" applyFont="1" applyBorder="1"/>
    <xf numFmtId="164" fontId="6" fillId="0" borderId="1" xfId="0" applyNumberFormat="1" applyFont="1" applyBorder="1"/>
    <xf numFmtId="40" fontId="6" fillId="0" borderId="8" xfId="0" applyNumberFormat="1" applyFont="1" applyBorder="1"/>
    <xf numFmtId="40" fontId="6" fillId="0" borderId="9" xfId="0" applyNumberFormat="1" applyFont="1" applyBorder="1" applyAlignment="1">
      <alignment horizontal="center"/>
    </xf>
    <xf numFmtId="40" fontId="6" fillId="0" borderId="17" xfId="0" applyNumberFormat="1" applyFont="1" applyBorder="1"/>
    <xf numFmtId="4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4" fontId="8" fillId="0" borderId="9" xfId="0" applyNumberFormat="1" applyFont="1" applyBorder="1"/>
    <xf numFmtId="0" fontId="6" fillId="0" borderId="9" xfId="0" applyFont="1" applyBorder="1" applyAlignment="1">
      <alignment horizontal="left"/>
    </xf>
    <xf numFmtId="164" fontId="6" fillId="0" borderId="9" xfId="0" applyNumberFormat="1" applyFont="1" applyBorder="1" applyAlignment="1">
      <alignment horizontal="left"/>
    </xf>
    <xf numFmtId="0" fontId="8" fillId="0" borderId="9" xfId="0" applyFont="1" applyBorder="1"/>
    <xf numFmtId="0" fontId="6" fillId="0" borderId="17" xfId="0" applyFont="1" applyBorder="1" applyAlignment="1">
      <alignment horizontal="left"/>
    </xf>
    <xf numFmtId="164" fontId="6" fillId="0" borderId="17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0" fontId="10" fillId="0" borderId="9" xfId="0" applyNumberFormat="1" applyFont="1" applyBorder="1" applyAlignment="1">
      <alignment horizontal="center" vertical="center"/>
    </xf>
    <xf numFmtId="40" fontId="10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4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65" fontId="7" fillId="11" borderId="9" xfId="0" applyNumberFormat="1" applyFont="1" applyFill="1" applyBorder="1" applyAlignment="1">
      <alignment horizontal="center"/>
    </xf>
    <xf numFmtId="40" fontId="7" fillId="0" borderId="9" xfId="0" applyNumberFormat="1" applyFont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68" fontId="7" fillId="0" borderId="9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1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8" xfId="0" applyFont="1" applyBorder="1"/>
    <xf numFmtId="0" fontId="10" fillId="9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0" fontId="7" fillId="12" borderId="18" xfId="0" quotePrefix="1" applyNumberFormat="1" applyFont="1" applyFill="1" applyBorder="1" applyAlignment="1">
      <alignment horizontal="right"/>
    </xf>
    <xf numFmtId="0" fontId="4" fillId="0" borderId="19" xfId="0" applyFont="1" applyBorder="1"/>
    <xf numFmtId="0" fontId="4" fillId="0" borderId="20" xfId="0" applyFont="1" applyBorder="1"/>
    <xf numFmtId="40" fontId="7" fillId="0" borderId="0" xfId="0" applyNumberFormat="1" applyFont="1" applyAlignment="1">
      <alignment horizontal="center"/>
    </xf>
    <xf numFmtId="40" fontId="6" fillId="0" borderId="15" xfId="0" applyNumberFormat="1" applyFont="1" applyBorder="1" applyAlignment="1">
      <alignment horizontal="center"/>
    </xf>
    <xf numFmtId="0" fontId="2" fillId="0" borderId="0" xfId="0" applyFont="1"/>
    <xf numFmtId="164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35" xfId="0" applyFont="1" applyBorder="1"/>
    <xf numFmtId="0" fontId="4" fillId="0" borderId="36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4" fillId="0" borderId="22" xfId="0" applyFont="1" applyBorder="1"/>
    <xf numFmtId="0" fontId="6" fillId="0" borderId="1" xfId="0" applyFont="1" applyBorder="1" applyAlignment="1">
      <alignment horizontal="center"/>
    </xf>
    <xf numFmtId="164" fontId="6" fillId="0" borderId="29" xfId="0" applyNumberFormat="1" applyFont="1" applyBorder="1" applyAlignment="1">
      <alignment horizontal="center" vertical="center"/>
    </xf>
    <xf numFmtId="0" fontId="4" fillId="0" borderId="32" xfId="0" applyFont="1" applyBorder="1"/>
    <xf numFmtId="0" fontId="4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581025</xdr:colOff>
      <xdr:row>1</xdr:row>
      <xdr:rowOff>28575</xdr:rowOff>
    </xdr:from>
    <xdr:ext cx="904875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898325" y="3689513"/>
          <a:ext cx="895350" cy="180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แบบฟอร์มที่ 5</a:t>
          </a:r>
          <a:endParaRPr sz="14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workbookViewId="0">
      <pane ySplit="1" topLeftCell="A2" activePane="bottomLeft" state="frozen"/>
      <selection pane="bottomLeft" sqref="A1:M49"/>
    </sheetView>
  </sheetViews>
  <sheetFormatPr defaultColWidth="14.42578125" defaultRowHeight="15" customHeight="1" x14ac:dyDescent="0.4"/>
  <cols>
    <col min="1" max="1" width="4.42578125" style="4" customWidth="1"/>
    <col min="2" max="2" width="10.140625" style="4" customWidth="1"/>
    <col min="3" max="3" width="15" style="4" customWidth="1"/>
    <col min="4" max="4" width="9" style="4" customWidth="1"/>
    <col min="5" max="5" width="13" style="4" customWidth="1"/>
    <col min="6" max="7" width="11.28515625" style="4" customWidth="1"/>
    <col min="8" max="8" width="10.28515625" style="4" customWidth="1"/>
    <col min="9" max="9" width="20" style="4" customWidth="1"/>
    <col min="10" max="10" width="20" style="4" hidden="1" customWidth="1"/>
    <col min="11" max="11" width="13.140625" style="4" customWidth="1"/>
    <col min="12" max="12" width="13.5703125" style="4" hidden="1" customWidth="1"/>
    <col min="13" max="13" width="11.5703125" style="4" customWidth="1"/>
    <col min="14" max="26" width="9" style="4" customWidth="1"/>
    <col min="27" max="16384" width="14.42578125" style="4"/>
  </cols>
  <sheetData>
    <row r="1" spans="1:26" ht="18.75" customHeight="1" x14ac:dyDescent="0.5">
      <c r="A1" s="2" t="s">
        <v>598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5">
      <c r="A2" s="2"/>
      <c r="B2" s="2"/>
      <c r="C2" s="2"/>
      <c r="D2" s="2"/>
      <c r="E2" s="2"/>
      <c r="F2" s="2"/>
      <c r="G2" s="2"/>
      <c r="H2" s="2"/>
      <c r="I2" s="3"/>
      <c r="J2" s="3"/>
      <c r="K2" s="2"/>
      <c r="L2" s="2"/>
      <c r="M2" s="2"/>
      <c r="N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5">
      <c r="A3" s="1"/>
      <c r="B3" s="1"/>
      <c r="C3" s="1"/>
      <c r="D3" s="1"/>
      <c r="E3" s="5"/>
      <c r="F3" s="132" t="s">
        <v>599</v>
      </c>
      <c r="G3" s="130"/>
      <c r="H3" s="130"/>
      <c r="I3" s="130"/>
      <c r="J3" s="130"/>
      <c r="K3" s="130"/>
      <c r="L3" s="130"/>
      <c r="M3" s="131"/>
      <c r="N3" s="2"/>
      <c r="O3" s="2"/>
      <c r="P3" s="2"/>
      <c r="Q3" s="2"/>
      <c r="R3" s="3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7" t="s">
        <v>6</v>
      </c>
      <c r="H4" s="7" t="s">
        <v>7</v>
      </c>
      <c r="I4" s="8" t="s">
        <v>8</v>
      </c>
      <c r="J4" s="9" t="s">
        <v>9</v>
      </c>
      <c r="K4" s="7" t="s">
        <v>10</v>
      </c>
      <c r="L4" s="7" t="s">
        <v>10</v>
      </c>
      <c r="M4" s="7" t="s">
        <v>11</v>
      </c>
      <c r="N4" s="2"/>
      <c r="O4" s="2"/>
      <c r="P4" s="2"/>
      <c r="Q4" s="2"/>
      <c r="R4" s="3"/>
      <c r="S4" s="2"/>
      <c r="T4" s="2"/>
      <c r="U4" s="2"/>
      <c r="V4" s="2"/>
      <c r="W4" s="2"/>
      <c r="X4" s="2"/>
      <c r="Y4" s="2"/>
      <c r="Z4" s="2"/>
    </row>
    <row r="5" spans="1:26" ht="18.75" customHeight="1" x14ac:dyDescent="0.5">
      <c r="A5" s="10"/>
      <c r="B5" s="10"/>
      <c r="C5" s="10"/>
      <c r="D5" s="10"/>
      <c r="E5" s="10"/>
      <c r="F5" s="11" t="s">
        <v>12</v>
      </c>
      <c r="G5" s="11" t="s">
        <v>13</v>
      </c>
      <c r="H5" s="11" t="s">
        <v>14</v>
      </c>
      <c r="I5" s="12" t="s">
        <v>15</v>
      </c>
      <c r="J5" s="12" t="s">
        <v>15</v>
      </c>
      <c r="K5" s="11" t="s">
        <v>16</v>
      </c>
      <c r="L5" s="11" t="s">
        <v>17</v>
      </c>
      <c r="M5" s="11" t="s">
        <v>18</v>
      </c>
      <c r="N5" s="2"/>
      <c r="O5" s="2"/>
      <c r="P5" s="2"/>
      <c r="Q5" s="2"/>
      <c r="R5" s="3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5">
      <c r="A6" s="13"/>
      <c r="B6" s="13"/>
      <c r="C6" s="13"/>
      <c r="D6" s="13"/>
      <c r="E6" s="13"/>
      <c r="F6" s="14" t="s">
        <v>19</v>
      </c>
      <c r="G6" s="15"/>
      <c r="H6" s="15"/>
      <c r="I6" s="15"/>
      <c r="J6" s="15"/>
      <c r="K6" s="15">
        <f t="shared" ref="K6:K8" si="0">IF(I6&gt;0,+I6/H6,0)</f>
        <v>0</v>
      </c>
      <c r="L6" s="15">
        <f t="shared" ref="L6:L8" si="1">IF(J6&gt;0,+J6/H6,0)</f>
        <v>0</v>
      </c>
      <c r="M6" s="15">
        <f>IF(K6&gt;0,(K6*100)/K9,0)</f>
        <v>0</v>
      </c>
      <c r="N6" s="2"/>
      <c r="O6" s="2"/>
      <c r="P6" s="2"/>
      <c r="Q6" s="2"/>
      <c r="R6" s="3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5">
      <c r="A7" s="13"/>
      <c r="B7" s="13"/>
      <c r="C7" s="13"/>
      <c r="D7" s="13"/>
      <c r="E7" s="13"/>
      <c r="F7" s="14" t="s">
        <v>20</v>
      </c>
      <c r="G7" s="15"/>
      <c r="H7" s="15"/>
      <c r="I7" s="15"/>
      <c r="J7" s="15"/>
      <c r="K7" s="15">
        <f t="shared" si="0"/>
        <v>0</v>
      </c>
      <c r="L7" s="15">
        <f t="shared" si="1"/>
        <v>0</v>
      </c>
      <c r="M7" s="15">
        <f>IF(K7&gt;0,(K7*100)/K9,0)</f>
        <v>0</v>
      </c>
      <c r="N7" s="2"/>
      <c r="O7" s="2"/>
      <c r="P7" s="2"/>
      <c r="Q7" s="2"/>
      <c r="R7" s="3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5">
      <c r="A8" s="13"/>
      <c r="B8" s="13"/>
      <c r="C8" s="13"/>
      <c r="D8" s="13"/>
      <c r="E8" s="13"/>
      <c r="F8" s="14" t="s">
        <v>21</v>
      </c>
      <c r="G8" s="15"/>
      <c r="H8" s="15"/>
      <c r="I8" s="15"/>
      <c r="J8" s="15"/>
      <c r="K8" s="15">
        <f t="shared" si="0"/>
        <v>0</v>
      </c>
      <c r="L8" s="15">
        <f t="shared" si="1"/>
        <v>0</v>
      </c>
      <c r="M8" s="15">
        <f>IF(K8&gt;0,(K8*100)/K9,0)</f>
        <v>0</v>
      </c>
      <c r="N8" s="2"/>
      <c r="O8" s="2"/>
      <c r="P8" s="2"/>
      <c r="Q8" s="2"/>
      <c r="R8" s="3"/>
      <c r="S8" s="2"/>
      <c r="T8" s="2"/>
      <c r="U8" s="2"/>
      <c r="V8" s="2"/>
      <c r="W8" s="2"/>
      <c r="X8" s="2"/>
      <c r="Y8" s="2"/>
      <c r="Z8" s="2"/>
    </row>
    <row r="9" spans="1:26" ht="18.75" customHeight="1" x14ac:dyDescent="0.5">
      <c r="A9" s="133" t="s">
        <v>22</v>
      </c>
      <c r="B9" s="130"/>
      <c r="C9" s="130"/>
      <c r="D9" s="130"/>
      <c r="E9" s="131"/>
      <c r="F9" s="13"/>
      <c r="G9" s="15">
        <f t="shared" ref="G9:M9" si="2">SUM(G6:G8)</f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0</v>
      </c>
      <c r="M9" s="15">
        <f t="shared" si="2"/>
        <v>0</v>
      </c>
      <c r="N9" s="2"/>
      <c r="O9" s="2"/>
      <c r="P9" s="2"/>
      <c r="Q9" s="2"/>
      <c r="R9" s="3"/>
      <c r="S9" s="2"/>
      <c r="T9" s="2"/>
      <c r="U9" s="2"/>
      <c r="V9" s="2"/>
      <c r="W9" s="2"/>
      <c r="X9" s="2"/>
      <c r="Y9" s="2"/>
      <c r="Z9" s="2"/>
    </row>
    <row r="10" spans="1:26" ht="18.75" customHeight="1" x14ac:dyDescent="0.5">
      <c r="A10" s="13"/>
      <c r="B10" s="13"/>
      <c r="C10" s="13"/>
      <c r="D10" s="13"/>
      <c r="E10" s="13"/>
      <c r="F10" s="14" t="s">
        <v>19</v>
      </c>
      <c r="G10" s="15"/>
      <c r="H10" s="15"/>
      <c r="I10" s="15"/>
      <c r="J10" s="15"/>
      <c r="K10" s="15">
        <f t="shared" ref="K10:K12" si="3">IF(I10&gt;0,+I10/H10,0)</f>
        <v>0</v>
      </c>
      <c r="L10" s="15">
        <f t="shared" ref="L10:L12" si="4">IF(J10&gt;0,+J10/H10,0)</f>
        <v>0</v>
      </c>
      <c r="M10" s="15">
        <f>IF(K10&gt;0,(K10*100)/K13,0)</f>
        <v>0</v>
      </c>
      <c r="N10" s="2"/>
      <c r="O10" s="2"/>
      <c r="P10" s="2"/>
      <c r="Q10" s="2"/>
      <c r="R10" s="3"/>
      <c r="S10" s="2"/>
      <c r="T10" s="2"/>
      <c r="U10" s="2"/>
      <c r="V10" s="2"/>
      <c r="W10" s="2"/>
      <c r="X10" s="2"/>
      <c r="Y10" s="2"/>
      <c r="Z10" s="2"/>
    </row>
    <row r="11" spans="1:26" ht="18.75" customHeight="1" x14ac:dyDescent="0.5">
      <c r="A11" s="13"/>
      <c r="B11" s="13"/>
      <c r="C11" s="13"/>
      <c r="D11" s="13"/>
      <c r="E11" s="13"/>
      <c r="F11" s="14" t="s">
        <v>20</v>
      </c>
      <c r="G11" s="15"/>
      <c r="H11" s="15"/>
      <c r="I11" s="15"/>
      <c r="J11" s="15"/>
      <c r="K11" s="15">
        <f t="shared" si="3"/>
        <v>0</v>
      </c>
      <c r="L11" s="15">
        <f t="shared" si="4"/>
        <v>0</v>
      </c>
      <c r="M11" s="15">
        <f>IF(K11&gt;0,(K11*100)/K13,0)</f>
        <v>0</v>
      </c>
      <c r="N11" s="2"/>
      <c r="O11" s="2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</row>
    <row r="12" spans="1:26" ht="18.75" customHeight="1" x14ac:dyDescent="0.5">
      <c r="A12" s="13"/>
      <c r="B12" s="13"/>
      <c r="C12" s="13"/>
      <c r="D12" s="13"/>
      <c r="E12" s="13"/>
      <c r="F12" s="14" t="s">
        <v>21</v>
      </c>
      <c r="G12" s="15"/>
      <c r="H12" s="15"/>
      <c r="I12" s="15"/>
      <c r="J12" s="15"/>
      <c r="K12" s="15">
        <f t="shared" si="3"/>
        <v>0</v>
      </c>
      <c r="L12" s="15">
        <f t="shared" si="4"/>
        <v>0</v>
      </c>
      <c r="M12" s="15">
        <f>IF(K12&gt;0,(K12*100)/K13,0)</f>
        <v>0</v>
      </c>
      <c r="N12" s="2"/>
      <c r="O12" s="2"/>
      <c r="P12" s="2"/>
      <c r="Q12" s="2"/>
      <c r="R12" s="3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5">
      <c r="A13" s="133" t="s">
        <v>22</v>
      </c>
      <c r="B13" s="130"/>
      <c r="C13" s="130"/>
      <c r="D13" s="130"/>
      <c r="E13" s="131"/>
      <c r="F13" s="13"/>
      <c r="G13" s="15">
        <f t="shared" ref="G13:M13" si="5">SUM(G10:G12)</f>
        <v>0</v>
      </c>
      <c r="H13" s="15">
        <f t="shared" si="5"/>
        <v>0</v>
      </c>
      <c r="I13" s="15">
        <f t="shared" si="5"/>
        <v>0</v>
      </c>
      <c r="J13" s="15">
        <f t="shared" si="5"/>
        <v>0</v>
      </c>
      <c r="K13" s="15">
        <f t="shared" si="5"/>
        <v>0</v>
      </c>
      <c r="L13" s="15">
        <f t="shared" si="5"/>
        <v>0</v>
      </c>
      <c r="M13" s="15">
        <f t="shared" si="5"/>
        <v>0</v>
      </c>
      <c r="N13" s="2"/>
      <c r="O13" s="2"/>
      <c r="P13" s="2"/>
      <c r="Q13" s="2"/>
      <c r="R13" s="3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5">
      <c r="A14" s="13"/>
      <c r="B14" s="13"/>
      <c r="C14" s="13"/>
      <c r="D14" s="13"/>
      <c r="E14" s="13"/>
      <c r="F14" s="14" t="s">
        <v>19</v>
      </c>
      <c r="G14" s="15"/>
      <c r="H14" s="15"/>
      <c r="I14" s="15"/>
      <c r="J14" s="15"/>
      <c r="K14" s="15">
        <f t="shared" ref="K14:K16" si="6">IF(I14&gt;0,+I14/H14,0)</f>
        <v>0</v>
      </c>
      <c r="L14" s="15">
        <f t="shared" ref="L14:L16" si="7">IF(J14&gt;0,+J14/H14,0)</f>
        <v>0</v>
      </c>
      <c r="M14" s="15">
        <f>IF(K14&gt;0,(K14*100)/K17,0)</f>
        <v>0</v>
      </c>
      <c r="N14" s="2"/>
      <c r="O14" s="2"/>
      <c r="P14" s="2"/>
      <c r="Q14" s="2"/>
      <c r="R14" s="3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5">
      <c r="A15" s="13"/>
      <c r="B15" s="13"/>
      <c r="C15" s="13"/>
      <c r="D15" s="13"/>
      <c r="E15" s="13"/>
      <c r="F15" s="14" t="s">
        <v>20</v>
      </c>
      <c r="G15" s="15"/>
      <c r="H15" s="15"/>
      <c r="I15" s="15"/>
      <c r="J15" s="15"/>
      <c r="K15" s="15">
        <f t="shared" si="6"/>
        <v>0</v>
      </c>
      <c r="L15" s="15">
        <f t="shared" si="7"/>
        <v>0</v>
      </c>
      <c r="M15" s="15">
        <f>IF(K15&gt;0,(K15*100)/K17,0)</f>
        <v>0</v>
      </c>
      <c r="N15" s="2"/>
      <c r="O15" s="2"/>
      <c r="P15" s="2"/>
      <c r="Q15" s="2"/>
      <c r="R15" s="3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5">
      <c r="A16" s="13"/>
      <c r="B16" s="13"/>
      <c r="C16" s="13"/>
      <c r="D16" s="13"/>
      <c r="E16" s="13"/>
      <c r="F16" s="14" t="s">
        <v>21</v>
      </c>
      <c r="G16" s="15"/>
      <c r="H16" s="15"/>
      <c r="I16" s="15"/>
      <c r="J16" s="15"/>
      <c r="K16" s="15">
        <f t="shared" si="6"/>
        <v>0</v>
      </c>
      <c r="L16" s="15">
        <f t="shared" si="7"/>
        <v>0</v>
      </c>
      <c r="M16" s="15">
        <f>IF(K16&gt;0,(K16*100)/K17,0)</f>
        <v>0</v>
      </c>
      <c r="N16" s="2"/>
      <c r="O16" s="2"/>
      <c r="P16" s="2"/>
      <c r="Q16" s="2"/>
      <c r="R16" s="3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5">
      <c r="A17" s="133" t="s">
        <v>22</v>
      </c>
      <c r="B17" s="130"/>
      <c r="C17" s="130"/>
      <c r="D17" s="130"/>
      <c r="E17" s="131"/>
      <c r="F17" s="13"/>
      <c r="G17" s="15">
        <f t="shared" ref="G17:M17" si="8">SUM(G14:G16)</f>
        <v>0</v>
      </c>
      <c r="H17" s="15">
        <f t="shared" si="8"/>
        <v>0</v>
      </c>
      <c r="I17" s="15">
        <f t="shared" si="8"/>
        <v>0</v>
      </c>
      <c r="J17" s="15">
        <f t="shared" si="8"/>
        <v>0</v>
      </c>
      <c r="K17" s="15">
        <f t="shared" si="8"/>
        <v>0</v>
      </c>
      <c r="L17" s="15">
        <f t="shared" si="8"/>
        <v>0</v>
      </c>
      <c r="M17" s="15">
        <f t="shared" si="8"/>
        <v>0</v>
      </c>
      <c r="N17" s="2"/>
      <c r="O17" s="2"/>
      <c r="P17" s="2"/>
      <c r="Q17" s="2"/>
      <c r="R17" s="3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5">
      <c r="A18" s="13"/>
      <c r="B18" s="13"/>
      <c r="C18" s="13"/>
      <c r="D18" s="13"/>
      <c r="E18" s="13"/>
      <c r="F18" s="14" t="s">
        <v>19</v>
      </c>
      <c r="G18" s="15"/>
      <c r="H18" s="15"/>
      <c r="I18" s="15"/>
      <c r="J18" s="15"/>
      <c r="K18" s="15">
        <f t="shared" ref="K18:K20" si="9">IF(I18&gt;0,+I18/H18,0)</f>
        <v>0</v>
      </c>
      <c r="L18" s="15">
        <f t="shared" ref="L18:L20" si="10">IF(J18&gt;0,+J18/H18,0)</f>
        <v>0</v>
      </c>
      <c r="M18" s="15">
        <f>IF(K18&gt;0,(K18*100)/K21,0)</f>
        <v>0</v>
      </c>
      <c r="N18" s="2"/>
      <c r="O18" s="2"/>
      <c r="P18" s="2"/>
      <c r="Q18" s="2"/>
      <c r="R18" s="3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5">
      <c r="A19" s="13"/>
      <c r="B19" s="13"/>
      <c r="C19" s="13"/>
      <c r="D19" s="13"/>
      <c r="E19" s="13"/>
      <c r="F19" s="14" t="s">
        <v>20</v>
      </c>
      <c r="G19" s="15"/>
      <c r="H19" s="15"/>
      <c r="I19" s="15"/>
      <c r="J19" s="15"/>
      <c r="K19" s="15">
        <f t="shared" si="9"/>
        <v>0</v>
      </c>
      <c r="L19" s="15">
        <f t="shared" si="10"/>
        <v>0</v>
      </c>
      <c r="M19" s="15">
        <f>IF(K19&gt;0,(K19*100)/K21,0)</f>
        <v>0</v>
      </c>
      <c r="N19" s="2"/>
      <c r="O19" s="2"/>
      <c r="P19" s="2"/>
      <c r="Q19" s="2"/>
      <c r="R19" s="3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5">
      <c r="A20" s="13"/>
      <c r="B20" s="13"/>
      <c r="C20" s="13"/>
      <c r="D20" s="13"/>
      <c r="E20" s="13"/>
      <c r="F20" s="14" t="s">
        <v>21</v>
      </c>
      <c r="G20" s="15"/>
      <c r="H20" s="15"/>
      <c r="I20" s="15"/>
      <c r="J20" s="15"/>
      <c r="K20" s="15">
        <f t="shared" si="9"/>
        <v>0</v>
      </c>
      <c r="L20" s="15">
        <f t="shared" si="10"/>
        <v>0</v>
      </c>
      <c r="M20" s="15">
        <f>IF(K20&gt;0,(K20*100)/K21,0)</f>
        <v>0</v>
      </c>
      <c r="N20" s="2"/>
      <c r="O20" s="2"/>
      <c r="P20" s="2"/>
      <c r="Q20" s="2"/>
      <c r="R20" s="3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5">
      <c r="A21" s="133" t="s">
        <v>22</v>
      </c>
      <c r="B21" s="130"/>
      <c r="C21" s="130"/>
      <c r="D21" s="130"/>
      <c r="E21" s="131"/>
      <c r="F21" s="13"/>
      <c r="G21" s="15">
        <f t="shared" ref="G21:M21" si="11">SUM(G18:G20)</f>
        <v>0</v>
      </c>
      <c r="H21" s="15">
        <f t="shared" si="11"/>
        <v>0</v>
      </c>
      <c r="I21" s="15">
        <f t="shared" si="11"/>
        <v>0</v>
      </c>
      <c r="J21" s="15">
        <f t="shared" si="11"/>
        <v>0</v>
      </c>
      <c r="K21" s="15">
        <f t="shared" si="11"/>
        <v>0</v>
      </c>
      <c r="L21" s="15">
        <f t="shared" si="11"/>
        <v>0</v>
      </c>
      <c r="M21" s="15">
        <f t="shared" si="11"/>
        <v>0</v>
      </c>
      <c r="N21" s="2"/>
      <c r="O21" s="2"/>
      <c r="P21" s="2"/>
      <c r="Q21" s="2"/>
      <c r="R21" s="3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5">
      <c r="A22" s="13"/>
      <c r="B22" s="13"/>
      <c r="C22" s="13"/>
      <c r="D22" s="13"/>
      <c r="E22" s="13"/>
      <c r="F22" s="14" t="s">
        <v>19</v>
      </c>
      <c r="G22" s="15"/>
      <c r="H22" s="15"/>
      <c r="I22" s="15"/>
      <c r="J22" s="15"/>
      <c r="K22" s="15">
        <f t="shared" ref="K22:K24" si="12">IF(I22&gt;0,+I22/H22,0)</f>
        <v>0</v>
      </c>
      <c r="L22" s="15">
        <f t="shared" ref="L22:L24" si="13">IF(J22&gt;0,+J22/H22,0)</f>
        <v>0</v>
      </c>
      <c r="M22" s="15">
        <f>IF(K22&gt;0,(K22*100)/K25,0)</f>
        <v>0</v>
      </c>
      <c r="N22" s="2"/>
      <c r="O22" s="2"/>
      <c r="P22" s="2"/>
      <c r="Q22" s="2"/>
      <c r="R22" s="3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5">
      <c r="A23" s="13"/>
      <c r="B23" s="13"/>
      <c r="C23" s="13"/>
      <c r="D23" s="13"/>
      <c r="E23" s="13"/>
      <c r="F23" s="14" t="s">
        <v>20</v>
      </c>
      <c r="G23" s="15"/>
      <c r="H23" s="15"/>
      <c r="I23" s="15"/>
      <c r="J23" s="15"/>
      <c r="K23" s="15">
        <f t="shared" si="12"/>
        <v>0</v>
      </c>
      <c r="L23" s="15">
        <f t="shared" si="13"/>
        <v>0</v>
      </c>
      <c r="M23" s="15">
        <f>IF(K23&gt;0,(K23*100)/K25,0)</f>
        <v>0</v>
      </c>
      <c r="N23" s="2"/>
      <c r="O23" s="2"/>
      <c r="P23" s="2"/>
      <c r="Q23" s="2"/>
      <c r="R23" s="3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5">
      <c r="A24" s="13"/>
      <c r="B24" s="13"/>
      <c r="C24" s="13"/>
      <c r="D24" s="13"/>
      <c r="E24" s="13"/>
      <c r="F24" s="14" t="s">
        <v>21</v>
      </c>
      <c r="G24" s="15"/>
      <c r="H24" s="15"/>
      <c r="I24" s="15"/>
      <c r="J24" s="15"/>
      <c r="K24" s="15">
        <f t="shared" si="12"/>
        <v>0</v>
      </c>
      <c r="L24" s="15">
        <f t="shared" si="13"/>
        <v>0</v>
      </c>
      <c r="M24" s="15">
        <f>IF(K24&gt;0,(K24*100)/K25,0)</f>
        <v>0</v>
      </c>
      <c r="N24" s="2"/>
      <c r="O24" s="2"/>
      <c r="P24" s="2"/>
      <c r="Q24" s="2"/>
      <c r="R24" s="3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5">
      <c r="A25" s="133" t="s">
        <v>22</v>
      </c>
      <c r="B25" s="130"/>
      <c r="C25" s="130"/>
      <c r="D25" s="130"/>
      <c r="E25" s="131"/>
      <c r="F25" s="13"/>
      <c r="G25" s="15">
        <f t="shared" ref="G25:M25" si="14">SUM(G22:G24)</f>
        <v>0</v>
      </c>
      <c r="H25" s="15">
        <f t="shared" si="14"/>
        <v>0</v>
      </c>
      <c r="I25" s="15">
        <f t="shared" si="14"/>
        <v>0</v>
      </c>
      <c r="J25" s="15">
        <f t="shared" si="14"/>
        <v>0</v>
      </c>
      <c r="K25" s="15">
        <f t="shared" si="14"/>
        <v>0</v>
      </c>
      <c r="L25" s="15">
        <f t="shared" si="14"/>
        <v>0</v>
      </c>
      <c r="M25" s="15">
        <f t="shared" si="14"/>
        <v>0</v>
      </c>
      <c r="N25" s="2"/>
      <c r="O25" s="2"/>
      <c r="P25" s="2"/>
      <c r="Q25" s="2"/>
      <c r="R25" s="3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5">
      <c r="A26" s="13"/>
      <c r="B26" s="13"/>
      <c r="C26" s="13"/>
      <c r="D26" s="13"/>
      <c r="E26" s="13"/>
      <c r="F26" s="14" t="s">
        <v>19</v>
      </c>
      <c r="G26" s="15"/>
      <c r="H26" s="15"/>
      <c r="I26" s="15"/>
      <c r="J26" s="15"/>
      <c r="K26" s="15">
        <f t="shared" ref="K26:K28" si="15">IF(I26&gt;0,+I26/H26,0)</f>
        <v>0</v>
      </c>
      <c r="L26" s="15">
        <f t="shared" ref="L26:L28" si="16">IF(J26&gt;0,+J26/H26,0)</f>
        <v>0</v>
      </c>
      <c r="M26" s="15">
        <f>IF(K26&gt;0,(K26*100)/K29,0)</f>
        <v>0</v>
      </c>
      <c r="N26" s="2"/>
      <c r="O26" s="2"/>
      <c r="P26" s="2"/>
      <c r="Q26" s="2"/>
      <c r="R26" s="3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5">
      <c r="A27" s="13"/>
      <c r="B27" s="13"/>
      <c r="C27" s="13"/>
      <c r="D27" s="13"/>
      <c r="E27" s="13"/>
      <c r="F27" s="14" t="s">
        <v>20</v>
      </c>
      <c r="G27" s="15"/>
      <c r="H27" s="15"/>
      <c r="I27" s="15"/>
      <c r="J27" s="15"/>
      <c r="K27" s="15">
        <f t="shared" si="15"/>
        <v>0</v>
      </c>
      <c r="L27" s="15">
        <f t="shared" si="16"/>
        <v>0</v>
      </c>
      <c r="M27" s="15">
        <f>IF(K27&gt;0,(K27*100)/K29,0)</f>
        <v>0</v>
      </c>
      <c r="N27" s="2"/>
      <c r="O27" s="2"/>
      <c r="P27" s="2"/>
      <c r="Q27" s="2"/>
      <c r="R27" s="3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5">
      <c r="A28" s="13"/>
      <c r="B28" s="13"/>
      <c r="C28" s="13"/>
      <c r="D28" s="13"/>
      <c r="E28" s="13"/>
      <c r="F28" s="14" t="s">
        <v>21</v>
      </c>
      <c r="G28" s="15"/>
      <c r="H28" s="15"/>
      <c r="I28" s="15"/>
      <c r="J28" s="15"/>
      <c r="K28" s="15">
        <f t="shared" si="15"/>
        <v>0</v>
      </c>
      <c r="L28" s="15">
        <f t="shared" si="16"/>
        <v>0</v>
      </c>
      <c r="M28" s="15">
        <f>IF(K28&gt;0,(K28*100)/K29,0)</f>
        <v>0</v>
      </c>
      <c r="N28" s="2"/>
      <c r="O28" s="2"/>
      <c r="P28" s="2"/>
      <c r="Q28" s="2"/>
      <c r="R28" s="3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5">
      <c r="A29" s="133" t="s">
        <v>22</v>
      </c>
      <c r="B29" s="130"/>
      <c r="C29" s="130"/>
      <c r="D29" s="130"/>
      <c r="E29" s="131"/>
      <c r="F29" s="13"/>
      <c r="G29" s="15">
        <f t="shared" ref="G29:M29" si="17">SUM(G26:G28)</f>
        <v>0</v>
      </c>
      <c r="H29" s="15">
        <f t="shared" si="17"/>
        <v>0</v>
      </c>
      <c r="I29" s="15">
        <f t="shared" si="17"/>
        <v>0</v>
      </c>
      <c r="J29" s="15">
        <f t="shared" si="17"/>
        <v>0</v>
      </c>
      <c r="K29" s="15">
        <f t="shared" si="17"/>
        <v>0</v>
      </c>
      <c r="L29" s="15">
        <f t="shared" si="17"/>
        <v>0</v>
      </c>
      <c r="M29" s="15">
        <f t="shared" si="17"/>
        <v>0</v>
      </c>
      <c r="N29" s="2"/>
      <c r="O29" s="2"/>
      <c r="P29" s="2"/>
      <c r="Q29" s="2"/>
      <c r="R29" s="3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5">
      <c r="A30" s="13"/>
      <c r="B30" s="13"/>
      <c r="C30" s="13"/>
      <c r="D30" s="13"/>
      <c r="E30" s="13"/>
      <c r="F30" s="14" t="s">
        <v>19</v>
      </c>
      <c r="G30" s="15"/>
      <c r="H30" s="15"/>
      <c r="I30" s="15"/>
      <c r="J30" s="15"/>
      <c r="K30" s="15">
        <f t="shared" ref="K30:K32" si="18">IF(I30&gt;0,+I30/H30,0)</f>
        <v>0</v>
      </c>
      <c r="L30" s="15">
        <f t="shared" ref="L30:L32" si="19">IF(J30&gt;0,+J30/H30,0)</f>
        <v>0</v>
      </c>
      <c r="M30" s="15">
        <f>IF(K30&gt;0,(K30*100)/K33,0)</f>
        <v>0</v>
      </c>
      <c r="N30" s="2"/>
      <c r="O30" s="2"/>
      <c r="P30" s="2"/>
      <c r="Q30" s="2"/>
      <c r="R30" s="3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5">
      <c r="A31" s="13"/>
      <c r="B31" s="13"/>
      <c r="C31" s="13"/>
      <c r="D31" s="13"/>
      <c r="E31" s="13"/>
      <c r="F31" s="14" t="s">
        <v>20</v>
      </c>
      <c r="G31" s="15"/>
      <c r="H31" s="15"/>
      <c r="I31" s="15"/>
      <c r="J31" s="15"/>
      <c r="K31" s="15">
        <f t="shared" si="18"/>
        <v>0</v>
      </c>
      <c r="L31" s="15">
        <f t="shared" si="19"/>
        <v>0</v>
      </c>
      <c r="M31" s="15">
        <f>IF(K31&gt;0,(K31*100)/K33,0)</f>
        <v>0</v>
      </c>
      <c r="N31" s="2"/>
      <c r="O31" s="2"/>
      <c r="P31" s="2"/>
      <c r="Q31" s="2"/>
      <c r="R31" s="3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5">
      <c r="A32" s="13"/>
      <c r="B32" s="13"/>
      <c r="C32" s="13"/>
      <c r="D32" s="13"/>
      <c r="E32" s="13"/>
      <c r="F32" s="14" t="s">
        <v>21</v>
      </c>
      <c r="G32" s="15"/>
      <c r="H32" s="15"/>
      <c r="I32" s="15"/>
      <c r="J32" s="15"/>
      <c r="K32" s="15">
        <f t="shared" si="18"/>
        <v>0</v>
      </c>
      <c r="L32" s="15">
        <f t="shared" si="19"/>
        <v>0</v>
      </c>
      <c r="M32" s="15">
        <f>IF(K32&gt;0,(K32*100)/K33,0)</f>
        <v>0</v>
      </c>
      <c r="N32" s="2"/>
      <c r="O32" s="2"/>
      <c r="P32" s="2"/>
      <c r="Q32" s="2"/>
      <c r="R32" s="3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5">
      <c r="A33" s="133" t="s">
        <v>22</v>
      </c>
      <c r="B33" s="130"/>
      <c r="C33" s="130"/>
      <c r="D33" s="130"/>
      <c r="E33" s="131"/>
      <c r="F33" s="13"/>
      <c r="G33" s="15">
        <f t="shared" ref="G33:M33" si="20">SUM(G30:G32)</f>
        <v>0</v>
      </c>
      <c r="H33" s="15">
        <f t="shared" si="20"/>
        <v>0</v>
      </c>
      <c r="I33" s="15">
        <f t="shared" si="20"/>
        <v>0</v>
      </c>
      <c r="J33" s="15">
        <f t="shared" si="20"/>
        <v>0</v>
      </c>
      <c r="K33" s="15">
        <f t="shared" si="20"/>
        <v>0</v>
      </c>
      <c r="L33" s="15">
        <f t="shared" si="20"/>
        <v>0</v>
      </c>
      <c r="M33" s="15">
        <f t="shared" si="20"/>
        <v>0</v>
      </c>
      <c r="N33" s="2"/>
      <c r="O33" s="2"/>
      <c r="P33" s="2"/>
      <c r="Q33" s="2"/>
      <c r="R33" s="3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5">
      <c r="A34" s="13"/>
      <c r="B34" s="13"/>
      <c r="C34" s="13"/>
      <c r="D34" s="13"/>
      <c r="E34" s="13"/>
      <c r="F34" s="14" t="s">
        <v>19</v>
      </c>
      <c r="G34" s="15"/>
      <c r="H34" s="15"/>
      <c r="I34" s="15"/>
      <c r="J34" s="15"/>
      <c r="K34" s="15">
        <f t="shared" ref="K34:K36" si="21">IF(I34&gt;0,+I34/H34,0)</f>
        <v>0</v>
      </c>
      <c r="L34" s="15">
        <f t="shared" ref="L34:L36" si="22">IF(J34&gt;0,+J34/H34,0)</f>
        <v>0</v>
      </c>
      <c r="M34" s="15">
        <f>IF(K34&gt;0,(K34*100)/K37,0)</f>
        <v>0</v>
      </c>
      <c r="N34" s="2"/>
      <c r="O34" s="2"/>
      <c r="P34" s="2"/>
      <c r="Q34" s="2"/>
      <c r="R34" s="3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5">
      <c r="A35" s="13"/>
      <c r="B35" s="13"/>
      <c r="C35" s="13"/>
      <c r="D35" s="13"/>
      <c r="E35" s="13"/>
      <c r="F35" s="14" t="s">
        <v>20</v>
      </c>
      <c r="G35" s="15"/>
      <c r="H35" s="15"/>
      <c r="I35" s="15"/>
      <c r="J35" s="15"/>
      <c r="K35" s="15">
        <f t="shared" si="21"/>
        <v>0</v>
      </c>
      <c r="L35" s="15">
        <f t="shared" si="22"/>
        <v>0</v>
      </c>
      <c r="M35" s="15">
        <f>IF(K35&gt;0,(K35*100)/K37,0)</f>
        <v>0</v>
      </c>
      <c r="N35" s="2"/>
      <c r="O35" s="2"/>
      <c r="P35" s="2"/>
      <c r="Q35" s="2"/>
      <c r="R35" s="3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5">
      <c r="A36" s="13"/>
      <c r="B36" s="13"/>
      <c r="C36" s="13"/>
      <c r="D36" s="13"/>
      <c r="E36" s="13"/>
      <c r="F36" s="14" t="s">
        <v>21</v>
      </c>
      <c r="G36" s="15"/>
      <c r="H36" s="15"/>
      <c r="I36" s="15"/>
      <c r="J36" s="15"/>
      <c r="K36" s="15">
        <f t="shared" si="21"/>
        <v>0</v>
      </c>
      <c r="L36" s="15">
        <f t="shared" si="22"/>
        <v>0</v>
      </c>
      <c r="M36" s="15">
        <f>IF(K36&gt;0,(K36*100)/K37,0)</f>
        <v>0</v>
      </c>
      <c r="N36" s="2"/>
      <c r="O36" s="2"/>
      <c r="P36" s="2"/>
      <c r="Q36" s="2"/>
      <c r="R36" s="3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5">
      <c r="A37" s="133" t="s">
        <v>22</v>
      </c>
      <c r="B37" s="130"/>
      <c r="C37" s="130"/>
      <c r="D37" s="130"/>
      <c r="E37" s="131"/>
      <c r="F37" s="13"/>
      <c r="G37" s="15">
        <f t="shared" ref="G37:M37" si="23">SUM(G34:G36)</f>
        <v>0</v>
      </c>
      <c r="H37" s="15">
        <f t="shared" si="23"/>
        <v>0</v>
      </c>
      <c r="I37" s="15">
        <f t="shared" si="23"/>
        <v>0</v>
      </c>
      <c r="J37" s="15">
        <f t="shared" si="23"/>
        <v>0</v>
      </c>
      <c r="K37" s="15">
        <f t="shared" si="23"/>
        <v>0</v>
      </c>
      <c r="L37" s="15">
        <f t="shared" si="23"/>
        <v>0</v>
      </c>
      <c r="M37" s="15">
        <f t="shared" si="23"/>
        <v>0</v>
      </c>
      <c r="N37" s="2"/>
      <c r="O37" s="2"/>
      <c r="P37" s="2"/>
      <c r="Q37" s="2"/>
      <c r="R37" s="3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5">
      <c r="A38" s="13"/>
      <c r="B38" s="13"/>
      <c r="C38" s="13"/>
      <c r="D38" s="13"/>
      <c r="E38" s="13"/>
      <c r="F38" s="14" t="s">
        <v>19</v>
      </c>
      <c r="G38" s="15"/>
      <c r="H38" s="15"/>
      <c r="I38" s="15"/>
      <c r="J38" s="15"/>
      <c r="K38" s="15">
        <f t="shared" ref="K38:K40" si="24">IF(I38&gt;0,+I38/H38,0)</f>
        <v>0</v>
      </c>
      <c r="L38" s="15">
        <f t="shared" ref="L38:L40" si="25">IF(J38&gt;0,+J38/H38,0)</f>
        <v>0</v>
      </c>
      <c r="M38" s="15">
        <f>IF(K38&gt;0,(K38*100)/K41,0)</f>
        <v>0</v>
      </c>
      <c r="N38" s="2"/>
      <c r="O38" s="2"/>
      <c r="P38" s="2"/>
      <c r="Q38" s="2"/>
      <c r="R38" s="3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5">
      <c r="A39" s="13"/>
      <c r="B39" s="13"/>
      <c r="C39" s="13"/>
      <c r="D39" s="13"/>
      <c r="E39" s="13"/>
      <c r="F39" s="14" t="s">
        <v>20</v>
      </c>
      <c r="G39" s="15"/>
      <c r="H39" s="15"/>
      <c r="I39" s="15"/>
      <c r="J39" s="15"/>
      <c r="K39" s="15">
        <f t="shared" si="24"/>
        <v>0</v>
      </c>
      <c r="L39" s="15">
        <f t="shared" si="25"/>
        <v>0</v>
      </c>
      <c r="M39" s="15">
        <f>IF(K39&gt;0,(K39*100)/K41,0)</f>
        <v>0</v>
      </c>
      <c r="N39" s="2"/>
      <c r="O39" s="2"/>
      <c r="P39" s="2"/>
      <c r="Q39" s="2"/>
      <c r="R39" s="3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5">
      <c r="A40" s="13"/>
      <c r="B40" s="13"/>
      <c r="C40" s="13"/>
      <c r="D40" s="13"/>
      <c r="E40" s="13"/>
      <c r="F40" s="14" t="s">
        <v>21</v>
      </c>
      <c r="G40" s="15"/>
      <c r="H40" s="15"/>
      <c r="I40" s="15"/>
      <c r="J40" s="15"/>
      <c r="K40" s="15">
        <f t="shared" si="24"/>
        <v>0</v>
      </c>
      <c r="L40" s="15">
        <f t="shared" si="25"/>
        <v>0</v>
      </c>
      <c r="M40" s="15">
        <f>IF(K40&gt;0,(K40*100)/K41,0)</f>
        <v>0</v>
      </c>
      <c r="N40" s="2"/>
      <c r="O40" s="2"/>
      <c r="P40" s="2"/>
      <c r="Q40" s="2"/>
      <c r="R40" s="3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5">
      <c r="A41" s="133" t="s">
        <v>22</v>
      </c>
      <c r="B41" s="130"/>
      <c r="C41" s="130"/>
      <c r="D41" s="130"/>
      <c r="E41" s="131"/>
      <c r="F41" s="13"/>
      <c r="G41" s="15">
        <f t="shared" ref="G41:M41" si="26">SUM(G38:G40)</f>
        <v>0</v>
      </c>
      <c r="H41" s="15">
        <f t="shared" si="26"/>
        <v>0</v>
      </c>
      <c r="I41" s="15">
        <f t="shared" si="26"/>
        <v>0</v>
      </c>
      <c r="J41" s="15">
        <f t="shared" si="26"/>
        <v>0</v>
      </c>
      <c r="K41" s="15">
        <f t="shared" si="26"/>
        <v>0</v>
      </c>
      <c r="L41" s="15">
        <f t="shared" si="26"/>
        <v>0</v>
      </c>
      <c r="M41" s="15">
        <f t="shared" si="26"/>
        <v>0</v>
      </c>
      <c r="N41" s="2"/>
      <c r="O41" s="2"/>
      <c r="P41" s="2"/>
      <c r="Q41" s="2"/>
      <c r="R41" s="3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5">
      <c r="A42" s="13"/>
      <c r="B42" s="13"/>
      <c r="C42" s="13"/>
      <c r="D42" s="13"/>
      <c r="E42" s="13"/>
      <c r="F42" s="14" t="s">
        <v>19</v>
      </c>
      <c r="G42" s="15"/>
      <c r="H42" s="15"/>
      <c r="I42" s="15"/>
      <c r="J42" s="15"/>
      <c r="K42" s="15">
        <f t="shared" ref="K42:K44" si="27">IF(I42&gt;0,+I42/H42,0)</f>
        <v>0</v>
      </c>
      <c r="L42" s="15">
        <f t="shared" ref="L42:L44" si="28">IF(J42&gt;0,+J42/H42,0)</f>
        <v>0</v>
      </c>
      <c r="M42" s="15">
        <f>IF(K42&gt;0,(K42*100)/K45,0)</f>
        <v>0</v>
      </c>
      <c r="N42" s="2"/>
      <c r="O42" s="2"/>
      <c r="P42" s="2"/>
      <c r="Q42" s="2"/>
      <c r="R42" s="3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5">
      <c r="A43" s="13"/>
      <c r="B43" s="13"/>
      <c r="C43" s="13"/>
      <c r="D43" s="13"/>
      <c r="E43" s="13"/>
      <c r="F43" s="14" t="s">
        <v>20</v>
      </c>
      <c r="G43" s="15"/>
      <c r="H43" s="15"/>
      <c r="I43" s="15"/>
      <c r="J43" s="15"/>
      <c r="K43" s="15">
        <f t="shared" si="27"/>
        <v>0</v>
      </c>
      <c r="L43" s="15">
        <f t="shared" si="28"/>
        <v>0</v>
      </c>
      <c r="M43" s="15">
        <f>IF(K43&gt;0,(K43*100)/K45,0)</f>
        <v>0</v>
      </c>
      <c r="N43" s="2"/>
      <c r="O43" s="2"/>
      <c r="P43" s="2"/>
      <c r="Q43" s="2"/>
      <c r="R43" s="3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5">
      <c r="A44" s="13"/>
      <c r="B44" s="13"/>
      <c r="C44" s="13"/>
      <c r="D44" s="13"/>
      <c r="E44" s="13"/>
      <c r="F44" s="14" t="s">
        <v>21</v>
      </c>
      <c r="G44" s="15"/>
      <c r="H44" s="15"/>
      <c r="I44" s="15"/>
      <c r="J44" s="15"/>
      <c r="K44" s="15">
        <f t="shared" si="27"/>
        <v>0</v>
      </c>
      <c r="L44" s="15">
        <f t="shared" si="28"/>
        <v>0</v>
      </c>
      <c r="M44" s="15">
        <f>IF(K44&gt;0,(K44*100)/K45,0)</f>
        <v>0</v>
      </c>
      <c r="N44" s="2"/>
      <c r="O44" s="2"/>
      <c r="P44" s="2"/>
      <c r="Q44" s="2"/>
      <c r="R44" s="3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5">
      <c r="A45" s="133" t="s">
        <v>22</v>
      </c>
      <c r="B45" s="130"/>
      <c r="C45" s="130"/>
      <c r="D45" s="130"/>
      <c r="E45" s="131"/>
      <c r="F45" s="13"/>
      <c r="G45" s="15">
        <f t="shared" ref="G45:M45" si="29">SUM(G42:G44)</f>
        <v>0</v>
      </c>
      <c r="H45" s="15">
        <f t="shared" si="29"/>
        <v>0</v>
      </c>
      <c r="I45" s="15">
        <f t="shared" si="29"/>
        <v>0</v>
      </c>
      <c r="J45" s="15">
        <f t="shared" si="29"/>
        <v>0</v>
      </c>
      <c r="K45" s="15">
        <f t="shared" si="29"/>
        <v>0</v>
      </c>
      <c r="L45" s="15">
        <f t="shared" si="29"/>
        <v>0</v>
      </c>
      <c r="M45" s="15">
        <f t="shared" si="29"/>
        <v>0</v>
      </c>
      <c r="N45" s="2"/>
      <c r="O45" s="2"/>
      <c r="P45" s="2"/>
      <c r="Q45" s="2"/>
      <c r="R45" s="3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5">
      <c r="A46" s="134" t="s">
        <v>23</v>
      </c>
      <c r="B46" s="135"/>
      <c r="C46" s="135"/>
      <c r="D46" s="135"/>
      <c r="E46" s="136"/>
      <c r="F46" s="14" t="s">
        <v>19</v>
      </c>
      <c r="G46" s="15">
        <f t="shared" ref="G46:J46" si="30">+G6+G10+G14+G18+G22+G26+G30+G34+G38+G42</f>
        <v>0</v>
      </c>
      <c r="H46" s="15">
        <f t="shared" si="30"/>
        <v>0</v>
      </c>
      <c r="I46" s="15">
        <f t="shared" si="30"/>
        <v>0</v>
      </c>
      <c r="J46" s="15">
        <f t="shared" si="30"/>
        <v>0</v>
      </c>
      <c r="K46" s="15">
        <f t="shared" ref="K46:K48" si="31">IF(I46&gt;0,+I46/H46,0)</f>
        <v>0</v>
      </c>
      <c r="L46" s="15">
        <f t="shared" ref="L46:L48" si="32">IF(J46&gt;0,+J46/H46,0)</f>
        <v>0</v>
      </c>
      <c r="M46" s="15">
        <f>IF(K46&gt;0,(K46*100)/K49,0)</f>
        <v>0</v>
      </c>
      <c r="N46" s="2"/>
      <c r="O46" s="2"/>
      <c r="P46" s="2"/>
      <c r="Q46" s="2"/>
      <c r="R46" s="3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5">
      <c r="A47" s="137"/>
      <c r="B47" s="138"/>
      <c r="C47" s="138"/>
      <c r="D47" s="138"/>
      <c r="E47" s="139"/>
      <c r="F47" s="14" t="s">
        <v>20</v>
      </c>
      <c r="G47" s="15">
        <f t="shared" ref="G47:J47" si="33">+G7+G11+G15+G19+G23+G27+G31+G35+G39+G43</f>
        <v>0</v>
      </c>
      <c r="H47" s="15">
        <f t="shared" si="33"/>
        <v>0</v>
      </c>
      <c r="I47" s="15">
        <f t="shared" si="33"/>
        <v>0</v>
      </c>
      <c r="J47" s="15">
        <f t="shared" si="33"/>
        <v>0</v>
      </c>
      <c r="K47" s="15">
        <f t="shared" si="31"/>
        <v>0</v>
      </c>
      <c r="L47" s="15">
        <f t="shared" si="32"/>
        <v>0</v>
      </c>
      <c r="M47" s="15">
        <f>IF(K47&gt;0,(K47*100)/K49,0)</f>
        <v>0</v>
      </c>
      <c r="N47" s="2"/>
      <c r="O47" s="2"/>
      <c r="P47" s="2"/>
      <c r="Q47" s="2"/>
      <c r="R47" s="3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5">
      <c r="A48" s="140"/>
      <c r="B48" s="141"/>
      <c r="C48" s="141"/>
      <c r="D48" s="141"/>
      <c r="E48" s="142"/>
      <c r="F48" s="14" t="s">
        <v>21</v>
      </c>
      <c r="G48" s="15">
        <f t="shared" ref="G48:J48" si="34">+G8+G12+G16+G20+G24+G28+G32+G36+G40+G44</f>
        <v>0</v>
      </c>
      <c r="H48" s="15">
        <f t="shared" si="34"/>
        <v>0</v>
      </c>
      <c r="I48" s="15">
        <f t="shared" si="34"/>
        <v>0</v>
      </c>
      <c r="J48" s="15">
        <f t="shared" si="34"/>
        <v>0</v>
      </c>
      <c r="K48" s="15">
        <f t="shared" si="31"/>
        <v>0</v>
      </c>
      <c r="L48" s="15">
        <f t="shared" si="32"/>
        <v>0</v>
      </c>
      <c r="M48" s="15">
        <f>IF(K48&gt;0,(K48*100)/K49,0)</f>
        <v>0</v>
      </c>
      <c r="N48" s="2"/>
      <c r="O48" s="2"/>
      <c r="P48" s="2"/>
      <c r="Q48" s="2"/>
      <c r="R48" s="3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5">
      <c r="A49" s="129" t="s">
        <v>24</v>
      </c>
      <c r="B49" s="130"/>
      <c r="C49" s="130"/>
      <c r="D49" s="130"/>
      <c r="E49" s="131"/>
      <c r="F49" s="13"/>
      <c r="G49" s="15">
        <f t="shared" ref="G49:M49" si="35">SUM(G46:G48)</f>
        <v>0</v>
      </c>
      <c r="H49" s="15">
        <f t="shared" si="35"/>
        <v>0</v>
      </c>
      <c r="I49" s="15">
        <f t="shared" si="35"/>
        <v>0</v>
      </c>
      <c r="J49" s="15">
        <f t="shared" si="35"/>
        <v>0</v>
      </c>
      <c r="K49" s="15">
        <f t="shared" si="35"/>
        <v>0</v>
      </c>
      <c r="L49" s="15">
        <f t="shared" si="35"/>
        <v>0</v>
      </c>
      <c r="M49" s="15">
        <f t="shared" si="35"/>
        <v>0</v>
      </c>
      <c r="N49" s="2"/>
      <c r="O49" s="2"/>
      <c r="P49" s="2"/>
      <c r="Q49" s="2"/>
      <c r="R49" s="3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5">
      <c r="A50" s="2"/>
      <c r="B50" s="2"/>
      <c r="C50" s="2"/>
      <c r="D50" s="2"/>
      <c r="E50" s="2"/>
      <c r="F50" s="2"/>
      <c r="G50" s="2"/>
      <c r="H50" s="2"/>
      <c r="I50" s="3"/>
      <c r="J50" s="3"/>
      <c r="K50" s="2"/>
      <c r="L50" s="2"/>
      <c r="M50" s="2"/>
      <c r="N50" s="2"/>
      <c r="O50" s="2"/>
      <c r="P50" s="2"/>
      <c r="Q50" s="2"/>
      <c r="R50" s="3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5">
      <c r="A51" s="2"/>
      <c r="B51" s="2"/>
      <c r="C51" s="2"/>
      <c r="D51" s="2"/>
      <c r="E51" s="2"/>
      <c r="F51" s="2"/>
      <c r="G51" s="2"/>
      <c r="H51" s="2"/>
      <c r="I51" s="3"/>
      <c r="J51" s="3"/>
      <c r="K51" s="2"/>
      <c r="L51" s="2"/>
      <c r="M51" s="2"/>
      <c r="N51" s="2"/>
      <c r="O51" s="2"/>
      <c r="P51" s="2"/>
      <c r="Q51" s="2"/>
      <c r="R51" s="3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5">
      <c r="A52" s="2"/>
      <c r="B52" s="2"/>
      <c r="C52" s="2"/>
      <c r="D52" s="2"/>
      <c r="E52" s="2"/>
      <c r="F52" s="2"/>
      <c r="G52" s="2"/>
      <c r="H52" s="2"/>
      <c r="I52" s="3"/>
      <c r="J52" s="3"/>
      <c r="K52" s="2"/>
      <c r="L52" s="2"/>
      <c r="M52" s="2"/>
      <c r="N52" s="2"/>
      <c r="O52" s="2"/>
      <c r="P52" s="2"/>
      <c r="Q52" s="2"/>
      <c r="R52" s="3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5">
      <c r="A53" s="2"/>
      <c r="B53" s="2"/>
      <c r="C53" s="2"/>
      <c r="D53" s="2"/>
      <c r="E53" s="2"/>
      <c r="F53" s="2"/>
      <c r="G53" s="2"/>
      <c r="H53" s="2"/>
      <c r="I53" s="3"/>
      <c r="J53" s="3"/>
      <c r="K53" s="2"/>
      <c r="L53" s="2"/>
      <c r="M53" s="2"/>
      <c r="N53" s="2"/>
      <c r="O53" s="2"/>
      <c r="P53" s="2"/>
      <c r="Q53" s="2"/>
      <c r="R53" s="3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5">
      <c r="A54" s="2"/>
      <c r="B54" s="2"/>
      <c r="C54" s="2"/>
      <c r="D54" s="2"/>
      <c r="E54" s="2"/>
      <c r="F54" s="2"/>
      <c r="G54" s="2"/>
      <c r="H54" s="2"/>
      <c r="I54" s="3"/>
      <c r="J54" s="3"/>
      <c r="K54" s="2"/>
      <c r="L54" s="2"/>
      <c r="M54" s="2"/>
      <c r="N54" s="2"/>
      <c r="O54" s="2"/>
      <c r="P54" s="2"/>
      <c r="Q54" s="2"/>
      <c r="R54" s="3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5">
      <c r="A55" s="2"/>
      <c r="B55" s="2"/>
      <c r="C55" s="2"/>
      <c r="D55" s="2"/>
      <c r="E55" s="2"/>
      <c r="F55" s="2"/>
      <c r="G55" s="2"/>
      <c r="H55" s="2"/>
      <c r="I55" s="3"/>
      <c r="J55" s="3"/>
      <c r="K55" s="2"/>
      <c r="L55" s="2"/>
      <c r="M55" s="2"/>
      <c r="N55" s="2"/>
      <c r="O55" s="2"/>
      <c r="P55" s="2"/>
      <c r="Q55" s="2"/>
      <c r="R55" s="3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5">
      <c r="A56" s="2"/>
      <c r="B56" s="2"/>
      <c r="C56" s="2"/>
      <c r="D56" s="2"/>
      <c r="E56" s="2"/>
      <c r="F56" s="2"/>
      <c r="G56" s="2"/>
      <c r="H56" s="2"/>
      <c r="I56" s="3"/>
      <c r="J56" s="3"/>
      <c r="K56" s="2"/>
      <c r="L56" s="2"/>
      <c r="M56" s="2"/>
      <c r="N56" s="2"/>
      <c r="O56" s="2"/>
      <c r="P56" s="2"/>
      <c r="Q56" s="2"/>
      <c r="R56" s="3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5">
      <c r="A57" s="2"/>
      <c r="B57" s="2"/>
      <c r="C57" s="2"/>
      <c r="D57" s="2"/>
      <c r="E57" s="2"/>
      <c r="F57" s="2"/>
      <c r="G57" s="2"/>
      <c r="H57" s="2"/>
      <c r="I57" s="3"/>
      <c r="J57" s="3"/>
      <c r="K57" s="2"/>
      <c r="L57" s="2"/>
      <c r="M57" s="2"/>
      <c r="N57" s="2"/>
      <c r="O57" s="2"/>
      <c r="P57" s="2"/>
      <c r="Q57" s="2"/>
      <c r="R57" s="3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5">
      <c r="A58" s="2"/>
      <c r="B58" s="2"/>
      <c r="C58" s="2"/>
      <c r="D58" s="2"/>
      <c r="E58" s="2"/>
      <c r="F58" s="2"/>
      <c r="G58" s="2"/>
      <c r="H58" s="2"/>
      <c r="I58" s="3"/>
      <c r="J58" s="3"/>
      <c r="K58" s="2"/>
      <c r="L58" s="2"/>
      <c r="M58" s="2"/>
      <c r="N58" s="2"/>
      <c r="O58" s="2"/>
      <c r="P58" s="2"/>
      <c r="Q58" s="2"/>
      <c r="R58" s="3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5">
      <c r="A59" s="2"/>
      <c r="B59" s="2"/>
      <c r="C59" s="2"/>
      <c r="D59" s="2"/>
      <c r="E59" s="2"/>
      <c r="F59" s="2"/>
      <c r="G59" s="2"/>
      <c r="H59" s="2"/>
      <c r="I59" s="3"/>
      <c r="J59" s="3"/>
      <c r="K59" s="2"/>
      <c r="L59" s="2"/>
      <c r="M59" s="2"/>
      <c r="N59" s="2"/>
      <c r="O59" s="2"/>
      <c r="P59" s="2"/>
      <c r="Q59" s="2"/>
      <c r="R59" s="3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5">
      <c r="A60" s="2"/>
      <c r="B60" s="2"/>
      <c r="C60" s="2"/>
      <c r="D60" s="2"/>
      <c r="E60" s="2"/>
      <c r="F60" s="2"/>
      <c r="G60" s="2"/>
      <c r="H60" s="2"/>
      <c r="I60" s="3"/>
      <c r="J60" s="3"/>
      <c r="K60" s="2"/>
      <c r="L60" s="2"/>
      <c r="M60" s="2"/>
      <c r="N60" s="2"/>
      <c r="O60" s="2"/>
      <c r="P60" s="2"/>
      <c r="Q60" s="2"/>
      <c r="R60" s="3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5">
      <c r="A61" s="2"/>
      <c r="B61" s="2"/>
      <c r="C61" s="2"/>
      <c r="D61" s="2"/>
      <c r="E61" s="2"/>
      <c r="F61" s="2"/>
      <c r="G61" s="2"/>
      <c r="H61" s="2"/>
      <c r="I61" s="3"/>
      <c r="J61" s="3"/>
      <c r="K61" s="2"/>
      <c r="L61" s="2"/>
      <c r="M61" s="2"/>
      <c r="N61" s="2"/>
      <c r="O61" s="2"/>
      <c r="P61" s="2"/>
      <c r="Q61" s="2"/>
      <c r="R61" s="3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5">
      <c r="A62" s="2"/>
      <c r="B62" s="2"/>
      <c r="C62" s="2"/>
      <c r="D62" s="2"/>
      <c r="E62" s="2"/>
      <c r="F62" s="2"/>
      <c r="G62" s="2"/>
      <c r="H62" s="2"/>
      <c r="I62" s="3"/>
      <c r="J62" s="3"/>
      <c r="K62" s="2"/>
      <c r="L62" s="2"/>
      <c r="M62" s="2"/>
      <c r="N62" s="2"/>
      <c r="O62" s="2"/>
      <c r="P62" s="2"/>
      <c r="Q62" s="2"/>
      <c r="R62" s="3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5">
      <c r="A63" s="2"/>
      <c r="B63" s="2"/>
      <c r="C63" s="2"/>
      <c r="D63" s="2"/>
      <c r="E63" s="2"/>
      <c r="F63" s="2"/>
      <c r="G63" s="2"/>
      <c r="H63" s="2"/>
      <c r="I63" s="3"/>
      <c r="J63" s="3"/>
      <c r="K63" s="2"/>
      <c r="L63" s="2"/>
      <c r="M63" s="2"/>
      <c r="N63" s="2"/>
      <c r="O63" s="2"/>
      <c r="P63" s="2"/>
      <c r="Q63" s="2"/>
      <c r="R63" s="3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5">
      <c r="A64" s="2"/>
      <c r="B64" s="2"/>
      <c r="C64" s="2"/>
      <c r="D64" s="2"/>
      <c r="E64" s="2"/>
      <c r="F64" s="2"/>
      <c r="G64" s="2"/>
      <c r="H64" s="2"/>
      <c r="I64" s="3"/>
      <c r="J64" s="3"/>
      <c r="K64" s="2"/>
      <c r="L64" s="2"/>
      <c r="M64" s="2"/>
      <c r="N64" s="2"/>
      <c r="O64" s="2"/>
      <c r="P64" s="2"/>
      <c r="Q64" s="2"/>
      <c r="R64" s="3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5">
      <c r="A65" s="2"/>
      <c r="B65" s="2"/>
      <c r="C65" s="2"/>
      <c r="D65" s="2"/>
      <c r="E65" s="2"/>
      <c r="F65" s="2"/>
      <c r="G65" s="2"/>
      <c r="H65" s="2"/>
      <c r="I65" s="3"/>
      <c r="J65" s="3"/>
      <c r="K65" s="2"/>
      <c r="L65" s="2"/>
      <c r="M65" s="2"/>
      <c r="N65" s="2"/>
      <c r="O65" s="2"/>
      <c r="P65" s="2"/>
      <c r="Q65" s="2"/>
      <c r="R65" s="3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5">
      <c r="A66" s="2"/>
      <c r="B66" s="2"/>
      <c r="C66" s="2"/>
      <c r="D66" s="2"/>
      <c r="E66" s="2"/>
      <c r="F66" s="2"/>
      <c r="G66" s="2"/>
      <c r="H66" s="2"/>
      <c r="I66" s="3"/>
      <c r="J66" s="3"/>
      <c r="K66" s="2"/>
      <c r="L66" s="2"/>
      <c r="M66" s="2"/>
      <c r="N66" s="2"/>
      <c r="O66" s="2"/>
      <c r="P66" s="2"/>
      <c r="Q66" s="2"/>
      <c r="R66" s="3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5">
      <c r="A67" s="2"/>
      <c r="B67" s="2"/>
      <c r="C67" s="2"/>
      <c r="D67" s="2"/>
      <c r="E67" s="2"/>
      <c r="F67" s="2"/>
      <c r="G67" s="2"/>
      <c r="H67" s="2"/>
      <c r="I67" s="3"/>
      <c r="J67" s="3"/>
      <c r="K67" s="2"/>
      <c r="L67" s="2"/>
      <c r="M67" s="2"/>
      <c r="N67" s="2"/>
      <c r="O67" s="2"/>
      <c r="P67" s="2"/>
      <c r="Q67" s="2"/>
      <c r="R67" s="3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5">
      <c r="A68" s="2"/>
      <c r="B68" s="2"/>
      <c r="C68" s="2"/>
      <c r="D68" s="2"/>
      <c r="E68" s="2"/>
      <c r="F68" s="2"/>
      <c r="G68" s="2"/>
      <c r="H68" s="2"/>
      <c r="I68" s="3"/>
      <c r="J68" s="3"/>
      <c r="K68" s="2"/>
      <c r="L68" s="2"/>
      <c r="M68" s="2"/>
      <c r="N68" s="2"/>
      <c r="O68" s="2"/>
      <c r="P68" s="2"/>
      <c r="Q68" s="2"/>
      <c r="R68" s="3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5">
      <c r="A69" s="2"/>
      <c r="B69" s="2"/>
      <c r="C69" s="2"/>
      <c r="D69" s="2"/>
      <c r="E69" s="2"/>
      <c r="F69" s="2"/>
      <c r="G69" s="2"/>
      <c r="H69" s="2"/>
      <c r="I69" s="3"/>
      <c r="J69" s="3"/>
      <c r="K69" s="2"/>
      <c r="L69" s="2"/>
      <c r="M69" s="2"/>
      <c r="N69" s="2"/>
      <c r="O69" s="2"/>
      <c r="P69" s="2"/>
      <c r="Q69" s="2"/>
      <c r="R69" s="3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5">
      <c r="A70" s="2"/>
      <c r="B70" s="2"/>
      <c r="C70" s="2"/>
      <c r="D70" s="2"/>
      <c r="E70" s="2"/>
      <c r="F70" s="2"/>
      <c r="G70" s="2"/>
      <c r="H70" s="2"/>
      <c r="I70" s="3"/>
      <c r="J70" s="3"/>
      <c r="K70" s="2"/>
      <c r="L70" s="2"/>
      <c r="M70" s="2"/>
      <c r="N70" s="2"/>
      <c r="O70" s="2"/>
      <c r="P70" s="2"/>
      <c r="Q70" s="2"/>
      <c r="R70" s="3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5">
      <c r="A71" s="2"/>
      <c r="B71" s="2"/>
      <c r="C71" s="2"/>
      <c r="D71" s="2"/>
      <c r="E71" s="2"/>
      <c r="F71" s="2"/>
      <c r="G71" s="2"/>
      <c r="H71" s="2"/>
      <c r="I71" s="3"/>
      <c r="J71" s="3"/>
      <c r="K71" s="2"/>
      <c r="L71" s="2"/>
      <c r="M71" s="2"/>
      <c r="N71" s="2"/>
      <c r="O71" s="2"/>
      <c r="P71" s="2"/>
      <c r="Q71" s="2"/>
      <c r="R71" s="3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5">
      <c r="A72" s="2"/>
      <c r="B72" s="2"/>
      <c r="C72" s="2"/>
      <c r="D72" s="2"/>
      <c r="E72" s="2"/>
      <c r="F72" s="2"/>
      <c r="G72" s="2"/>
      <c r="H72" s="2"/>
      <c r="I72" s="3"/>
      <c r="J72" s="3"/>
      <c r="K72" s="2"/>
      <c r="L72" s="2"/>
      <c r="M72" s="2"/>
      <c r="N72" s="2"/>
      <c r="O72" s="2"/>
      <c r="P72" s="2"/>
      <c r="Q72" s="2"/>
      <c r="R72" s="3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5">
      <c r="A73" s="2"/>
      <c r="B73" s="2"/>
      <c r="C73" s="2"/>
      <c r="D73" s="2"/>
      <c r="E73" s="2"/>
      <c r="F73" s="2"/>
      <c r="G73" s="2"/>
      <c r="H73" s="2"/>
      <c r="I73" s="3"/>
      <c r="J73" s="3"/>
      <c r="K73" s="2"/>
      <c r="L73" s="2"/>
      <c r="M73" s="2"/>
      <c r="N73" s="2"/>
      <c r="O73" s="2"/>
      <c r="P73" s="2"/>
      <c r="Q73" s="2"/>
      <c r="R73" s="3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5">
      <c r="A74" s="2"/>
      <c r="B74" s="2"/>
      <c r="C74" s="2"/>
      <c r="D74" s="2"/>
      <c r="E74" s="2"/>
      <c r="F74" s="2"/>
      <c r="G74" s="2"/>
      <c r="H74" s="2"/>
      <c r="I74" s="3"/>
      <c r="J74" s="3"/>
      <c r="K74" s="2"/>
      <c r="L74" s="2"/>
      <c r="M74" s="2"/>
      <c r="N74" s="2"/>
      <c r="O74" s="2"/>
      <c r="P74" s="2"/>
      <c r="Q74" s="2"/>
      <c r="R74" s="3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5">
      <c r="A75" s="2"/>
      <c r="B75" s="2"/>
      <c r="C75" s="2"/>
      <c r="D75" s="2"/>
      <c r="E75" s="2"/>
      <c r="F75" s="2"/>
      <c r="G75" s="2"/>
      <c r="H75" s="2"/>
      <c r="I75" s="3"/>
      <c r="J75" s="3"/>
      <c r="K75" s="2"/>
      <c r="L75" s="2"/>
      <c r="M75" s="2"/>
      <c r="N75" s="2"/>
      <c r="O75" s="2"/>
      <c r="P75" s="2"/>
      <c r="Q75" s="2"/>
      <c r="R75" s="3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5">
      <c r="A76" s="2"/>
      <c r="B76" s="2"/>
      <c r="C76" s="2"/>
      <c r="D76" s="2"/>
      <c r="E76" s="2"/>
      <c r="F76" s="2"/>
      <c r="G76" s="2"/>
      <c r="H76" s="2"/>
      <c r="I76" s="3"/>
      <c r="J76" s="3"/>
      <c r="K76" s="2"/>
      <c r="L76" s="2"/>
      <c r="M76" s="2"/>
      <c r="N76" s="2"/>
      <c r="O76" s="2"/>
      <c r="P76" s="2"/>
      <c r="Q76" s="2"/>
      <c r="R76" s="3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5">
      <c r="A77" s="2"/>
      <c r="B77" s="2"/>
      <c r="C77" s="2"/>
      <c r="D77" s="2"/>
      <c r="E77" s="2"/>
      <c r="F77" s="2"/>
      <c r="G77" s="2"/>
      <c r="H77" s="2"/>
      <c r="I77" s="3"/>
      <c r="J77" s="3"/>
      <c r="K77" s="2"/>
      <c r="L77" s="2"/>
      <c r="M77" s="2"/>
      <c r="N77" s="2"/>
      <c r="O77" s="2"/>
      <c r="P77" s="2"/>
      <c r="Q77" s="2"/>
      <c r="R77" s="3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5">
      <c r="A78" s="2"/>
      <c r="B78" s="2"/>
      <c r="C78" s="2"/>
      <c r="D78" s="2"/>
      <c r="E78" s="2"/>
      <c r="F78" s="2"/>
      <c r="G78" s="2"/>
      <c r="H78" s="2"/>
      <c r="I78" s="3"/>
      <c r="J78" s="3"/>
      <c r="K78" s="2"/>
      <c r="L78" s="2"/>
      <c r="M78" s="2"/>
      <c r="N78" s="2"/>
      <c r="O78" s="2"/>
      <c r="P78" s="2"/>
      <c r="Q78" s="2"/>
      <c r="R78" s="3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5">
      <c r="A79" s="2"/>
      <c r="B79" s="2"/>
      <c r="C79" s="2"/>
      <c r="D79" s="2"/>
      <c r="E79" s="2"/>
      <c r="F79" s="2"/>
      <c r="G79" s="2"/>
      <c r="H79" s="2"/>
      <c r="I79" s="3"/>
      <c r="J79" s="3"/>
      <c r="K79" s="2"/>
      <c r="L79" s="2"/>
      <c r="M79" s="2"/>
      <c r="N79" s="2"/>
      <c r="O79" s="2"/>
      <c r="P79" s="2"/>
      <c r="Q79" s="2"/>
      <c r="R79" s="3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5">
      <c r="A80" s="2"/>
      <c r="B80" s="2"/>
      <c r="C80" s="2"/>
      <c r="D80" s="2"/>
      <c r="E80" s="2"/>
      <c r="F80" s="2"/>
      <c r="G80" s="2"/>
      <c r="H80" s="2"/>
      <c r="I80" s="3"/>
      <c r="J80" s="3"/>
      <c r="K80" s="2"/>
      <c r="L80" s="2"/>
      <c r="M80" s="2"/>
      <c r="N80" s="2"/>
      <c r="O80" s="2"/>
      <c r="P80" s="2"/>
      <c r="Q80" s="2"/>
      <c r="R80" s="3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5">
      <c r="A81" s="2"/>
      <c r="B81" s="2"/>
      <c r="C81" s="2"/>
      <c r="D81" s="2"/>
      <c r="E81" s="2"/>
      <c r="F81" s="2"/>
      <c r="G81" s="2"/>
      <c r="H81" s="2"/>
      <c r="I81" s="3"/>
      <c r="J81" s="3"/>
      <c r="K81" s="2"/>
      <c r="L81" s="2"/>
      <c r="M81" s="2"/>
      <c r="N81" s="2"/>
      <c r="O81" s="2"/>
      <c r="P81" s="2"/>
      <c r="Q81" s="2"/>
      <c r="R81" s="3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5">
      <c r="A82" s="2"/>
      <c r="B82" s="2"/>
      <c r="C82" s="2"/>
      <c r="D82" s="2"/>
      <c r="E82" s="2"/>
      <c r="F82" s="2"/>
      <c r="G82" s="2"/>
      <c r="H82" s="2"/>
      <c r="I82" s="3"/>
      <c r="J82" s="3"/>
      <c r="K82" s="2"/>
      <c r="L82" s="2"/>
      <c r="M82" s="2"/>
      <c r="N82" s="2"/>
      <c r="O82" s="2"/>
      <c r="P82" s="2"/>
      <c r="Q82" s="2"/>
      <c r="R82" s="3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5">
      <c r="A83" s="2"/>
      <c r="B83" s="2"/>
      <c r="C83" s="2"/>
      <c r="D83" s="2"/>
      <c r="E83" s="2"/>
      <c r="F83" s="2"/>
      <c r="G83" s="2"/>
      <c r="H83" s="2"/>
      <c r="I83" s="3"/>
      <c r="J83" s="3"/>
      <c r="K83" s="2"/>
      <c r="L83" s="2"/>
      <c r="M83" s="2"/>
      <c r="N83" s="2"/>
      <c r="O83" s="2"/>
      <c r="P83" s="2"/>
      <c r="Q83" s="2"/>
      <c r="R83" s="3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5">
      <c r="A84" s="2"/>
      <c r="B84" s="2"/>
      <c r="C84" s="2"/>
      <c r="D84" s="2"/>
      <c r="E84" s="2"/>
      <c r="F84" s="2"/>
      <c r="G84" s="2"/>
      <c r="H84" s="2"/>
      <c r="I84" s="3"/>
      <c r="J84" s="3"/>
      <c r="K84" s="2"/>
      <c r="L84" s="2"/>
      <c r="M84" s="2"/>
      <c r="N84" s="2"/>
      <c r="O84" s="2"/>
      <c r="P84" s="2"/>
      <c r="Q84" s="2"/>
      <c r="R84" s="3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5">
      <c r="A85" s="2"/>
      <c r="B85" s="2"/>
      <c r="C85" s="2"/>
      <c r="D85" s="2"/>
      <c r="E85" s="2"/>
      <c r="F85" s="2"/>
      <c r="G85" s="2"/>
      <c r="H85" s="2"/>
      <c r="I85" s="3"/>
      <c r="J85" s="3"/>
      <c r="K85" s="2"/>
      <c r="L85" s="2"/>
      <c r="M85" s="2"/>
      <c r="N85" s="2"/>
      <c r="O85" s="2"/>
      <c r="P85" s="2"/>
      <c r="Q85" s="2"/>
      <c r="R85" s="3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5">
      <c r="A86" s="2"/>
      <c r="B86" s="2"/>
      <c r="C86" s="2"/>
      <c r="D86" s="2"/>
      <c r="E86" s="2"/>
      <c r="F86" s="2"/>
      <c r="G86" s="2"/>
      <c r="H86" s="2"/>
      <c r="I86" s="3"/>
      <c r="J86" s="3"/>
      <c r="K86" s="2"/>
      <c r="L86" s="2"/>
      <c r="M86" s="2"/>
      <c r="N86" s="2"/>
      <c r="O86" s="2"/>
      <c r="P86" s="2"/>
      <c r="Q86" s="2"/>
      <c r="R86" s="3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5">
      <c r="A87" s="2"/>
      <c r="B87" s="2"/>
      <c r="C87" s="2"/>
      <c r="D87" s="2"/>
      <c r="E87" s="2"/>
      <c r="F87" s="2"/>
      <c r="G87" s="2"/>
      <c r="H87" s="2"/>
      <c r="I87" s="3"/>
      <c r="J87" s="3"/>
      <c r="K87" s="2"/>
      <c r="L87" s="2"/>
      <c r="M87" s="2"/>
      <c r="N87" s="2"/>
      <c r="O87" s="2"/>
      <c r="P87" s="2"/>
      <c r="Q87" s="2"/>
      <c r="R87" s="3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5">
      <c r="A88" s="2"/>
      <c r="B88" s="2"/>
      <c r="C88" s="2"/>
      <c r="D88" s="2"/>
      <c r="E88" s="2"/>
      <c r="F88" s="2"/>
      <c r="G88" s="2"/>
      <c r="H88" s="2"/>
      <c r="I88" s="3"/>
      <c r="J88" s="3"/>
      <c r="K88" s="2"/>
      <c r="L88" s="2"/>
      <c r="M88" s="2"/>
      <c r="N88" s="2"/>
      <c r="O88" s="2"/>
      <c r="P88" s="2"/>
      <c r="Q88" s="2"/>
      <c r="R88" s="3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5">
      <c r="A89" s="2"/>
      <c r="B89" s="2"/>
      <c r="C89" s="2"/>
      <c r="D89" s="2"/>
      <c r="E89" s="2"/>
      <c r="F89" s="2"/>
      <c r="G89" s="2"/>
      <c r="H89" s="2"/>
      <c r="I89" s="3"/>
      <c r="J89" s="3"/>
      <c r="K89" s="2"/>
      <c r="L89" s="2"/>
      <c r="M89" s="2"/>
      <c r="N89" s="2"/>
      <c r="O89" s="2"/>
      <c r="P89" s="2"/>
      <c r="Q89" s="2"/>
      <c r="R89" s="3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5">
      <c r="A90" s="2"/>
      <c r="B90" s="2"/>
      <c r="C90" s="2"/>
      <c r="D90" s="2"/>
      <c r="E90" s="2"/>
      <c r="F90" s="2"/>
      <c r="G90" s="2"/>
      <c r="H90" s="2"/>
      <c r="I90" s="3"/>
      <c r="J90" s="3"/>
      <c r="K90" s="2"/>
      <c r="L90" s="2"/>
      <c r="M90" s="2"/>
      <c r="N90" s="2"/>
      <c r="O90" s="2"/>
      <c r="P90" s="2"/>
      <c r="Q90" s="2"/>
      <c r="R90" s="3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5">
      <c r="A91" s="2"/>
      <c r="B91" s="2"/>
      <c r="C91" s="2"/>
      <c r="D91" s="2"/>
      <c r="E91" s="2"/>
      <c r="F91" s="2"/>
      <c r="G91" s="2"/>
      <c r="H91" s="2"/>
      <c r="I91" s="3"/>
      <c r="J91" s="3"/>
      <c r="K91" s="2"/>
      <c r="L91" s="2"/>
      <c r="M91" s="2"/>
      <c r="N91" s="2"/>
      <c r="O91" s="2"/>
      <c r="P91" s="2"/>
      <c r="Q91" s="2"/>
      <c r="R91" s="3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5">
      <c r="A92" s="2"/>
      <c r="B92" s="2"/>
      <c r="C92" s="2"/>
      <c r="D92" s="2"/>
      <c r="E92" s="2"/>
      <c r="F92" s="2"/>
      <c r="G92" s="2"/>
      <c r="H92" s="2"/>
      <c r="I92" s="3"/>
      <c r="J92" s="3"/>
      <c r="K92" s="2"/>
      <c r="L92" s="2"/>
      <c r="M92" s="2"/>
      <c r="N92" s="2"/>
      <c r="O92" s="2"/>
      <c r="P92" s="2"/>
      <c r="Q92" s="2"/>
      <c r="R92" s="3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5">
      <c r="A93" s="2"/>
      <c r="B93" s="2"/>
      <c r="C93" s="2"/>
      <c r="D93" s="2"/>
      <c r="E93" s="2"/>
      <c r="F93" s="2"/>
      <c r="G93" s="2"/>
      <c r="H93" s="2"/>
      <c r="I93" s="3"/>
      <c r="J93" s="3"/>
      <c r="K93" s="2"/>
      <c r="L93" s="2"/>
      <c r="M93" s="2"/>
      <c r="N93" s="2"/>
      <c r="O93" s="2"/>
      <c r="P93" s="2"/>
      <c r="Q93" s="2"/>
      <c r="R93" s="3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5">
      <c r="A94" s="2"/>
      <c r="B94" s="2"/>
      <c r="C94" s="2"/>
      <c r="D94" s="2"/>
      <c r="E94" s="2"/>
      <c r="F94" s="2"/>
      <c r="G94" s="2"/>
      <c r="H94" s="2"/>
      <c r="I94" s="3"/>
      <c r="J94" s="3"/>
      <c r="K94" s="2"/>
      <c r="L94" s="2"/>
      <c r="M94" s="2"/>
      <c r="N94" s="2"/>
      <c r="O94" s="2"/>
      <c r="P94" s="2"/>
      <c r="Q94" s="2"/>
      <c r="R94" s="3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5">
      <c r="A95" s="2"/>
      <c r="B95" s="2"/>
      <c r="C95" s="2"/>
      <c r="D95" s="2"/>
      <c r="E95" s="2"/>
      <c r="F95" s="2"/>
      <c r="G95" s="2"/>
      <c r="H95" s="2"/>
      <c r="I95" s="3"/>
      <c r="J95" s="3"/>
      <c r="K95" s="2"/>
      <c r="L95" s="2"/>
      <c r="M95" s="2"/>
      <c r="N95" s="2"/>
      <c r="O95" s="2"/>
      <c r="P95" s="2"/>
      <c r="Q95" s="2"/>
      <c r="R95" s="3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5">
      <c r="A96" s="2"/>
      <c r="B96" s="2"/>
      <c r="C96" s="2"/>
      <c r="D96" s="2"/>
      <c r="E96" s="2"/>
      <c r="F96" s="2"/>
      <c r="G96" s="2"/>
      <c r="H96" s="2"/>
      <c r="I96" s="3"/>
      <c r="J96" s="3"/>
      <c r="K96" s="2"/>
      <c r="L96" s="2"/>
      <c r="M96" s="2"/>
      <c r="N96" s="2"/>
      <c r="O96" s="2"/>
      <c r="P96" s="2"/>
      <c r="Q96" s="2"/>
      <c r="R96" s="3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5">
      <c r="A97" s="2"/>
      <c r="B97" s="2"/>
      <c r="C97" s="2"/>
      <c r="D97" s="2"/>
      <c r="E97" s="2"/>
      <c r="F97" s="2"/>
      <c r="G97" s="2"/>
      <c r="H97" s="2"/>
      <c r="I97" s="3"/>
      <c r="J97" s="3"/>
      <c r="K97" s="2"/>
      <c r="L97" s="2"/>
      <c r="M97" s="2"/>
      <c r="N97" s="2"/>
      <c r="O97" s="2"/>
      <c r="P97" s="2"/>
      <c r="Q97" s="2"/>
      <c r="R97" s="3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5">
      <c r="A98" s="2"/>
      <c r="B98" s="2"/>
      <c r="C98" s="2"/>
      <c r="D98" s="2"/>
      <c r="E98" s="2"/>
      <c r="F98" s="2"/>
      <c r="G98" s="2"/>
      <c r="H98" s="2"/>
      <c r="I98" s="3"/>
      <c r="J98" s="3"/>
      <c r="K98" s="2"/>
      <c r="L98" s="2"/>
      <c r="M98" s="2"/>
      <c r="N98" s="2"/>
      <c r="O98" s="2"/>
      <c r="P98" s="2"/>
      <c r="Q98" s="2"/>
      <c r="R98" s="3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5">
      <c r="A99" s="2"/>
      <c r="B99" s="2"/>
      <c r="C99" s="2"/>
      <c r="D99" s="2"/>
      <c r="E99" s="2"/>
      <c r="F99" s="2"/>
      <c r="G99" s="2"/>
      <c r="H99" s="2"/>
      <c r="I99" s="3"/>
      <c r="J99" s="3"/>
      <c r="K99" s="2"/>
      <c r="L99" s="2"/>
      <c r="M99" s="2"/>
      <c r="N99" s="2"/>
      <c r="O99" s="2"/>
      <c r="P99" s="2"/>
      <c r="Q99" s="2"/>
      <c r="R99" s="3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5">
      <c r="A100" s="2"/>
      <c r="B100" s="2"/>
      <c r="C100" s="2"/>
      <c r="D100" s="2"/>
      <c r="E100" s="2"/>
      <c r="F100" s="2"/>
      <c r="G100" s="2"/>
      <c r="H100" s="2"/>
      <c r="I100" s="3"/>
      <c r="J100" s="3"/>
      <c r="K100" s="2"/>
      <c r="L100" s="2"/>
      <c r="M100" s="2"/>
      <c r="N100" s="2"/>
      <c r="O100" s="2"/>
      <c r="P100" s="2"/>
      <c r="Q100" s="2"/>
      <c r="R100" s="3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5">
      <c r="A101" s="2"/>
      <c r="B101" s="2"/>
      <c r="C101" s="2"/>
      <c r="D101" s="2"/>
      <c r="E101" s="2"/>
      <c r="F101" s="2"/>
      <c r="G101" s="2"/>
      <c r="H101" s="2"/>
      <c r="I101" s="3"/>
      <c r="J101" s="3"/>
      <c r="K101" s="2"/>
      <c r="L101" s="2"/>
      <c r="M101" s="2"/>
      <c r="N101" s="2"/>
      <c r="O101" s="2"/>
      <c r="P101" s="2"/>
      <c r="Q101" s="2"/>
      <c r="R101" s="3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5">
      <c r="A102" s="2"/>
      <c r="B102" s="2"/>
      <c r="C102" s="2"/>
      <c r="D102" s="2"/>
      <c r="E102" s="2"/>
      <c r="F102" s="2"/>
      <c r="G102" s="2"/>
      <c r="H102" s="2"/>
      <c r="I102" s="3"/>
      <c r="J102" s="3"/>
      <c r="K102" s="2"/>
      <c r="L102" s="2"/>
      <c r="M102" s="2"/>
      <c r="N102" s="2"/>
      <c r="O102" s="2"/>
      <c r="P102" s="2"/>
      <c r="Q102" s="2"/>
      <c r="R102" s="3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5">
      <c r="A103" s="2"/>
      <c r="B103" s="2"/>
      <c r="C103" s="2"/>
      <c r="D103" s="2"/>
      <c r="E103" s="2"/>
      <c r="F103" s="2"/>
      <c r="G103" s="2"/>
      <c r="H103" s="2"/>
      <c r="I103" s="3"/>
      <c r="J103" s="3"/>
      <c r="K103" s="2"/>
      <c r="L103" s="2"/>
      <c r="M103" s="2"/>
      <c r="N103" s="2"/>
      <c r="O103" s="2"/>
      <c r="P103" s="2"/>
      <c r="Q103" s="2"/>
      <c r="R103" s="3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5">
      <c r="A104" s="2"/>
      <c r="B104" s="2"/>
      <c r="C104" s="2"/>
      <c r="D104" s="2"/>
      <c r="E104" s="2"/>
      <c r="F104" s="2"/>
      <c r="G104" s="2"/>
      <c r="H104" s="2"/>
      <c r="I104" s="3"/>
      <c r="J104" s="3"/>
      <c r="K104" s="2"/>
      <c r="L104" s="2"/>
      <c r="M104" s="2"/>
      <c r="N104" s="2"/>
      <c r="O104" s="2"/>
      <c r="P104" s="2"/>
      <c r="Q104" s="2"/>
      <c r="R104" s="3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5">
      <c r="A105" s="2"/>
      <c r="B105" s="2"/>
      <c r="C105" s="2"/>
      <c r="D105" s="2"/>
      <c r="E105" s="2"/>
      <c r="F105" s="2"/>
      <c r="G105" s="2"/>
      <c r="H105" s="2"/>
      <c r="I105" s="3"/>
      <c r="J105" s="3"/>
      <c r="K105" s="2"/>
      <c r="L105" s="2"/>
      <c r="M105" s="2"/>
      <c r="N105" s="2"/>
      <c r="O105" s="2"/>
      <c r="P105" s="2"/>
      <c r="Q105" s="2"/>
      <c r="R105" s="3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5">
      <c r="A106" s="2"/>
      <c r="B106" s="2"/>
      <c r="C106" s="2"/>
      <c r="D106" s="2"/>
      <c r="E106" s="2"/>
      <c r="F106" s="2"/>
      <c r="G106" s="2"/>
      <c r="H106" s="2"/>
      <c r="I106" s="3"/>
      <c r="J106" s="3"/>
      <c r="K106" s="2"/>
      <c r="L106" s="2"/>
      <c r="M106" s="2"/>
      <c r="N106" s="2"/>
      <c r="O106" s="2"/>
      <c r="P106" s="2"/>
      <c r="Q106" s="2"/>
      <c r="R106" s="3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5">
      <c r="A107" s="2"/>
      <c r="B107" s="2"/>
      <c r="C107" s="2"/>
      <c r="D107" s="2"/>
      <c r="E107" s="2"/>
      <c r="F107" s="2"/>
      <c r="G107" s="2"/>
      <c r="H107" s="2"/>
      <c r="I107" s="3"/>
      <c r="J107" s="3"/>
      <c r="K107" s="2"/>
      <c r="L107" s="2"/>
      <c r="M107" s="2"/>
      <c r="N107" s="2"/>
      <c r="O107" s="2"/>
      <c r="P107" s="2"/>
      <c r="Q107" s="2"/>
      <c r="R107" s="3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5">
      <c r="A108" s="2"/>
      <c r="B108" s="2"/>
      <c r="C108" s="2"/>
      <c r="D108" s="2"/>
      <c r="E108" s="2"/>
      <c r="F108" s="2"/>
      <c r="G108" s="2"/>
      <c r="H108" s="2"/>
      <c r="I108" s="3"/>
      <c r="J108" s="3"/>
      <c r="K108" s="2"/>
      <c r="L108" s="2"/>
      <c r="M108" s="2"/>
      <c r="N108" s="2"/>
      <c r="O108" s="2"/>
      <c r="P108" s="2"/>
      <c r="Q108" s="2"/>
      <c r="R108" s="3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5">
      <c r="A109" s="2"/>
      <c r="B109" s="2"/>
      <c r="C109" s="2"/>
      <c r="D109" s="2"/>
      <c r="E109" s="2"/>
      <c r="F109" s="2"/>
      <c r="G109" s="2"/>
      <c r="H109" s="2"/>
      <c r="I109" s="3"/>
      <c r="J109" s="3"/>
      <c r="K109" s="2"/>
      <c r="L109" s="2"/>
      <c r="M109" s="2"/>
      <c r="N109" s="2"/>
      <c r="O109" s="2"/>
      <c r="P109" s="2"/>
      <c r="Q109" s="2"/>
      <c r="R109" s="3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5">
      <c r="A110" s="2"/>
      <c r="B110" s="2"/>
      <c r="C110" s="2"/>
      <c r="D110" s="2"/>
      <c r="E110" s="2"/>
      <c r="F110" s="2"/>
      <c r="G110" s="2"/>
      <c r="H110" s="2"/>
      <c r="I110" s="3"/>
      <c r="J110" s="3"/>
      <c r="K110" s="2"/>
      <c r="L110" s="2"/>
      <c r="M110" s="2"/>
      <c r="N110" s="2"/>
      <c r="O110" s="2"/>
      <c r="P110" s="2"/>
      <c r="Q110" s="2"/>
      <c r="R110" s="3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5">
      <c r="A111" s="2"/>
      <c r="B111" s="2"/>
      <c r="C111" s="2"/>
      <c r="D111" s="2"/>
      <c r="E111" s="2"/>
      <c r="F111" s="2"/>
      <c r="G111" s="2"/>
      <c r="H111" s="2"/>
      <c r="I111" s="3"/>
      <c r="J111" s="3"/>
      <c r="K111" s="2"/>
      <c r="L111" s="2"/>
      <c r="M111" s="2"/>
      <c r="N111" s="2"/>
      <c r="O111" s="2"/>
      <c r="P111" s="2"/>
      <c r="Q111" s="2"/>
      <c r="R111" s="3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5">
      <c r="A112" s="2"/>
      <c r="B112" s="2"/>
      <c r="C112" s="2"/>
      <c r="D112" s="2"/>
      <c r="E112" s="2"/>
      <c r="F112" s="2"/>
      <c r="G112" s="2"/>
      <c r="H112" s="2"/>
      <c r="I112" s="3"/>
      <c r="J112" s="3"/>
      <c r="K112" s="2"/>
      <c r="L112" s="2"/>
      <c r="M112" s="2"/>
      <c r="N112" s="2"/>
      <c r="O112" s="2"/>
      <c r="P112" s="2"/>
      <c r="Q112" s="2"/>
      <c r="R112" s="3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5">
      <c r="A113" s="2"/>
      <c r="B113" s="2"/>
      <c r="C113" s="2"/>
      <c r="D113" s="2"/>
      <c r="E113" s="2"/>
      <c r="F113" s="2"/>
      <c r="G113" s="2"/>
      <c r="H113" s="2"/>
      <c r="I113" s="3"/>
      <c r="J113" s="3"/>
      <c r="K113" s="2"/>
      <c r="L113" s="2"/>
      <c r="M113" s="2"/>
      <c r="N113" s="2"/>
      <c r="O113" s="2"/>
      <c r="P113" s="2"/>
      <c r="Q113" s="2"/>
      <c r="R113" s="3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5">
      <c r="A114" s="2"/>
      <c r="B114" s="2"/>
      <c r="C114" s="2"/>
      <c r="D114" s="2"/>
      <c r="E114" s="2"/>
      <c r="F114" s="2"/>
      <c r="G114" s="2"/>
      <c r="H114" s="2"/>
      <c r="I114" s="3"/>
      <c r="J114" s="3"/>
      <c r="K114" s="2"/>
      <c r="L114" s="2"/>
      <c r="M114" s="2"/>
      <c r="N114" s="2"/>
      <c r="O114" s="2"/>
      <c r="P114" s="2"/>
      <c r="Q114" s="2"/>
      <c r="R114" s="3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5">
      <c r="A115" s="2"/>
      <c r="B115" s="2"/>
      <c r="C115" s="2"/>
      <c r="D115" s="2"/>
      <c r="E115" s="2"/>
      <c r="F115" s="2"/>
      <c r="G115" s="2"/>
      <c r="H115" s="2"/>
      <c r="I115" s="3"/>
      <c r="J115" s="3"/>
      <c r="K115" s="2"/>
      <c r="L115" s="2"/>
      <c r="M115" s="2"/>
      <c r="N115" s="2"/>
      <c r="O115" s="2"/>
      <c r="P115" s="2"/>
      <c r="Q115" s="2"/>
      <c r="R115" s="3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5">
      <c r="A116" s="2"/>
      <c r="B116" s="2"/>
      <c r="C116" s="2"/>
      <c r="D116" s="2"/>
      <c r="E116" s="2"/>
      <c r="F116" s="2"/>
      <c r="G116" s="2"/>
      <c r="H116" s="2"/>
      <c r="I116" s="3"/>
      <c r="J116" s="3"/>
      <c r="K116" s="2"/>
      <c r="L116" s="2"/>
      <c r="M116" s="2"/>
      <c r="N116" s="2"/>
      <c r="O116" s="2"/>
      <c r="P116" s="2"/>
      <c r="Q116" s="2"/>
      <c r="R116" s="3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5">
      <c r="A117" s="2"/>
      <c r="B117" s="2"/>
      <c r="C117" s="2"/>
      <c r="D117" s="2"/>
      <c r="E117" s="2"/>
      <c r="F117" s="2"/>
      <c r="G117" s="2"/>
      <c r="H117" s="2"/>
      <c r="I117" s="3"/>
      <c r="J117" s="3"/>
      <c r="K117" s="2"/>
      <c r="L117" s="2"/>
      <c r="M117" s="2"/>
      <c r="N117" s="2"/>
      <c r="O117" s="2"/>
      <c r="P117" s="2"/>
      <c r="Q117" s="2"/>
      <c r="R117" s="3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5">
      <c r="A118" s="2"/>
      <c r="B118" s="2"/>
      <c r="C118" s="2"/>
      <c r="D118" s="2"/>
      <c r="E118" s="2"/>
      <c r="F118" s="2"/>
      <c r="G118" s="2"/>
      <c r="H118" s="2"/>
      <c r="I118" s="3"/>
      <c r="J118" s="3"/>
      <c r="K118" s="2"/>
      <c r="L118" s="2"/>
      <c r="M118" s="2"/>
      <c r="N118" s="2"/>
      <c r="O118" s="2"/>
      <c r="P118" s="2"/>
      <c r="Q118" s="2"/>
      <c r="R118" s="3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5">
      <c r="A119" s="2"/>
      <c r="B119" s="2"/>
      <c r="C119" s="2"/>
      <c r="D119" s="2"/>
      <c r="E119" s="2"/>
      <c r="F119" s="2"/>
      <c r="G119" s="2"/>
      <c r="H119" s="2"/>
      <c r="I119" s="3"/>
      <c r="J119" s="3"/>
      <c r="K119" s="2"/>
      <c r="L119" s="2"/>
      <c r="M119" s="2"/>
      <c r="N119" s="2"/>
      <c r="O119" s="2"/>
      <c r="P119" s="2"/>
      <c r="Q119" s="2"/>
      <c r="R119" s="3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5">
      <c r="A120" s="2"/>
      <c r="B120" s="2"/>
      <c r="C120" s="2"/>
      <c r="D120" s="2"/>
      <c r="E120" s="2"/>
      <c r="F120" s="2"/>
      <c r="G120" s="2"/>
      <c r="H120" s="2"/>
      <c r="I120" s="3"/>
      <c r="J120" s="3"/>
      <c r="K120" s="2"/>
      <c r="L120" s="2"/>
      <c r="M120" s="2"/>
      <c r="N120" s="2"/>
      <c r="O120" s="2"/>
      <c r="P120" s="2"/>
      <c r="Q120" s="2"/>
      <c r="R120" s="3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5">
      <c r="A121" s="2"/>
      <c r="B121" s="2"/>
      <c r="C121" s="2"/>
      <c r="D121" s="2"/>
      <c r="E121" s="2"/>
      <c r="F121" s="2"/>
      <c r="G121" s="2"/>
      <c r="H121" s="2"/>
      <c r="I121" s="3"/>
      <c r="J121" s="3"/>
      <c r="K121" s="2"/>
      <c r="L121" s="2"/>
      <c r="M121" s="2"/>
      <c r="N121" s="2"/>
      <c r="O121" s="2"/>
      <c r="P121" s="2"/>
      <c r="Q121" s="2"/>
      <c r="R121" s="3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5">
      <c r="A122" s="2"/>
      <c r="B122" s="2"/>
      <c r="C122" s="2"/>
      <c r="D122" s="2"/>
      <c r="E122" s="2"/>
      <c r="F122" s="2"/>
      <c r="G122" s="2"/>
      <c r="H122" s="2"/>
      <c r="I122" s="3"/>
      <c r="J122" s="3"/>
      <c r="K122" s="2"/>
      <c r="L122" s="2"/>
      <c r="M122" s="2"/>
      <c r="N122" s="2"/>
      <c r="O122" s="2"/>
      <c r="P122" s="2"/>
      <c r="Q122" s="2"/>
      <c r="R122" s="3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5">
      <c r="A123" s="2"/>
      <c r="B123" s="2"/>
      <c r="C123" s="2"/>
      <c r="D123" s="2"/>
      <c r="E123" s="2"/>
      <c r="F123" s="2"/>
      <c r="G123" s="2"/>
      <c r="H123" s="2"/>
      <c r="I123" s="3"/>
      <c r="J123" s="3"/>
      <c r="K123" s="2"/>
      <c r="L123" s="2"/>
      <c r="M123" s="2"/>
      <c r="N123" s="2"/>
      <c r="O123" s="2"/>
      <c r="P123" s="2"/>
      <c r="Q123" s="2"/>
      <c r="R123" s="3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5">
      <c r="A124" s="2"/>
      <c r="B124" s="2"/>
      <c r="C124" s="2"/>
      <c r="D124" s="2"/>
      <c r="E124" s="2"/>
      <c r="F124" s="2"/>
      <c r="G124" s="2"/>
      <c r="H124" s="2"/>
      <c r="I124" s="3"/>
      <c r="J124" s="3"/>
      <c r="K124" s="2"/>
      <c r="L124" s="2"/>
      <c r="M124" s="2"/>
      <c r="N124" s="2"/>
      <c r="O124" s="2"/>
      <c r="P124" s="2"/>
      <c r="Q124" s="2"/>
      <c r="R124" s="3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5">
      <c r="A125" s="2"/>
      <c r="B125" s="2"/>
      <c r="C125" s="2"/>
      <c r="D125" s="2"/>
      <c r="E125" s="2"/>
      <c r="F125" s="2"/>
      <c r="G125" s="2"/>
      <c r="H125" s="2"/>
      <c r="I125" s="3"/>
      <c r="J125" s="3"/>
      <c r="K125" s="2"/>
      <c r="L125" s="2"/>
      <c r="M125" s="2"/>
      <c r="N125" s="2"/>
      <c r="O125" s="2"/>
      <c r="P125" s="2"/>
      <c r="Q125" s="2"/>
      <c r="R125" s="3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5">
      <c r="A126" s="2"/>
      <c r="B126" s="2"/>
      <c r="C126" s="2"/>
      <c r="D126" s="2"/>
      <c r="E126" s="2"/>
      <c r="F126" s="2"/>
      <c r="G126" s="2"/>
      <c r="H126" s="2"/>
      <c r="I126" s="3"/>
      <c r="J126" s="3"/>
      <c r="K126" s="2"/>
      <c r="L126" s="2"/>
      <c r="M126" s="2"/>
      <c r="N126" s="2"/>
      <c r="O126" s="2"/>
      <c r="P126" s="2"/>
      <c r="Q126" s="2"/>
      <c r="R126" s="3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5">
      <c r="A127" s="2"/>
      <c r="B127" s="2"/>
      <c r="C127" s="2"/>
      <c r="D127" s="2"/>
      <c r="E127" s="2"/>
      <c r="F127" s="2"/>
      <c r="G127" s="2"/>
      <c r="H127" s="2"/>
      <c r="I127" s="3"/>
      <c r="J127" s="3"/>
      <c r="K127" s="2"/>
      <c r="L127" s="2"/>
      <c r="M127" s="2"/>
      <c r="N127" s="2"/>
      <c r="O127" s="2"/>
      <c r="P127" s="2"/>
      <c r="Q127" s="2"/>
      <c r="R127" s="3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5">
      <c r="A128" s="2"/>
      <c r="B128" s="2"/>
      <c r="C128" s="2"/>
      <c r="D128" s="2"/>
      <c r="E128" s="2"/>
      <c r="F128" s="2"/>
      <c r="G128" s="2"/>
      <c r="H128" s="2"/>
      <c r="I128" s="3"/>
      <c r="J128" s="3"/>
      <c r="K128" s="2"/>
      <c r="L128" s="2"/>
      <c r="M128" s="2"/>
      <c r="N128" s="2"/>
      <c r="O128" s="2"/>
      <c r="P128" s="2"/>
      <c r="Q128" s="2"/>
      <c r="R128" s="3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5">
      <c r="A129" s="2"/>
      <c r="B129" s="2"/>
      <c r="C129" s="2"/>
      <c r="D129" s="2"/>
      <c r="E129" s="2"/>
      <c r="F129" s="2"/>
      <c r="G129" s="2"/>
      <c r="H129" s="2"/>
      <c r="I129" s="3"/>
      <c r="J129" s="3"/>
      <c r="K129" s="2"/>
      <c r="L129" s="2"/>
      <c r="M129" s="2"/>
      <c r="N129" s="2"/>
      <c r="O129" s="2"/>
      <c r="P129" s="2"/>
      <c r="Q129" s="2"/>
      <c r="R129" s="3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5">
      <c r="A130" s="2"/>
      <c r="B130" s="2"/>
      <c r="C130" s="2"/>
      <c r="D130" s="2"/>
      <c r="E130" s="2"/>
      <c r="F130" s="2"/>
      <c r="G130" s="2"/>
      <c r="H130" s="2"/>
      <c r="I130" s="3"/>
      <c r="J130" s="3"/>
      <c r="K130" s="2"/>
      <c r="L130" s="2"/>
      <c r="M130" s="2"/>
      <c r="N130" s="2"/>
      <c r="O130" s="2"/>
      <c r="P130" s="2"/>
      <c r="Q130" s="2"/>
      <c r="R130" s="3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5">
      <c r="A131" s="2"/>
      <c r="B131" s="2"/>
      <c r="C131" s="2"/>
      <c r="D131" s="2"/>
      <c r="E131" s="2"/>
      <c r="F131" s="2"/>
      <c r="G131" s="2"/>
      <c r="H131" s="2"/>
      <c r="I131" s="3"/>
      <c r="J131" s="3"/>
      <c r="K131" s="2"/>
      <c r="L131" s="2"/>
      <c r="M131" s="2"/>
      <c r="N131" s="2"/>
      <c r="O131" s="2"/>
      <c r="P131" s="2"/>
      <c r="Q131" s="2"/>
      <c r="R131" s="3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5">
      <c r="A132" s="2"/>
      <c r="B132" s="2"/>
      <c r="C132" s="2"/>
      <c r="D132" s="2"/>
      <c r="E132" s="2"/>
      <c r="F132" s="2"/>
      <c r="G132" s="2"/>
      <c r="H132" s="2"/>
      <c r="I132" s="3"/>
      <c r="J132" s="3"/>
      <c r="K132" s="2"/>
      <c r="L132" s="2"/>
      <c r="M132" s="2"/>
      <c r="N132" s="2"/>
      <c r="O132" s="2"/>
      <c r="P132" s="2"/>
      <c r="Q132" s="2"/>
      <c r="R132" s="3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5">
      <c r="A133" s="2"/>
      <c r="B133" s="2"/>
      <c r="C133" s="2"/>
      <c r="D133" s="2"/>
      <c r="E133" s="2"/>
      <c r="F133" s="2"/>
      <c r="G133" s="2"/>
      <c r="H133" s="2"/>
      <c r="I133" s="3"/>
      <c r="J133" s="3"/>
      <c r="K133" s="2"/>
      <c r="L133" s="2"/>
      <c r="M133" s="2"/>
      <c r="N133" s="2"/>
      <c r="O133" s="2"/>
      <c r="P133" s="2"/>
      <c r="Q133" s="2"/>
      <c r="R133" s="3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5">
      <c r="A134" s="2"/>
      <c r="B134" s="2"/>
      <c r="C134" s="2"/>
      <c r="D134" s="2"/>
      <c r="E134" s="2"/>
      <c r="F134" s="2"/>
      <c r="G134" s="2"/>
      <c r="H134" s="2"/>
      <c r="I134" s="3"/>
      <c r="J134" s="3"/>
      <c r="K134" s="2"/>
      <c r="L134" s="2"/>
      <c r="M134" s="2"/>
      <c r="N134" s="2"/>
      <c r="O134" s="2"/>
      <c r="P134" s="2"/>
      <c r="Q134" s="2"/>
      <c r="R134" s="3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5">
      <c r="A135" s="2"/>
      <c r="B135" s="2"/>
      <c r="C135" s="2"/>
      <c r="D135" s="2"/>
      <c r="E135" s="2"/>
      <c r="F135" s="2"/>
      <c r="G135" s="2"/>
      <c r="H135" s="2"/>
      <c r="I135" s="3"/>
      <c r="J135" s="3"/>
      <c r="K135" s="2"/>
      <c r="L135" s="2"/>
      <c r="M135" s="2"/>
      <c r="N135" s="2"/>
      <c r="O135" s="2"/>
      <c r="P135" s="2"/>
      <c r="Q135" s="2"/>
      <c r="R135" s="3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5">
      <c r="A136" s="2"/>
      <c r="B136" s="2"/>
      <c r="C136" s="2"/>
      <c r="D136" s="2"/>
      <c r="E136" s="2"/>
      <c r="F136" s="2"/>
      <c r="G136" s="2"/>
      <c r="H136" s="2"/>
      <c r="I136" s="3"/>
      <c r="J136" s="3"/>
      <c r="K136" s="2"/>
      <c r="L136" s="2"/>
      <c r="M136" s="2"/>
      <c r="N136" s="2"/>
      <c r="O136" s="2"/>
      <c r="P136" s="2"/>
      <c r="Q136" s="2"/>
      <c r="R136" s="3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5">
      <c r="A137" s="2"/>
      <c r="B137" s="2"/>
      <c r="C137" s="2"/>
      <c r="D137" s="2"/>
      <c r="E137" s="2"/>
      <c r="F137" s="2"/>
      <c r="G137" s="2"/>
      <c r="H137" s="2"/>
      <c r="I137" s="3"/>
      <c r="J137" s="3"/>
      <c r="K137" s="2"/>
      <c r="L137" s="2"/>
      <c r="M137" s="2"/>
      <c r="N137" s="2"/>
      <c r="O137" s="2"/>
      <c r="P137" s="2"/>
      <c r="Q137" s="2"/>
      <c r="R137" s="3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5">
      <c r="A138" s="2"/>
      <c r="B138" s="2"/>
      <c r="C138" s="2"/>
      <c r="D138" s="2"/>
      <c r="E138" s="2"/>
      <c r="F138" s="2"/>
      <c r="G138" s="2"/>
      <c r="H138" s="2"/>
      <c r="I138" s="3"/>
      <c r="J138" s="3"/>
      <c r="K138" s="2"/>
      <c r="L138" s="2"/>
      <c r="M138" s="2"/>
      <c r="N138" s="2"/>
      <c r="O138" s="2"/>
      <c r="P138" s="2"/>
      <c r="Q138" s="2"/>
      <c r="R138" s="3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5">
      <c r="A139" s="2"/>
      <c r="B139" s="2"/>
      <c r="C139" s="2"/>
      <c r="D139" s="2"/>
      <c r="E139" s="2"/>
      <c r="F139" s="2"/>
      <c r="G139" s="2"/>
      <c r="H139" s="2"/>
      <c r="I139" s="3"/>
      <c r="J139" s="3"/>
      <c r="K139" s="2"/>
      <c r="L139" s="2"/>
      <c r="M139" s="2"/>
      <c r="N139" s="2"/>
      <c r="O139" s="2"/>
      <c r="P139" s="2"/>
      <c r="Q139" s="2"/>
      <c r="R139" s="3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5">
      <c r="A140" s="2"/>
      <c r="B140" s="2"/>
      <c r="C140" s="2"/>
      <c r="D140" s="2"/>
      <c r="E140" s="2"/>
      <c r="F140" s="2"/>
      <c r="G140" s="2"/>
      <c r="H140" s="2"/>
      <c r="I140" s="3"/>
      <c r="J140" s="3"/>
      <c r="K140" s="2"/>
      <c r="L140" s="2"/>
      <c r="M140" s="2"/>
      <c r="N140" s="2"/>
      <c r="O140" s="2"/>
      <c r="P140" s="2"/>
      <c r="Q140" s="2"/>
      <c r="R140" s="3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5">
      <c r="A141" s="2"/>
      <c r="B141" s="2"/>
      <c r="C141" s="2"/>
      <c r="D141" s="2"/>
      <c r="E141" s="2"/>
      <c r="F141" s="2"/>
      <c r="G141" s="2"/>
      <c r="H141" s="2"/>
      <c r="I141" s="3"/>
      <c r="J141" s="3"/>
      <c r="K141" s="2"/>
      <c r="L141" s="2"/>
      <c r="M141" s="2"/>
      <c r="N141" s="2"/>
      <c r="O141" s="2"/>
      <c r="P141" s="2"/>
      <c r="Q141" s="2"/>
      <c r="R141" s="3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5">
      <c r="A142" s="2"/>
      <c r="B142" s="2"/>
      <c r="C142" s="2"/>
      <c r="D142" s="2"/>
      <c r="E142" s="2"/>
      <c r="F142" s="2"/>
      <c r="G142" s="2"/>
      <c r="H142" s="2"/>
      <c r="I142" s="3"/>
      <c r="J142" s="3"/>
      <c r="K142" s="2"/>
      <c r="L142" s="2"/>
      <c r="M142" s="2"/>
      <c r="N142" s="2"/>
      <c r="O142" s="2"/>
      <c r="P142" s="2"/>
      <c r="Q142" s="2"/>
      <c r="R142" s="3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5">
      <c r="A143" s="2"/>
      <c r="B143" s="2"/>
      <c r="C143" s="2"/>
      <c r="D143" s="2"/>
      <c r="E143" s="2"/>
      <c r="F143" s="2"/>
      <c r="G143" s="2"/>
      <c r="H143" s="2"/>
      <c r="I143" s="3"/>
      <c r="J143" s="3"/>
      <c r="K143" s="2"/>
      <c r="L143" s="2"/>
      <c r="M143" s="2"/>
      <c r="N143" s="2"/>
      <c r="O143" s="2"/>
      <c r="P143" s="2"/>
      <c r="Q143" s="2"/>
      <c r="R143" s="3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5">
      <c r="A144" s="2"/>
      <c r="B144" s="2"/>
      <c r="C144" s="2"/>
      <c r="D144" s="2"/>
      <c r="E144" s="2"/>
      <c r="F144" s="2"/>
      <c r="G144" s="2"/>
      <c r="H144" s="2"/>
      <c r="I144" s="3"/>
      <c r="J144" s="3"/>
      <c r="K144" s="2"/>
      <c r="L144" s="2"/>
      <c r="M144" s="2"/>
      <c r="N144" s="2"/>
      <c r="O144" s="2"/>
      <c r="P144" s="2"/>
      <c r="Q144" s="2"/>
      <c r="R144" s="3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5">
      <c r="A145" s="2"/>
      <c r="B145" s="2"/>
      <c r="C145" s="2"/>
      <c r="D145" s="2"/>
      <c r="E145" s="2"/>
      <c r="F145" s="2"/>
      <c r="G145" s="2"/>
      <c r="H145" s="2"/>
      <c r="I145" s="3"/>
      <c r="J145" s="3"/>
      <c r="K145" s="2"/>
      <c r="L145" s="2"/>
      <c r="M145" s="2"/>
      <c r="N145" s="2"/>
      <c r="O145" s="2"/>
      <c r="P145" s="2"/>
      <c r="Q145" s="2"/>
      <c r="R145" s="3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5">
      <c r="A146" s="2"/>
      <c r="B146" s="2"/>
      <c r="C146" s="2"/>
      <c r="D146" s="2"/>
      <c r="E146" s="2"/>
      <c r="F146" s="2"/>
      <c r="G146" s="2"/>
      <c r="H146" s="2"/>
      <c r="I146" s="3"/>
      <c r="J146" s="3"/>
      <c r="K146" s="2"/>
      <c r="L146" s="2"/>
      <c r="M146" s="2"/>
      <c r="N146" s="2"/>
      <c r="O146" s="2"/>
      <c r="P146" s="2"/>
      <c r="Q146" s="2"/>
      <c r="R146" s="3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5">
      <c r="A147" s="2"/>
      <c r="B147" s="2"/>
      <c r="C147" s="2"/>
      <c r="D147" s="2"/>
      <c r="E147" s="2"/>
      <c r="F147" s="2"/>
      <c r="G147" s="2"/>
      <c r="H147" s="2"/>
      <c r="I147" s="3"/>
      <c r="J147" s="3"/>
      <c r="K147" s="2"/>
      <c r="L147" s="2"/>
      <c r="M147" s="2"/>
      <c r="N147" s="2"/>
      <c r="O147" s="2"/>
      <c r="P147" s="2"/>
      <c r="Q147" s="2"/>
      <c r="R147" s="3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5">
      <c r="A148" s="2"/>
      <c r="B148" s="2"/>
      <c r="C148" s="2"/>
      <c r="D148" s="2"/>
      <c r="E148" s="2"/>
      <c r="F148" s="2"/>
      <c r="G148" s="2"/>
      <c r="H148" s="2"/>
      <c r="I148" s="3"/>
      <c r="J148" s="3"/>
      <c r="K148" s="2"/>
      <c r="L148" s="2"/>
      <c r="M148" s="2"/>
      <c r="N148" s="2"/>
      <c r="O148" s="2"/>
      <c r="P148" s="2"/>
      <c r="Q148" s="2"/>
      <c r="R148" s="3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5">
      <c r="A149" s="2"/>
      <c r="B149" s="2"/>
      <c r="C149" s="2"/>
      <c r="D149" s="2"/>
      <c r="E149" s="2"/>
      <c r="F149" s="2"/>
      <c r="G149" s="2"/>
      <c r="H149" s="2"/>
      <c r="I149" s="3"/>
      <c r="J149" s="3"/>
      <c r="K149" s="2"/>
      <c r="L149" s="2"/>
      <c r="M149" s="2"/>
      <c r="N149" s="2"/>
      <c r="O149" s="2"/>
      <c r="P149" s="2"/>
      <c r="Q149" s="2"/>
      <c r="R149" s="3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5">
      <c r="A150" s="2"/>
      <c r="B150" s="2"/>
      <c r="C150" s="2"/>
      <c r="D150" s="2"/>
      <c r="E150" s="2"/>
      <c r="F150" s="2"/>
      <c r="G150" s="2"/>
      <c r="H150" s="2"/>
      <c r="I150" s="3"/>
      <c r="J150" s="3"/>
      <c r="K150" s="2"/>
      <c r="L150" s="2"/>
      <c r="M150" s="2"/>
      <c r="N150" s="2"/>
      <c r="O150" s="2"/>
      <c r="P150" s="2"/>
      <c r="Q150" s="2"/>
      <c r="R150" s="3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5">
      <c r="A151" s="2"/>
      <c r="B151" s="2"/>
      <c r="C151" s="2"/>
      <c r="D151" s="2"/>
      <c r="E151" s="2"/>
      <c r="F151" s="2"/>
      <c r="G151" s="2"/>
      <c r="H151" s="2"/>
      <c r="I151" s="3"/>
      <c r="J151" s="3"/>
      <c r="K151" s="2"/>
      <c r="L151" s="2"/>
      <c r="M151" s="2"/>
      <c r="N151" s="2"/>
      <c r="O151" s="2"/>
      <c r="P151" s="2"/>
      <c r="Q151" s="2"/>
      <c r="R151" s="3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5">
      <c r="A152" s="2"/>
      <c r="B152" s="2"/>
      <c r="C152" s="2"/>
      <c r="D152" s="2"/>
      <c r="E152" s="2"/>
      <c r="F152" s="2"/>
      <c r="G152" s="2"/>
      <c r="H152" s="2"/>
      <c r="I152" s="3"/>
      <c r="J152" s="3"/>
      <c r="K152" s="2"/>
      <c r="L152" s="2"/>
      <c r="M152" s="2"/>
      <c r="N152" s="2"/>
      <c r="O152" s="2"/>
      <c r="P152" s="2"/>
      <c r="Q152" s="2"/>
      <c r="R152" s="3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5">
      <c r="A153" s="2"/>
      <c r="B153" s="2"/>
      <c r="C153" s="2"/>
      <c r="D153" s="2"/>
      <c r="E153" s="2"/>
      <c r="F153" s="2"/>
      <c r="G153" s="2"/>
      <c r="H153" s="2"/>
      <c r="I153" s="3"/>
      <c r="J153" s="3"/>
      <c r="K153" s="2"/>
      <c r="L153" s="2"/>
      <c r="M153" s="2"/>
      <c r="N153" s="2"/>
      <c r="O153" s="2"/>
      <c r="P153" s="2"/>
      <c r="Q153" s="2"/>
      <c r="R153" s="3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5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2"/>
      <c r="L154" s="2"/>
      <c r="M154" s="2"/>
      <c r="N154" s="2"/>
      <c r="O154" s="2"/>
      <c r="P154" s="2"/>
      <c r="Q154" s="2"/>
      <c r="R154" s="3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5">
      <c r="A155" s="2"/>
      <c r="B155" s="2"/>
      <c r="C155" s="2"/>
      <c r="D155" s="2"/>
      <c r="E155" s="2"/>
      <c r="F155" s="2"/>
      <c r="G155" s="2"/>
      <c r="H155" s="2"/>
      <c r="I155" s="3"/>
      <c r="J155" s="3"/>
      <c r="K155" s="2"/>
      <c r="L155" s="2"/>
      <c r="M155" s="2"/>
      <c r="N155" s="2"/>
      <c r="O155" s="2"/>
      <c r="P155" s="2"/>
      <c r="Q155" s="2"/>
      <c r="R155" s="3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5">
      <c r="A156" s="2"/>
      <c r="B156" s="2"/>
      <c r="C156" s="2"/>
      <c r="D156" s="2"/>
      <c r="E156" s="2"/>
      <c r="F156" s="2"/>
      <c r="G156" s="2"/>
      <c r="H156" s="2"/>
      <c r="I156" s="3"/>
      <c r="J156" s="3"/>
      <c r="K156" s="2"/>
      <c r="L156" s="2"/>
      <c r="M156" s="2"/>
      <c r="N156" s="2"/>
      <c r="O156" s="2"/>
      <c r="P156" s="2"/>
      <c r="Q156" s="2"/>
      <c r="R156" s="3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5">
      <c r="A157" s="2"/>
      <c r="B157" s="2"/>
      <c r="C157" s="2"/>
      <c r="D157" s="2"/>
      <c r="E157" s="2"/>
      <c r="F157" s="2"/>
      <c r="G157" s="2"/>
      <c r="H157" s="2"/>
      <c r="I157" s="3"/>
      <c r="J157" s="3"/>
      <c r="K157" s="2"/>
      <c r="L157" s="2"/>
      <c r="M157" s="2"/>
      <c r="N157" s="2"/>
      <c r="O157" s="2"/>
      <c r="P157" s="2"/>
      <c r="Q157" s="2"/>
      <c r="R157" s="3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5">
      <c r="A158" s="2"/>
      <c r="B158" s="2"/>
      <c r="C158" s="2"/>
      <c r="D158" s="2"/>
      <c r="E158" s="2"/>
      <c r="F158" s="2"/>
      <c r="G158" s="2"/>
      <c r="H158" s="2"/>
      <c r="I158" s="3"/>
      <c r="J158" s="3"/>
      <c r="K158" s="2"/>
      <c r="L158" s="2"/>
      <c r="M158" s="2"/>
      <c r="N158" s="2"/>
      <c r="O158" s="2"/>
      <c r="P158" s="2"/>
      <c r="Q158" s="2"/>
      <c r="R158" s="3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5">
      <c r="A159" s="2"/>
      <c r="B159" s="2"/>
      <c r="C159" s="2"/>
      <c r="D159" s="2"/>
      <c r="E159" s="2"/>
      <c r="F159" s="2"/>
      <c r="G159" s="2"/>
      <c r="H159" s="2"/>
      <c r="I159" s="3"/>
      <c r="J159" s="3"/>
      <c r="K159" s="2"/>
      <c r="L159" s="2"/>
      <c r="M159" s="2"/>
      <c r="N159" s="2"/>
      <c r="O159" s="2"/>
      <c r="P159" s="2"/>
      <c r="Q159" s="2"/>
      <c r="R159" s="3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5">
      <c r="A160" s="2"/>
      <c r="B160" s="2"/>
      <c r="C160" s="2"/>
      <c r="D160" s="2"/>
      <c r="E160" s="2"/>
      <c r="F160" s="2"/>
      <c r="G160" s="2"/>
      <c r="H160" s="2"/>
      <c r="I160" s="3"/>
      <c r="J160" s="3"/>
      <c r="K160" s="2"/>
      <c r="L160" s="2"/>
      <c r="M160" s="2"/>
      <c r="N160" s="2"/>
      <c r="O160" s="2"/>
      <c r="P160" s="2"/>
      <c r="Q160" s="2"/>
      <c r="R160" s="3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5">
      <c r="A161" s="2"/>
      <c r="B161" s="2"/>
      <c r="C161" s="2"/>
      <c r="D161" s="2"/>
      <c r="E161" s="2"/>
      <c r="F161" s="2"/>
      <c r="G161" s="2"/>
      <c r="H161" s="2"/>
      <c r="I161" s="3"/>
      <c r="J161" s="3"/>
      <c r="K161" s="2"/>
      <c r="L161" s="2"/>
      <c r="M161" s="2"/>
      <c r="N161" s="2"/>
      <c r="O161" s="2"/>
      <c r="P161" s="2"/>
      <c r="Q161" s="2"/>
      <c r="R161" s="3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5">
      <c r="A162" s="2"/>
      <c r="B162" s="2"/>
      <c r="C162" s="2"/>
      <c r="D162" s="2"/>
      <c r="E162" s="2"/>
      <c r="F162" s="2"/>
      <c r="G162" s="2"/>
      <c r="H162" s="2"/>
      <c r="I162" s="3"/>
      <c r="J162" s="3"/>
      <c r="K162" s="2"/>
      <c r="L162" s="2"/>
      <c r="M162" s="2"/>
      <c r="N162" s="2"/>
      <c r="O162" s="2"/>
      <c r="P162" s="2"/>
      <c r="Q162" s="2"/>
      <c r="R162" s="3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5">
      <c r="A163" s="2"/>
      <c r="B163" s="2"/>
      <c r="C163" s="2"/>
      <c r="D163" s="2"/>
      <c r="E163" s="2"/>
      <c r="F163" s="2"/>
      <c r="G163" s="2"/>
      <c r="H163" s="2"/>
      <c r="I163" s="3"/>
      <c r="J163" s="3"/>
      <c r="K163" s="2"/>
      <c r="L163" s="2"/>
      <c r="M163" s="2"/>
      <c r="N163" s="2"/>
      <c r="O163" s="2"/>
      <c r="P163" s="2"/>
      <c r="Q163" s="2"/>
      <c r="R163" s="3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5">
      <c r="A164" s="2"/>
      <c r="B164" s="2"/>
      <c r="C164" s="2"/>
      <c r="D164" s="2"/>
      <c r="E164" s="2"/>
      <c r="F164" s="2"/>
      <c r="G164" s="2"/>
      <c r="H164" s="2"/>
      <c r="I164" s="3"/>
      <c r="J164" s="3"/>
      <c r="K164" s="2"/>
      <c r="L164" s="2"/>
      <c r="M164" s="2"/>
      <c r="N164" s="2"/>
      <c r="O164" s="2"/>
      <c r="P164" s="2"/>
      <c r="Q164" s="2"/>
      <c r="R164" s="3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5">
      <c r="A165" s="2"/>
      <c r="B165" s="2"/>
      <c r="C165" s="2"/>
      <c r="D165" s="2"/>
      <c r="E165" s="2"/>
      <c r="F165" s="2"/>
      <c r="G165" s="2"/>
      <c r="H165" s="2"/>
      <c r="I165" s="3"/>
      <c r="J165" s="3"/>
      <c r="K165" s="2"/>
      <c r="L165" s="2"/>
      <c r="M165" s="2"/>
      <c r="N165" s="2"/>
      <c r="O165" s="2"/>
      <c r="P165" s="2"/>
      <c r="Q165" s="2"/>
      <c r="R165" s="3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5">
      <c r="A166" s="2"/>
      <c r="B166" s="2"/>
      <c r="C166" s="2"/>
      <c r="D166" s="2"/>
      <c r="E166" s="2"/>
      <c r="F166" s="2"/>
      <c r="G166" s="2"/>
      <c r="H166" s="2"/>
      <c r="I166" s="3"/>
      <c r="J166" s="3"/>
      <c r="K166" s="2"/>
      <c r="L166" s="2"/>
      <c r="M166" s="2"/>
      <c r="N166" s="2"/>
      <c r="O166" s="2"/>
      <c r="P166" s="2"/>
      <c r="Q166" s="2"/>
      <c r="R166" s="3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5">
      <c r="A167" s="2"/>
      <c r="B167" s="2"/>
      <c r="C167" s="2"/>
      <c r="D167" s="2"/>
      <c r="E167" s="2"/>
      <c r="F167" s="2"/>
      <c r="G167" s="2"/>
      <c r="H167" s="2"/>
      <c r="I167" s="3"/>
      <c r="J167" s="3"/>
      <c r="K167" s="2"/>
      <c r="L167" s="2"/>
      <c r="M167" s="2"/>
      <c r="N167" s="2"/>
      <c r="O167" s="2"/>
      <c r="P167" s="2"/>
      <c r="Q167" s="2"/>
      <c r="R167" s="3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5">
      <c r="A168" s="2"/>
      <c r="B168" s="2"/>
      <c r="C168" s="2"/>
      <c r="D168" s="2"/>
      <c r="E168" s="2"/>
      <c r="F168" s="2"/>
      <c r="G168" s="2"/>
      <c r="H168" s="2"/>
      <c r="I168" s="3"/>
      <c r="J168" s="3"/>
      <c r="K168" s="2"/>
      <c r="L168" s="2"/>
      <c r="M168" s="2"/>
      <c r="N168" s="2"/>
      <c r="O168" s="2"/>
      <c r="P168" s="2"/>
      <c r="Q168" s="2"/>
      <c r="R168" s="3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5">
      <c r="A169" s="2"/>
      <c r="B169" s="2"/>
      <c r="C169" s="2"/>
      <c r="D169" s="2"/>
      <c r="E169" s="2"/>
      <c r="F169" s="2"/>
      <c r="G169" s="2"/>
      <c r="H169" s="2"/>
      <c r="I169" s="3"/>
      <c r="J169" s="3"/>
      <c r="K169" s="2"/>
      <c r="L169" s="2"/>
      <c r="M169" s="2"/>
      <c r="N169" s="2"/>
      <c r="O169" s="2"/>
      <c r="P169" s="2"/>
      <c r="Q169" s="2"/>
      <c r="R169" s="3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5">
      <c r="A170" s="2"/>
      <c r="B170" s="2"/>
      <c r="C170" s="2"/>
      <c r="D170" s="2"/>
      <c r="E170" s="2"/>
      <c r="F170" s="2"/>
      <c r="G170" s="2"/>
      <c r="H170" s="2"/>
      <c r="I170" s="3"/>
      <c r="J170" s="3"/>
      <c r="K170" s="2"/>
      <c r="L170" s="2"/>
      <c r="M170" s="2"/>
      <c r="N170" s="2"/>
      <c r="O170" s="2"/>
      <c r="P170" s="2"/>
      <c r="Q170" s="2"/>
      <c r="R170" s="3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5">
      <c r="A171" s="2"/>
      <c r="B171" s="2"/>
      <c r="C171" s="2"/>
      <c r="D171" s="2"/>
      <c r="E171" s="2"/>
      <c r="F171" s="2"/>
      <c r="G171" s="2"/>
      <c r="H171" s="2"/>
      <c r="I171" s="3"/>
      <c r="J171" s="3"/>
      <c r="K171" s="2"/>
      <c r="L171" s="2"/>
      <c r="M171" s="2"/>
      <c r="N171" s="2"/>
      <c r="O171" s="2"/>
      <c r="P171" s="2"/>
      <c r="Q171" s="2"/>
      <c r="R171" s="3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5">
      <c r="A172" s="2"/>
      <c r="B172" s="2"/>
      <c r="C172" s="2"/>
      <c r="D172" s="2"/>
      <c r="E172" s="2"/>
      <c r="F172" s="2"/>
      <c r="G172" s="2"/>
      <c r="H172" s="2"/>
      <c r="I172" s="3"/>
      <c r="J172" s="3"/>
      <c r="K172" s="2"/>
      <c r="L172" s="2"/>
      <c r="M172" s="2"/>
      <c r="N172" s="2"/>
      <c r="O172" s="2"/>
      <c r="P172" s="2"/>
      <c r="Q172" s="2"/>
      <c r="R172" s="3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5">
      <c r="A173" s="2"/>
      <c r="B173" s="2"/>
      <c r="C173" s="2"/>
      <c r="D173" s="2"/>
      <c r="E173" s="2"/>
      <c r="F173" s="2"/>
      <c r="G173" s="2"/>
      <c r="H173" s="2"/>
      <c r="I173" s="3"/>
      <c r="J173" s="3"/>
      <c r="K173" s="2"/>
      <c r="L173" s="2"/>
      <c r="M173" s="2"/>
      <c r="N173" s="2"/>
      <c r="O173" s="2"/>
      <c r="P173" s="2"/>
      <c r="Q173" s="2"/>
      <c r="R173" s="3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5">
      <c r="A174" s="2"/>
      <c r="B174" s="2"/>
      <c r="C174" s="2"/>
      <c r="D174" s="2"/>
      <c r="E174" s="2"/>
      <c r="F174" s="2"/>
      <c r="G174" s="2"/>
      <c r="H174" s="2"/>
      <c r="I174" s="3"/>
      <c r="J174" s="3"/>
      <c r="K174" s="2"/>
      <c r="L174" s="2"/>
      <c r="M174" s="2"/>
      <c r="N174" s="2"/>
      <c r="O174" s="2"/>
      <c r="P174" s="2"/>
      <c r="Q174" s="2"/>
      <c r="R174" s="3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5">
      <c r="A175" s="2"/>
      <c r="B175" s="2"/>
      <c r="C175" s="2"/>
      <c r="D175" s="2"/>
      <c r="E175" s="2"/>
      <c r="F175" s="2"/>
      <c r="G175" s="2"/>
      <c r="H175" s="2"/>
      <c r="I175" s="3"/>
      <c r="J175" s="3"/>
      <c r="K175" s="2"/>
      <c r="L175" s="2"/>
      <c r="M175" s="2"/>
      <c r="N175" s="2"/>
      <c r="O175" s="2"/>
      <c r="P175" s="2"/>
      <c r="Q175" s="2"/>
      <c r="R175" s="3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5">
      <c r="A176" s="2"/>
      <c r="B176" s="2"/>
      <c r="C176" s="2"/>
      <c r="D176" s="2"/>
      <c r="E176" s="2"/>
      <c r="F176" s="2"/>
      <c r="G176" s="2"/>
      <c r="H176" s="2"/>
      <c r="I176" s="3"/>
      <c r="J176" s="3"/>
      <c r="K176" s="2"/>
      <c r="L176" s="2"/>
      <c r="M176" s="2"/>
      <c r="N176" s="2"/>
      <c r="O176" s="2"/>
      <c r="P176" s="2"/>
      <c r="Q176" s="2"/>
      <c r="R176" s="3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5">
      <c r="A177" s="2"/>
      <c r="B177" s="2"/>
      <c r="C177" s="2"/>
      <c r="D177" s="2"/>
      <c r="E177" s="2"/>
      <c r="F177" s="2"/>
      <c r="G177" s="2"/>
      <c r="H177" s="2"/>
      <c r="I177" s="3"/>
      <c r="J177" s="3"/>
      <c r="K177" s="2"/>
      <c r="L177" s="2"/>
      <c r="M177" s="2"/>
      <c r="N177" s="2"/>
      <c r="O177" s="2"/>
      <c r="P177" s="2"/>
      <c r="Q177" s="2"/>
      <c r="R177" s="3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5">
      <c r="A178" s="2"/>
      <c r="B178" s="2"/>
      <c r="C178" s="2"/>
      <c r="D178" s="2"/>
      <c r="E178" s="2"/>
      <c r="F178" s="2"/>
      <c r="G178" s="2"/>
      <c r="H178" s="2"/>
      <c r="I178" s="3"/>
      <c r="J178" s="3"/>
      <c r="K178" s="2"/>
      <c r="L178" s="2"/>
      <c r="M178" s="2"/>
      <c r="N178" s="2"/>
      <c r="O178" s="2"/>
      <c r="P178" s="2"/>
      <c r="Q178" s="2"/>
      <c r="R178" s="3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5">
      <c r="A179" s="2"/>
      <c r="B179" s="2"/>
      <c r="C179" s="2"/>
      <c r="D179" s="2"/>
      <c r="E179" s="2"/>
      <c r="F179" s="2"/>
      <c r="G179" s="2"/>
      <c r="H179" s="2"/>
      <c r="I179" s="3"/>
      <c r="J179" s="3"/>
      <c r="K179" s="2"/>
      <c r="L179" s="2"/>
      <c r="M179" s="2"/>
      <c r="N179" s="2"/>
      <c r="O179" s="2"/>
      <c r="P179" s="2"/>
      <c r="Q179" s="2"/>
      <c r="R179" s="3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5">
      <c r="A180" s="2"/>
      <c r="B180" s="2"/>
      <c r="C180" s="2"/>
      <c r="D180" s="2"/>
      <c r="E180" s="2"/>
      <c r="F180" s="2"/>
      <c r="G180" s="2"/>
      <c r="H180" s="2"/>
      <c r="I180" s="3"/>
      <c r="J180" s="3"/>
      <c r="K180" s="2"/>
      <c r="L180" s="2"/>
      <c r="M180" s="2"/>
      <c r="N180" s="2"/>
      <c r="O180" s="2"/>
      <c r="P180" s="2"/>
      <c r="Q180" s="2"/>
      <c r="R180" s="3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5">
      <c r="A181" s="2"/>
      <c r="B181" s="2"/>
      <c r="C181" s="2"/>
      <c r="D181" s="2"/>
      <c r="E181" s="2"/>
      <c r="F181" s="2"/>
      <c r="G181" s="2"/>
      <c r="H181" s="2"/>
      <c r="I181" s="3"/>
      <c r="J181" s="3"/>
      <c r="K181" s="2"/>
      <c r="L181" s="2"/>
      <c r="M181" s="2"/>
      <c r="N181" s="2"/>
      <c r="O181" s="2"/>
      <c r="P181" s="2"/>
      <c r="Q181" s="2"/>
      <c r="R181" s="3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5">
      <c r="A182" s="2"/>
      <c r="B182" s="2"/>
      <c r="C182" s="2"/>
      <c r="D182" s="2"/>
      <c r="E182" s="2"/>
      <c r="F182" s="2"/>
      <c r="G182" s="2"/>
      <c r="H182" s="2"/>
      <c r="I182" s="3"/>
      <c r="J182" s="3"/>
      <c r="K182" s="2"/>
      <c r="L182" s="2"/>
      <c r="M182" s="2"/>
      <c r="N182" s="2"/>
      <c r="O182" s="2"/>
      <c r="P182" s="2"/>
      <c r="Q182" s="2"/>
      <c r="R182" s="3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5">
      <c r="A183" s="2"/>
      <c r="B183" s="2"/>
      <c r="C183" s="2"/>
      <c r="D183" s="2"/>
      <c r="E183" s="2"/>
      <c r="F183" s="2"/>
      <c r="G183" s="2"/>
      <c r="H183" s="2"/>
      <c r="I183" s="3"/>
      <c r="J183" s="3"/>
      <c r="K183" s="2"/>
      <c r="L183" s="2"/>
      <c r="M183" s="2"/>
      <c r="N183" s="2"/>
      <c r="O183" s="2"/>
      <c r="P183" s="2"/>
      <c r="Q183" s="2"/>
      <c r="R183" s="3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5">
      <c r="A184" s="2"/>
      <c r="B184" s="2"/>
      <c r="C184" s="2"/>
      <c r="D184" s="2"/>
      <c r="E184" s="2"/>
      <c r="F184" s="2"/>
      <c r="G184" s="2"/>
      <c r="H184" s="2"/>
      <c r="I184" s="3"/>
      <c r="J184" s="3"/>
      <c r="K184" s="2"/>
      <c r="L184" s="2"/>
      <c r="M184" s="2"/>
      <c r="N184" s="2"/>
      <c r="O184" s="2"/>
      <c r="P184" s="2"/>
      <c r="Q184" s="2"/>
      <c r="R184" s="3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5">
      <c r="A185" s="2"/>
      <c r="B185" s="2"/>
      <c r="C185" s="2"/>
      <c r="D185" s="2"/>
      <c r="E185" s="2"/>
      <c r="F185" s="2"/>
      <c r="G185" s="2"/>
      <c r="H185" s="2"/>
      <c r="I185" s="3"/>
      <c r="J185" s="3"/>
      <c r="K185" s="2"/>
      <c r="L185" s="2"/>
      <c r="M185" s="2"/>
      <c r="N185" s="2"/>
      <c r="O185" s="2"/>
      <c r="P185" s="2"/>
      <c r="Q185" s="2"/>
      <c r="R185" s="3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5">
      <c r="A186" s="2"/>
      <c r="B186" s="2"/>
      <c r="C186" s="2"/>
      <c r="D186" s="2"/>
      <c r="E186" s="2"/>
      <c r="F186" s="2"/>
      <c r="G186" s="2"/>
      <c r="H186" s="2"/>
      <c r="I186" s="3"/>
      <c r="J186" s="3"/>
      <c r="K186" s="2"/>
      <c r="L186" s="2"/>
      <c r="M186" s="2"/>
      <c r="N186" s="2"/>
      <c r="O186" s="2"/>
      <c r="P186" s="2"/>
      <c r="Q186" s="2"/>
      <c r="R186" s="3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5">
      <c r="A187" s="2"/>
      <c r="B187" s="2"/>
      <c r="C187" s="2"/>
      <c r="D187" s="2"/>
      <c r="E187" s="2"/>
      <c r="F187" s="2"/>
      <c r="G187" s="2"/>
      <c r="H187" s="2"/>
      <c r="I187" s="3"/>
      <c r="J187" s="3"/>
      <c r="K187" s="2"/>
      <c r="L187" s="2"/>
      <c r="M187" s="2"/>
      <c r="N187" s="2"/>
      <c r="O187" s="2"/>
      <c r="P187" s="2"/>
      <c r="Q187" s="2"/>
      <c r="R187" s="3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5">
      <c r="A188" s="2"/>
      <c r="B188" s="2"/>
      <c r="C188" s="2"/>
      <c r="D188" s="2"/>
      <c r="E188" s="2"/>
      <c r="F188" s="2"/>
      <c r="G188" s="2"/>
      <c r="H188" s="2"/>
      <c r="I188" s="3"/>
      <c r="J188" s="3"/>
      <c r="K188" s="2"/>
      <c r="L188" s="2"/>
      <c r="M188" s="2"/>
      <c r="N188" s="2"/>
      <c r="O188" s="2"/>
      <c r="P188" s="2"/>
      <c r="Q188" s="2"/>
      <c r="R188" s="3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5">
      <c r="A189" s="2"/>
      <c r="B189" s="2"/>
      <c r="C189" s="2"/>
      <c r="D189" s="2"/>
      <c r="E189" s="2"/>
      <c r="F189" s="2"/>
      <c r="G189" s="2"/>
      <c r="H189" s="2"/>
      <c r="I189" s="3"/>
      <c r="J189" s="3"/>
      <c r="K189" s="2"/>
      <c r="L189" s="2"/>
      <c r="M189" s="2"/>
      <c r="N189" s="2"/>
      <c r="O189" s="2"/>
      <c r="P189" s="2"/>
      <c r="Q189" s="2"/>
      <c r="R189" s="3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5">
      <c r="A190" s="2"/>
      <c r="B190" s="2"/>
      <c r="C190" s="2"/>
      <c r="D190" s="2"/>
      <c r="E190" s="2"/>
      <c r="F190" s="2"/>
      <c r="G190" s="2"/>
      <c r="H190" s="2"/>
      <c r="I190" s="3"/>
      <c r="J190" s="3"/>
      <c r="K190" s="2"/>
      <c r="L190" s="2"/>
      <c r="M190" s="2"/>
      <c r="N190" s="2"/>
      <c r="O190" s="2"/>
      <c r="P190" s="2"/>
      <c r="Q190" s="2"/>
      <c r="R190" s="3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5">
      <c r="A191" s="2"/>
      <c r="B191" s="2"/>
      <c r="C191" s="2"/>
      <c r="D191" s="2"/>
      <c r="E191" s="2"/>
      <c r="F191" s="2"/>
      <c r="G191" s="2"/>
      <c r="H191" s="2"/>
      <c r="I191" s="3"/>
      <c r="J191" s="3"/>
      <c r="K191" s="2"/>
      <c r="L191" s="2"/>
      <c r="M191" s="2"/>
      <c r="N191" s="2"/>
      <c r="O191" s="2"/>
      <c r="P191" s="2"/>
      <c r="Q191" s="2"/>
      <c r="R191" s="3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5">
      <c r="A192" s="2"/>
      <c r="B192" s="2"/>
      <c r="C192" s="2"/>
      <c r="D192" s="2"/>
      <c r="E192" s="2"/>
      <c r="F192" s="2"/>
      <c r="G192" s="2"/>
      <c r="H192" s="2"/>
      <c r="I192" s="3"/>
      <c r="J192" s="3"/>
      <c r="K192" s="2"/>
      <c r="L192" s="2"/>
      <c r="M192" s="2"/>
      <c r="N192" s="2"/>
      <c r="O192" s="2"/>
      <c r="P192" s="2"/>
      <c r="Q192" s="2"/>
      <c r="R192" s="3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5">
      <c r="A193" s="2"/>
      <c r="B193" s="2"/>
      <c r="C193" s="2"/>
      <c r="D193" s="2"/>
      <c r="E193" s="2"/>
      <c r="F193" s="2"/>
      <c r="G193" s="2"/>
      <c r="H193" s="2"/>
      <c r="I193" s="3"/>
      <c r="J193" s="3"/>
      <c r="K193" s="2"/>
      <c r="L193" s="2"/>
      <c r="M193" s="2"/>
      <c r="N193" s="2"/>
      <c r="O193" s="2"/>
      <c r="P193" s="2"/>
      <c r="Q193" s="2"/>
      <c r="R193" s="3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5">
      <c r="A194" s="2"/>
      <c r="B194" s="2"/>
      <c r="C194" s="2"/>
      <c r="D194" s="2"/>
      <c r="E194" s="2"/>
      <c r="F194" s="2"/>
      <c r="G194" s="2"/>
      <c r="H194" s="2"/>
      <c r="I194" s="3"/>
      <c r="J194" s="3"/>
      <c r="K194" s="2"/>
      <c r="L194" s="2"/>
      <c r="M194" s="2"/>
      <c r="N194" s="2"/>
      <c r="O194" s="2"/>
      <c r="P194" s="2"/>
      <c r="Q194" s="2"/>
      <c r="R194" s="3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5">
      <c r="A195" s="2"/>
      <c r="B195" s="2"/>
      <c r="C195" s="2"/>
      <c r="D195" s="2"/>
      <c r="E195" s="2"/>
      <c r="F195" s="2"/>
      <c r="G195" s="2"/>
      <c r="H195" s="2"/>
      <c r="I195" s="3"/>
      <c r="J195" s="3"/>
      <c r="K195" s="2"/>
      <c r="L195" s="2"/>
      <c r="M195" s="2"/>
      <c r="N195" s="2"/>
      <c r="O195" s="2"/>
      <c r="P195" s="2"/>
      <c r="Q195" s="2"/>
      <c r="R195" s="3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5">
      <c r="A196" s="2"/>
      <c r="B196" s="2"/>
      <c r="C196" s="2"/>
      <c r="D196" s="2"/>
      <c r="E196" s="2"/>
      <c r="F196" s="2"/>
      <c r="G196" s="2"/>
      <c r="H196" s="2"/>
      <c r="I196" s="3"/>
      <c r="J196" s="3"/>
      <c r="K196" s="2"/>
      <c r="L196" s="2"/>
      <c r="M196" s="2"/>
      <c r="N196" s="2"/>
      <c r="O196" s="2"/>
      <c r="P196" s="2"/>
      <c r="Q196" s="2"/>
      <c r="R196" s="3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5">
      <c r="A197" s="2"/>
      <c r="B197" s="2"/>
      <c r="C197" s="2"/>
      <c r="D197" s="2"/>
      <c r="E197" s="2"/>
      <c r="F197" s="2"/>
      <c r="G197" s="2"/>
      <c r="H197" s="2"/>
      <c r="I197" s="3"/>
      <c r="J197" s="3"/>
      <c r="K197" s="2"/>
      <c r="L197" s="2"/>
      <c r="M197" s="2"/>
      <c r="N197" s="2"/>
      <c r="O197" s="2"/>
      <c r="P197" s="2"/>
      <c r="Q197" s="2"/>
      <c r="R197" s="3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5">
      <c r="A198" s="2"/>
      <c r="B198" s="2"/>
      <c r="C198" s="2"/>
      <c r="D198" s="2"/>
      <c r="E198" s="2"/>
      <c r="F198" s="2"/>
      <c r="G198" s="2"/>
      <c r="H198" s="2"/>
      <c r="I198" s="3"/>
      <c r="J198" s="3"/>
      <c r="K198" s="2"/>
      <c r="L198" s="2"/>
      <c r="M198" s="2"/>
      <c r="N198" s="2"/>
      <c r="O198" s="2"/>
      <c r="P198" s="2"/>
      <c r="Q198" s="2"/>
      <c r="R198" s="3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5">
      <c r="A199" s="2"/>
      <c r="B199" s="2"/>
      <c r="C199" s="2"/>
      <c r="D199" s="2"/>
      <c r="E199" s="2"/>
      <c r="F199" s="2"/>
      <c r="G199" s="2"/>
      <c r="H199" s="2"/>
      <c r="I199" s="3"/>
      <c r="J199" s="3"/>
      <c r="K199" s="2"/>
      <c r="L199" s="2"/>
      <c r="M199" s="2"/>
      <c r="N199" s="2"/>
      <c r="O199" s="2"/>
      <c r="P199" s="2"/>
      <c r="Q199" s="2"/>
      <c r="R199" s="3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5">
      <c r="A200" s="2"/>
      <c r="B200" s="2"/>
      <c r="C200" s="2"/>
      <c r="D200" s="2"/>
      <c r="E200" s="2"/>
      <c r="F200" s="2"/>
      <c r="G200" s="2"/>
      <c r="H200" s="2"/>
      <c r="I200" s="3"/>
      <c r="J200" s="3"/>
      <c r="K200" s="2"/>
      <c r="L200" s="2"/>
      <c r="M200" s="2"/>
      <c r="N200" s="2"/>
      <c r="O200" s="2"/>
      <c r="P200" s="2"/>
      <c r="Q200" s="2"/>
      <c r="R200" s="3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5">
      <c r="A201" s="2"/>
      <c r="B201" s="2"/>
      <c r="C201" s="2"/>
      <c r="D201" s="2"/>
      <c r="E201" s="2"/>
      <c r="F201" s="2"/>
      <c r="G201" s="2"/>
      <c r="H201" s="2"/>
      <c r="I201" s="3"/>
      <c r="J201" s="3"/>
      <c r="K201" s="2"/>
      <c r="L201" s="2"/>
      <c r="M201" s="2"/>
      <c r="N201" s="2"/>
      <c r="O201" s="2"/>
      <c r="P201" s="2"/>
      <c r="Q201" s="2"/>
      <c r="R201" s="3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5">
      <c r="A202" s="2"/>
      <c r="B202" s="2"/>
      <c r="C202" s="2"/>
      <c r="D202" s="2"/>
      <c r="E202" s="2"/>
      <c r="F202" s="2"/>
      <c r="G202" s="2"/>
      <c r="H202" s="2"/>
      <c r="I202" s="3"/>
      <c r="J202" s="3"/>
      <c r="K202" s="2"/>
      <c r="L202" s="2"/>
      <c r="M202" s="2"/>
      <c r="N202" s="2"/>
      <c r="O202" s="2"/>
      <c r="P202" s="2"/>
      <c r="Q202" s="2"/>
      <c r="R202" s="3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5">
      <c r="A203" s="2"/>
      <c r="B203" s="2"/>
      <c r="C203" s="2"/>
      <c r="D203" s="2"/>
      <c r="E203" s="2"/>
      <c r="F203" s="2"/>
      <c r="G203" s="2"/>
      <c r="H203" s="2"/>
      <c r="I203" s="3"/>
      <c r="J203" s="3"/>
      <c r="K203" s="2"/>
      <c r="L203" s="2"/>
      <c r="M203" s="2"/>
      <c r="N203" s="2"/>
      <c r="O203" s="2"/>
      <c r="P203" s="2"/>
      <c r="Q203" s="2"/>
      <c r="R203" s="3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5">
      <c r="A204" s="2"/>
      <c r="B204" s="2"/>
      <c r="C204" s="2"/>
      <c r="D204" s="2"/>
      <c r="E204" s="2"/>
      <c r="F204" s="2"/>
      <c r="G204" s="2"/>
      <c r="H204" s="2"/>
      <c r="I204" s="3"/>
      <c r="J204" s="3"/>
      <c r="K204" s="2"/>
      <c r="L204" s="2"/>
      <c r="M204" s="2"/>
      <c r="N204" s="2"/>
      <c r="O204" s="2"/>
      <c r="P204" s="2"/>
      <c r="Q204" s="2"/>
      <c r="R204" s="3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5">
      <c r="A205" s="2"/>
      <c r="B205" s="2"/>
      <c r="C205" s="2"/>
      <c r="D205" s="2"/>
      <c r="E205" s="2"/>
      <c r="F205" s="2"/>
      <c r="G205" s="2"/>
      <c r="H205" s="2"/>
      <c r="I205" s="3"/>
      <c r="J205" s="3"/>
      <c r="K205" s="2"/>
      <c r="L205" s="2"/>
      <c r="M205" s="2"/>
      <c r="N205" s="2"/>
      <c r="O205" s="2"/>
      <c r="P205" s="2"/>
      <c r="Q205" s="2"/>
      <c r="R205" s="3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5">
      <c r="A206" s="2"/>
      <c r="B206" s="2"/>
      <c r="C206" s="2"/>
      <c r="D206" s="2"/>
      <c r="E206" s="2"/>
      <c r="F206" s="2"/>
      <c r="G206" s="2"/>
      <c r="H206" s="2"/>
      <c r="I206" s="3"/>
      <c r="J206" s="3"/>
      <c r="K206" s="2"/>
      <c r="L206" s="2"/>
      <c r="M206" s="2"/>
      <c r="N206" s="2"/>
      <c r="O206" s="2"/>
      <c r="P206" s="2"/>
      <c r="Q206" s="2"/>
      <c r="R206" s="3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5">
      <c r="A207" s="2"/>
      <c r="B207" s="2"/>
      <c r="C207" s="2"/>
      <c r="D207" s="2"/>
      <c r="E207" s="2"/>
      <c r="F207" s="2"/>
      <c r="G207" s="2"/>
      <c r="H207" s="2"/>
      <c r="I207" s="3"/>
      <c r="J207" s="3"/>
      <c r="K207" s="2"/>
      <c r="L207" s="2"/>
      <c r="M207" s="2"/>
      <c r="N207" s="2"/>
      <c r="O207" s="2"/>
      <c r="P207" s="2"/>
      <c r="Q207" s="2"/>
      <c r="R207" s="3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5">
      <c r="A208" s="2"/>
      <c r="B208" s="2"/>
      <c r="C208" s="2"/>
      <c r="D208" s="2"/>
      <c r="E208" s="2"/>
      <c r="F208" s="2"/>
      <c r="G208" s="2"/>
      <c r="H208" s="2"/>
      <c r="I208" s="3"/>
      <c r="J208" s="3"/>
      <c r="K208" s="2"/>
      <c r="L208" s="2"/>
      <c r="M208" s="2"/>
      <c r="N208" s="2"/>
      <c r="O208" s="2"/>
      <c r="P208" s="2"/>
      <c r="Q208" s="2"/>
      <c r="R208" s="3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5">
      <c r="A209" s="2"/>
      <c r="B209" s="2"/>
      <c r="C209" s="2"/>
      <c r="D209" s="2"/>
      <c r="E209" s="2"/>
      <c r="F209" s="2"/>
      <c r="G209" s="2"/>
      <c r="H209" s="2"/>
      <c r="I209" s="3"/>
      <c r="J209" s="3"/>
      <c r="K209" s="2"/>
      <c r="L209" s="2"/>
      <c r="M209" s="2"/>
      <c r="N209" s="2"/>
      <c r="O209" s="2"/>
      <c r="P209" s="2"/>
      <c r="Q209" s="2"/>
      <c r="R209" s="3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5">
      <c r="A210" s="2"/>
      <c r="B210" s="2"/>
      <c r="C210" s="2"/>
      <c r="D210" s="2"/>
      <c r="E210" s="2"/>
      <c r="F210" s="2"/>
      <c r="G210" s="2"/>
      <c r="H210" s="2"/>
      <c r="I210" s="3"/>
      <c r="J210" s="3"/>
      <c r="K210" s="2"/>
      <c r="L210" s="2"/>
      <c r="M210" s="2"/>
      <c r="N210" s="2"/>
      <c r="O210" s="2"/>
      <c r="P210" s="2"/>
      <c r="Q210" s="2"/>
      <c r="R210" s="3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5">
      <c r="A211" s="2"/>
      <c r="B211" s="2"/>
      <c r="C211" s="2"/>
      <c r="D211" s="2"/>
      <c r="E211" s="2"/>
      <c r="F211" s="2"/>
      <c r="G211" s="2"/>
      <c r="H211" s="2"/>
      <c r="I211" s="3"/>
      <c r="J211" s="3"/>
      <c r="K211" s="2"/>
      <c r="L211" s="2"/>
      <c r="M211" s="2"/>
      <c r="N211" s="2"/>
      <c r="O211" s="2"/>
      <c r="P211" s="2"/>
      <c r="Q211" s="2"/>
      <c r="R211" s="3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5">
      <c r="A212" s="2"/>
      <c r="B212" s="2"/>
      <c r="C212" s="2"/>
      <c r="D212" s="2"/>
      <c r="E212" s="2"/>
      <c r="F212" s="2"/>
      <c r="G212" s="2"/>
      <c r="H212" s="2"/>
      <c r="I212" s="3"/>
      <c r="J212" s="3"/>
      <c r="K212" s="2"/>
      <c r="L212" s="2"/>
      <c r="M212" s="2"/>
      <c r="N212" s="2"/>
      <c r="O212" s="2"/>
      <c r="P212" s="2"/>
      <c r="Q212" s="2"/>
      <c r="R212" s="3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5">
      <c r="A213" s="2"/>
      <c r="B213" s="2"/>
      <c r="C213" s="2"/>
      <c r="D213" s="2"/>
      <c r="E213" s="2"/>
      <c r="F213" s="2"/>
      <c r="G213" s="2"/>
      <c r="H213" s="2"/>
      <c r="I213" s="3"/>
      <c r="J213" s="3"/>
      <c r="K213" s="2"/>
      <c r="L213" s="2"/>
      <c r="M213" s="2"/>
      <c r="N213" s="2"/>
      <c r="O213" s="2"/>
      <c r="P213" s="2"/>
      <c r="Q213" s="2"/>
      <c r="R213" s="3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5">
      <c r="A214" s="2"/>
      <c r="B214" s="2"/>
      <c r="C214" s="2"/>
      <c r="D214" s="2"/>
      <c r="E214" s="2"/>
      <c r="F214" s="2"/>
      <c r="G214" s="2"/>
      <c r="H214" s="2"/>
      <c r="I214" s="3"/>
      <c r="J214" s="3"/>
      <c r="K214" s="2"/>
      <c r="L214" s="2"/>
      <c r="M214" s="2"/>
      <c r="N214" s="2"/>
      <c r="O214" s="2"/>
      <c r="P214" s="2"/>
      <c r="Q214" s="2"/>
      <c r="R214" s="3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5">
      <c r="A215" s="2"/>
      <c r="B215" s="2"/>
      <c r="C215" s="2"/>
      <c r="D215" s="2"/>
      <c r="E215" s="2"/>
      <c r="F215" s="2"/>
      <c r="G215" s="2"/>
      <c r="H215" s="2"/>
      <c r="I215" s="3"/>
      <c r="J215" s="3"/>
      <c r="K215" s="2"/>
      <c r="L215" s="2"/>
      <c r="M215" s="2"/>
      <c r="N215" s="2"/>
      <c r="O215" s="2"/>
      <c r="P215" s="2"/>
      <c r="Q215" s="2"/>
      <c r="R215" s="3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5">
      <c r="A216" s="2"/>
      <c r="B216" s="2"/>
      <c r="C216" s="2"/>
      <c r="D216" s="2"/>
      <c r="E216" s="2"/>
      <c r="F216" s="2"/>
      <c r="G216" s="2"/>
      <c r="H216" s="2"/>
      <c r="I216" s="3"/>
      <c r="J216" s="3"/>
      <c r="K216" s="2"/>
      <c r="L216" s="2"/>
      <c r="M216" s="2"/>
      <c r="N216" s="2"/>
      <c r="O216" s="2"/>
      <c r="P216" s="2"/>
      <c r="Q216" s="2"/>
      <c r="R216" s="3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5">
      <c r="A217" s="2"/>
      <c r="B217" s="2"/>
      <c r="C217" s="2"/>
      <c r="D217" s="2"/>
      <c r="E217" s="2"/>
      <c r="F217" s="2"/>
      <c r="G217" s="2"/>
      <c r="H217" s="2"/>
      <c r="I217" s="3"/>
      <c r="J217" s="3"/>
      <c r="K217" s="2"/>
      <c r="L217" s="2"/>
      <c r="M217" s="2"/>
      <c r="N217" s="2"/>
      <c r="O217" s="2"/>
      <c r="P217" s="2"/>
      <c r="Q217" s="2"/>
      <c r="R217" s="3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5">
      <c r="A218" s="2"/>
      <c r="B218" s="2"/>
      <c r="C218" s="2"/>
      <c r="D218" s="2"/>
      <c r="E218" s="2"/>
      <c r="F218" s="2"/>
      <c r="G218" s="2"/>
      <c r="H218" s="2"/>
      <c r="I218" s="3"/>
      <c r="J218" s="3"/>
      <c r="K218" s="2"/>
      <c r="L218" s="2"/>
      <c r="M218" s="2"/>
      <c r="N218" s="2"/>
      <c r="O218" s="2"/>
      <c r="P218" s="2"/>
      <c r="Q218" s="2"/>
      <c r="R218" s="3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5">
      <c r="A219" s="2"/>
      <c r="B219" s="2"/>
      <c r="C219" s="2"/>
      <c r="D219" s="2"/>
      <c r="E219" s="2"/>
      <c r="F219" s="2"/>
      <c r="G219" s="2"/>
      <c r="H219" s="2"/>
      <c r="I219" s="3"/>
      <c r="J219" s="3"/>
      <c r="K219" s="2"/>
      <c r="L219" s="2"/>
      <c r="M219" s="2"/>
      <c r="N219" s="2"/>
      <c r="O219" s="2"/>
      <c r="P219" s="2"/>
      <c r="Q219" s="2"/>
      <c r="R219" s="3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5">
      <c r="A220" s="2"/>
      <c r="B220" s="2"/>
      <c r="C220" s="2"/>
      <c r="D220" s="2"/>
      <c r="E220" s="2"/>
      <c r="F220" s="2"/>
      <c r="G220" s="2"/>
      <c r="H220" s="2"/>
      <c r="I220" s="3"/>
      <c r="J220" s="3"/>
      <c r="K220" s="2"/>
      <c r="L220" s="2"/>
      <c r="M220" s="2"/>
      <c r="N220" s="2"/>
      <c r="O220" s="2"/>
      <c r="P220" s="2"/>
      <c r="Q220" s="2"/>
      <c r="R220" s="3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5">
      <c r="A221" s="2"/>
      <c r="B221" s="2"/>
      <c r="C221" s="2"/>
      <c r="D221" s="2"/>
      <c r="E221" s="2"/>
      <c r="F221" s="2"/>
      <c r="G221" s="2"/>
      <c r="H221" s="2"/>
      <c r="I221" s="3"/>
      <c r="J221" s="3"/>
      <c r="K221" s="2"/>
      <c r="L221" s="2"/>
      <c r="M221" s="2"/>
      <c r="N221" s="2"/>
      <c r="O221" s="2"/>
      <c r="P221" s="2"/>
      <c r="Q221" s="2"/>
      <c r="R221" s="3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5">
      <c r="A222" s="2"/>
      <c r="B222" s="2"/>
      <c r="C222" s="2"/>
      <c r="D222" s="2"/>
      <c r="E222" s="2"/>
      <c r="F222" s="2"/>
      <c r="G222" s="2"/>
      <c r="H222" s="2"/>
      <c r="I222" s="3"/>
      <c r="J222" s="3"/>
      <c r="K222" s="2"/>
      <c r="L222" s="2"/>
      <c r="M222" s="2"/>
      <c r="N222" s="2"/>
      <c r="O222" s="2"/>
      <c r="P222" s="2"/>
      <c r="Q222" s="2"/>
      <c r="R222" s="3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5">
      <c r="A223" s="2"/>
      <c r="B223" s="2"/>
      <c r="C223" s="2"/>
      <c r="D223" s="2"/>
      <c r="E223" s="2"/>
      <c r="F223" s="2"/>
      <c r="G223" s="2"/>
      <c r="H223" s="2"/>
      <c r="I223" s="3"/>
      <c r="J223" s="3"/>
      <c r="K223" s="2"/>
      <c r="L223" s="2"/>
      <c r="M223" s="2"/>
      <c r="N223" s="2"/>
      <c r="O223" s="2"/>
      <c r="P223" s="2"/>
      <c r="Q223" s="2"/>
      <c r="R223" s="3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5">
      <c r="A224" s="2"/>
      <c r="B224" s="2"/>
      <c r="C224" s="2"/>
      <c r="D224" s="2"/>
      <c r="E224" s="2"/>
      <c r="F224" s="2"/>
      <c r="G224" s="2"/>
      <c r="H224" s="2"/>
      <c r="I224" s="3"/>
      <c r="J224" s="3"/>
      <c r="K224" s="2"/>
      <c r="L224" s="2"/>
      <c r="M224" s="2"/>
      <c r="N224" s="2"/>
      <c r="O224" s="2"/>
      <c r="P224" s="2"/>
      <c r="Q224" s="2"/>
      <c r="R224" s="3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5">
      <c r="A225" s="2"/>
      <c r="B225" s="2"/>
      <c r="C225" s="2"/>
      <c r="D225" s="2"/>
      <c r="E225" s="2"/>
      <c r="F225" s="2"/>
      <c r="G225" s="2"/>
      <c r="H225" s="2"/>
      <c r="I225" s="3"/>
      <c r="J225" s="3"/>
      <c r="K225" s="2"/>
      <c r="L225" s="2"/>
      <c r="M225" s="2"/>
      <c r="N225" s="2"/>
      <c r="O225" s="2"/>
      <c r="P225" s="2"/>
      <c r="Q225" s="2"/>
      <c r="R225" s="3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5">
      <c r="A226" s="2"/>
      <c r="B226" s="2"/>
      <c r="C226" s="2"/>
      <c r="D226" s="2"/>
      <c r="E226" s="2"/>
      <c r="F226" s="2"/>
      <c r="G226" s="2"/>
      <c r="H226" s="2"/>
      <c r="I226" s="3"/>
      <c r="J226" s="3"/>
      <c r="K226" s="2"/>
      <c r="L226" s="2"/>
      <c r="M226" s="2"/>
      <c r="N226" s="2"/>
      <c r="O226" s="2"/>
      <c r="P226" s="2"/>
      <c r="Q226" s="2"/>
      <c r="R226" s="3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5">
      <c r="A227" s="2"/>
      <c r="B227" s="2"/>
      <c r="C227" s="2"/>
      <c r="D227" s="2"/>
      <c r="E227" s="2"/>
      <c r="F227" s="2"/>
      <c r="G227" s="2"/>
      <c r="H227" s="2"/>
      <c r="I227" s="3"/>
      <c r="J227" s="3"/>
      <c r="K227" s="2"/>
      <c r="L227" s="2"/>
      <c r="M227" s="2"/>
      <c r="N227" s="2"/>
      <c r="O227" s="2"/>
      <c r="P227" s="2"/>
      <c r="Q227" s="2"/>
      <c r="R227" s="3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5">
      <c r="A228" s="2"/>
      <c r="B228" s="2"/>
      <c r="C228" s="2"/>
      <c r="D228" s="2"/>
      <c r="E228" s="2"/>
      <c r="F228" s="2"/>
      <c r="G228" s="2"/>
      <c r="H228" s="2"/>
      <c r="I228" s="3"/>
      <c r="J228" s="3"/>
      <c r="K228" s="2"/>
      <c r="L228" s="2"/>
      <c r="M228" s="2"/>
      <c r="N228" s="2"/>
      <c r="O228" s="2"/>
      <c r="P228" s="2"/>
      <c r="Q228" s="2"/>
      <c r="R228" s="3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5">
      <c r="A229" s="2"/>
      <c r="B229" s="2"/>
      <c r="C229" s="2"/>
      <c r="D229" s="2"/>
      <c r="E229" s="2"/>
      <c r="F229" s="2"/>
      <c r="G229" s="2"/>
      <c r="H229" s="2"/>
      <c r="I229" s="3"/>
      <c r="J229" s="3"/>
      <c r="K229" s="2"/>
      <c r="L229" s="2"/>
      <c r="M229" s="2"/>
      <c r="N229" s="2"/>
      <c r="O229" s="2"/>
      <c r="P229" s="2"/>
      <c r="Q229" s="2"/>
      <c r="R229" s="3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5">
      <c r="A230" s="2"/>
      <c r="B230" s="2"/>
      <c r="C230" s="2"/>
      <c r="D230" s="2"/>
      <c r="E230" s="2"/>
      <c r="F230" s="2"/>
      <c r="G230" s="2"/>
      <c r="H230" s="2"/>
      <c r="I230" s="3"/>
      <c r="J230" s="3"/>
      <c r="K230" s="2"/>
      <c r="L230" s="2"/>
      <c r="M230" s="2"/>
      <c r="N230" s="2"/>
      <c r="O230" s="2"/>
      <c r="P230" s="2"/>
      <c r="Q230" s="2"/>
      <c r="R230" s="3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5">
      <c r="A231" s="2"/>
      <c r="B231" s="2"/>
      <c r="C231" s="2"/>
      <c r="D231" s="2"/>
      <c r="E231" s="2"/>
      <c r="F231" s="2"/>
      <c r="G231" s="2"/>
      <c r="H231" s="2"/>
      <c r="I231" s="3"/>
      <c r="J231" s="3"/>
      <c r="K231" s="2"/>
      <c r="L231" s="2"/>
      <c r="M231" s="2"/>
      <c r="N231" s="2"/>
      <c r="O231" s="2"/>
      <c r="P231" s="2"/>
      <c r="Q231" s="2"/>
      <c r="R231" s="3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5">
      <c r="A232" s="2"/>
      <c r="B232" s="2"/>
      <c r="C232" s="2"/>
      <c r="D232" s="2"/>
      <c r="E232" s="2"/>
      <c r="F232" s="2"/>
      <c r="G232" s="2"/>
      <c r="H232" s="2"/>
      <c r="I232" s="3"/>
      <c r="J232" s="3"/>
      <c r="K232" s="2"/>
      <c r="L232" s="2"/>
      <c r="M232" s="2"/>
      <c r="N232" s="2"/>
      <c r="O232" s="2"/>
      <c r="P232" s="2"/>
      <c r="Q232" s="2"/>
      <c r="R232" s="3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5">
      <c r="A233" s="2"/>
      <c r="B233" s="2"/>
      <c r="C233" s="2"/>
      <c r="D233" s="2"/>
      <c r="E233" s="2"/>
      <c r="F233" s="2"/>
      <c r="G233" s="2"/>
      <c r="H233" s="2"/>
      <c r="I233" s="3"/>
      <c r="J233" s="3"/>
      <c r="K233" s="2"/>
      <c r="L233" s="2"/>
      <c r="M233" s="2"/>
      <c r="N233" s="2"/>
      <c r="O233" s="2"/>
      <c r="P233" s="2"/>
      <c r="Q233" s="2"/>
      <c r="R233" s="3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5">
      <c r="A234" s="2"/>
      <c r="B234" s="2"/>
      <c r="C234" s="2"/>
      <c r="D234" s="2"/>
      <c r="E234" s="2"/>
      <c r="F234" s="2"/>
      <c r="G234" s="2"/>
      <c r="H234" s="2"/>
      <c r="I234" s="3"/>
      <c r="J234" s="3"/>
      <c r="K234" s="2"/>
      <c r="L234" s="2"/>
      <c r="M234" s="2"/>
      <c r="N234" s="2"/>
      <c r="O234" s="2"/>
      <c r="P234" s="2"/>
      <c r="Q234" s="2"/>
      <c r="R234" s="3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5">
      <c r="A235" s="2"/>
      <c r="B235" s="2"/>
      <c r="C235" s="2"/>
      <c r="D235" s="2"/>
      <c r="E235" s="2"/>
      <c r="F235" s="2"/>
      <c r="G235" s="2"/>
      <c r="H235" s="2"/>
      <c r="I235" s="3"/>
      <c r="J235" s="3"/>
      <c r="K235" s="2"/>
      <c r="L235" s="2"/>
      <c r="M235" s="2"/>
      <c r="N235" s="2"/>
      <c r="O235" s="2"/>
      <c r="P235" s="2"/>
      <c r="Q235" s="2"/>
      <c r="R235" s="3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5">
      <c r="A236" s="2"/>
      <c r="B236" s="2"/>
      <c r="C236" s="2"/>
      <c r="D236" s="2"/>
      <c r="E236" s="2"/>
      <c r="F236" s="2"/>
      <c r="G236" s="2"/>
      <c r="H236" s="2"/>
      <c r="I236" s="3"/>
      <c r="J236" s="3"/>
      <c r="K236" s="2"/>
      <c r="L236" s="2"/>
      <c r="M236" s="2"/>
      <c r="N236" s="2"/>
      <c r="O236" s="2"/>
      <c r="P236" s="2"/>
      <c r="Q236" s="2"/>
      <c r="R236" s="3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5">
      <c r="A237" s="2"/>
      <c r="B237" s="2"/>
      <c r="C237" s="2"/>
      <c r="D237" s="2"/>
      <c r="E237" s="2"/>
      <c r="F237" s="2"/>
      <c r="G237" s="2"/>
      <c r="H237" s="2"/>
      <c r="I237" s="3"/>
      <c r="J237" s="3"/>
      <c r="K237" s="2"/>
      <c r="L237" s="2"/>
      <c r="M237" s="2"/>
      <c r="N237" s="2"/>
      <c r="O237" s="2"/>
      <c r="P237" s="2"/>
      <c r="Q237" s="2"/>
      <c r="R237" s="3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5">
      <c r="A238" s="2"/>
      <c r="B238" s="2"/>
      <c r="C238" s="2"/>
      <c r="D238" s="2"/>
      <c r="E238" s="2"/>
      <c r="F238" s="2"/>
      <c r="G238" s="2"/>
      <c r="H238" s="2"/>
      <c r="I238" s="3"/>
      <c r="J238" s="3"/>
      <c r="K238" s="2"/>
      <c r="L238" s="2"/>
      <c r="M238" s="2"/>
      <c r="N238" s="2"/>
      <c r="O238" s="2"/>
      <c r="P238" s="2"/>
      <c r="Q238" s="2"/>
      <c r="R238" s="3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5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2"/>
      <c r="L239" s="2"/>
      <c r="M239" s="2"/>
      <c r="N239" s="2"/>
      <c r="O239" s="2"/>
      <c r="P239" s="2"/>
      <c r="Q239" s="2"/>
      <c r="R239" s="3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5">
      <c r="A240" s="2"/>
      <c r="B240" s="2"/>
      <c r="C240" s="2"/>
      <c r="D240" s="2"/>
      <c r="E240" s="2"/>
      <c r="F240" s="2"/>
      <c r="G240" s="2"/>
      <c r="H240" s="2"/>
      <c r="I240" s="3"/>
      <c r="J240" s="3"/>
      <c r="K240" s="2"/>
      <c r="L240" s="2"/>
      <c r="M240" s="2"/>
      <c r="N240" s="2"/>
      <c r="O240" s="2"/>
      <c r="P240" s="2"/>
      <c r="Q240" s="2"/>
      <c r="R240" s="3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5">
      <c r="A241" s="2"/>
      <c r="B241" s="2"/>
      <c r="C241" s="2"/>
      <c r="D241" s="2"/>
      <c r="E241" s="2"/>
      <c r="F241" s="2"/>
      <c r="G241" s="2"/>
      <c r="H241" s="2"/>
      <c r="I241" s="3"/>
      <c r="J241" s="3"/>
      <c r="K241" s="2"/>
      <c r="L241" s="2"/>
      <c r="M241" s="2"/>
      <c r="N241" s="2"/>
      <c r="O241" s="2"/>
      <c r="P241" s="2"/>
      <c r="Q241" s="2"/>
      <c r="R241" s="3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5">
      <c r="A242" s="2"/>
      <c r="B242" s="2"/>
      <c r="C242" s="2"/>
      <c r="D242" s="2"/>
      <c r="E242" s="2"/>
      <c r="F242" s="2"/>
      <c r="G242" s="2"/>
      <c r="H242" s="2"/>
      <c r="I242" s="3"/>
      <c r="J242" s="3"/>
      <c r="K242" s="2"/>
      <c r="L242" s="2"/>
      <c r="M242" s="2"/>
      <c r="N242" s="2"/>
      <c r="O242" s="2"/>
      <c r="P242" s="2"/>
      <c r="Q242" s="2"/>
      <c r="R242" s="3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5">
      <c r="A243" s="2"/>
      <c r="B243" s="2"/>
      <c r="C243" s="2"/>
      <c r="D243" s="2"/>
      <c r="E243" s="2"/>
      <c r="F243" s="2"/>
      <c r="G243" s="2"/>
      <c r="H243" s="2"/>
      <c r="I243" s="3"/>
      <c r="J243" s="3"/>
      <c r="K243" s="2"/>
      <c r="L243" s="2"/>
      <c r="M243" s="2"/>
      <c r="N243" s="2"/>
      <c r="O243" s="2"/>
      <c r="P243" s="2"/>
      <c r="Q243" s="2"/>
      <c r="R243" s="3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5">
      <c r="A244" s="2"/>
      <c r="B244" s="2"/>
      <c r="C244" s="2"/>
      <c r="D244" s="2"/>
      <c r="E244" s="2"/>
      <c r="F244" s="2"/>
      <c r="G244" s="2"/>
      <c r="H244" s="2"/>
      <c r="I244" s="3"/>
      <c r="J244" s="3"/>
      <c r="K244" s="2"/>
      <c r="L244" s="2"/>
      <c r="M244" s="2"/>
      <c r="N244" s="2"/>
      <c r="O244" s="2"/>
      <c r="P244" s="2"/>
      <c r="Q244" s="2"/>
      <c r="R244" s="3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5">
      <c r="A245" s="2"/>
      <c r="B245" s="2"/>
      <c r="C245" s="2"/>
      <c r="D245" s="2"/>
      <c r="E245" s="2"/>
      <c r="F245" s="2"/>
      <c r="G245" s="2"/>
      <c r="H245" s="2"/>
      <c r="I245" s="3"/>
      <c r="J245" s="3"/>
      <c r="K245" s="2"/>
      <c r="L245" s="2"/>
      <c r="M245" s="2"/>
      <c r="N245" s="2"/>
      <c r="O245" s="2"/>
      <c r="P245" s="2"/>
      <c r="Q245" s="2"/>
      <c r="R245" s="3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5">
      <c r="A246" s="2"/>
      <c r="B246" s="2"/>
      <c r="C246" s="2"/>
      <c r="D246" s="2"/>
      <c r="E246" s="2"/>
      <c r="F246" s="2"/>
      <c r="G246" s="2"/>
      <c r="H246" s="2"/>
      <c r="I246" s="3"/>
      <c r="J246" s="3"/>
      <c r="K246" s="2"/>
      <c r="L246" s="2"/>
      <c r="M246" s="2"/>
      <c r="N246" s="2"/>
      <c r="O246" s="2"/>
      <c r="P246" s="2"/>
      <c r="Q246" s="2"/>
      <c r="R246" s="3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5">
      <c r="A247" s="2"/>
      <c r="B247" s="2"/>
      <c r="C247" s="2"/>
      <c r="D247" s="2"/>
      <c r="E247" s="2"/>
      <c r="F247" s="2"/>
      <c r="G247" s="2"/>
      <c r="H247" s="2"/>
      <c r="I247" s="3"/>
      <c r="J247" s="3"/>
      <c r="K247" s="2"/>
      <c r="L247" s="2"/>
      <c r="M247" s="2"/>
      <c r="N247" s="2"/>
      <c r="O247" s="2"/>
      <c r="P247" s="2"/>
      <c r="Q247" s="2"/>
      <c r="R247" s="3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5">
      <c r="A248" s="2"/>
      <c r="B248" s="2"/>
      <c r="C248" s="2"/>
      <c r="D248" s="2"/>
      <c r="E248" s="2"/>
      <c r="F248" s="2"/>
      <c r="G248" s="2"/>
      <c r="H248" s="2"/>
      <c r="I248" s="3"/>
      <c r="J248" s="3"/>
      <c r="K248" s="2"/>
      <c r="L248" s="2"/>
      <c r="M248" s="2"/>
      <c r="N248" s="2"/>
      <c r="O248" s="2"/>
      <c r="P248" s="2"/>
      <c r="Q248" s="2"/>
      <c r="R248" s="3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5">
      <c r="A249" s="2"/>
      <c r="B249" s="2"/>
      <c r="C249" s="2"/>
      <c r="D249" s="2"/>
      <c r="E249" s="2"/>
      <c r="F249" s="2"/>
      <c r="G249" s="2"/>
      <c r="H249" s="2"/>
      <c r="I249" s="3"/>
      <c r="J249" s="3"/>
      <c r="K249" s="2"/>
      <c r="L249" s="2"/>
      <c r="M249" s="2"/>
      <c r="N249" s="2"/>
      <c r="O249" s="2"/>
      <c r="P249" s="2"/>
      <c r="Q249" s="2"/>
      <c r="R249" s="3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4"/>
    <row r="251" spans="1:26" ht="15.75" customHeight="1" x14ac:dyDescent="0.4"/>
    <row r="252" spans="1:26" ht="15.75" customHeight="1" x14ac:dyDescent="0.4"/>
    <row r="253" spans="1:26" ht="15.75" customHeight="1" x14ac:dyDescent="0.4"/>
    <row r="254" spans="1:26" ht="15.75" customHeight="1" x14ac:dyDescent="0.4"/>
    <row r="255" spans="1:26" ht="15.75" customHeight="1" x14ac:dyDescent="0.4"/>
    <row r="256" spans="1:26" ht="15.75" customHeight="1" x14ac:dyDescent="0.4"/>
    <row r="257" s="4" customFormat="1" ht="15.75" customHeight="1" x14ac:dyDescent="0.4"/>
    <row r="258" s="4" customFormat="1" ht="15.75" customHeight="1" x14ac:dyDescent="0.4"/>
    <row r="259" s="4" customFormat="1" ht="15.75" customHeight="1" x14ac:dyDescent="0.4"/>
    <row r="260" s="4" customFormat="1" ht="15.75" customHeight="1" x14ac:dyDescent="0.4"/>
    <row r="261" s="4" customFormat="1" ht="15.75" customHeight="1" x14ac:dyDescent="0.4"/>
    <row r="262" s="4" customFormat="1" ht="15.75" customHeight="1" x14ac:dyDescent="0.4"/>
    <row r="263" s="4" customFormat="1" ht="15.75" customHeight="1" x14ac:dyDescent="0.4"/>
    <row r="264" s="4" customFormat="1" ht="15.75" customHeight="1" x14ac:dyDescent="0.4"/>
    <row r="265" s="4" customFormat="1" ht="15.75" customHeight="1" x14ac:dyDescent="0.4"/>
    <row r="266" s="4" customFormat="1" ht="15.75" customHeight="1" x14ac:dyDescent="0.4"/>
    <row r="267" s="4" customFormat="1" ht="15.75" customHeight="1" x14ac:dyDescent="0.4"/>
    <row r="268" s="4" customFormat="1" ht="15.75" customHeight="1" x14ac:dyDescent="0.4"/>
    <row r="269" s="4" customFormat="1" ht="15.75" customHeight="1" x14ac:dyDescent="0.4"/>
    <row r="270" s="4" customFormat="1" ht="15.75" customHeight="1" x14ac:dyDescent="0.4"/>
    <row r="271" s="4" customFormat="1" ht="15.75" customHeight="1" x14ac:dyDescent="0.4"/>
    <row r="272" s="4" customFormat="1" ht="15.75" customHeight="1" x14ac:dyDescent="0.4"/>
    <row r="273" s="4" customFormat="1" ht="15.75" customHeight="1" x14ac:dyDescent="0.4"/>
    <row r="274" s="4" customFormat="1" ht="15.75" customHeight="1" x14ac:dyDescent="0.4"/>
    <row r="275" s="4" customFormat="1" ht="15.75" customHeight="1" x14ac:dyDescent="0.4"/>
    <row r="276" s="4" customFormat="1" ht="15.75" customHeight="1" x14ac:dyDescent="0.4"/>
    <row r="277" s="4" customFormat="1" ht="15.75" customHeight="1" x14ac:dyDescent="0.4"/>
    <row r="278" s="4" customFormat="1" ht="15.75" customHeight="1" x14ac:dyDescent="0.4"/>
    <row r="279" s="4" customFormat="1" ht="15.75" customHeight="1" x14ac:dyDescent="0.4"/>
    <row r="280" s="4" customFormat="1" ht="15.75" customHeight="1" x14ac:dyDescent="0.4"/>
    <row r="281" s="4" customFormat="1" ht="15.75" customHeight="1" x14ac:dyDescent="0.4"/>
    <row r="282" s="4" customFormat="1" ht="15.75" customHeight="1" x14ac:dyDescent="0.4"/>
    <row r="283" s="4" customFormat="1" ht="15.75" customHeight="1" x14ac:dyDescent="0.4"/>
    <row r="284" s="4" customFormat="1" ht="15.75" customHeight="1" x14ac:dyDescent="0.4"/>
    <row r="285" s="4" customFormat="1" ht="15.75" customHeight="1" x14ac:dyDescent="0.4"/>
    <row r="286" s="4" customFormat="1" ht="15.75" customHeight="1" x14ac:dyDescent="0.4"/>
    <row r="287" s="4" customFormat="1" ht="15.75" customHeight="1" x14ac:dyDescent="0.4"/>
    <row r="288" s="4" customFormat="1" ht="15.75" customHeight="1" x14ac:dyDescent="0.4"/>
    <row r="289" s="4" customFormat="1" ht="15.75" customHeight="1" x14ac:dyDescent="0.4"/>
    <row r="290" s="4" customFormat="1" ht="15.75" customHeight="1" x14ac:dyDescent="0.4"/>
    <row r="291" s="4" customFormat="1" ht="15.75" customHeight="1" x14ac:dyDescent="0.4"/>
    <row r="292" s="4" customFormat="1" ht="15.75" customHeight="1" x14ac:dyDescent="0.4"/>
    <row r="293" s="4" customFormat="1" ht="15.75" customHeight="1" x14ac:dyDescent="0.4"/>
    <row r="294" s="4" customFormat="1" ht="15.75" customHeight="1" x14ac:dyDescent="0.4"/>
    <row r="295" s="4" customFormat="1" ht="15.75" customHeight="1" x14ac:dyDescent="0.4"/>
    <row r="296" s="4" customFormat="1" ht="15.75" customHeight="1" x14ac:dyDescent="0.4"/>
    <row r="297" s="4" customFormat="1" ht="15.75" customHeight="1" x14ac:dyDescent="0.4"/>
    <row r="298" s="4" customFormat="1" ht="15.75" customHeight="1" x14ac:dyDescent="0.4"/>
    <row r="299" s="4" customFormat="1" ht="15.75" customHeight="1" x14ac:dyDescent="0.4"/>
    <row r="300" s="4" customFormat="1" ht="15.75" customHeight="1" x14ac:dyDescent="0.4"/>
    <row r="301" s="4" customFormat="1" ht="15.75" customHeight="1" x14ac:dyDescent="0.4"/>
    <row r="302" s="4" customFormat="1" ht="15.75" customHeight="1" x14ac:dyDescent="0.4"/>
    <row r="303" s="4" customFormat="1" ht="15.75" customHeight="1" x14ac:dyDescent="0.4"/>
    <row r="304" s="4" customFormat="1" ht="15.75" customHeight="1" x14ac:dyDescent="0.4"/>
    <row r="305" s="4" customFormat="1" ht="15.75" customHeight="1" x14ac:dyDescent="0.4"/>
    <row r="306" s="4" customFormat="1" ht="15.75" customHeight="1" x14ac:dyDescent="0.4"/>
    <row r="307" s="4" customFormat="1" ht="15.75" customHeight="1" x14ac:dyDescent="0.4"/>
    <row r="308" s="4" customFormat="1" ht="15.75" customHeight="1" x14ac:dyDescent="0.4"/>
    <row r="309" s="4" customFormat="1" ht="15.75" customHeight="1" x14ac:dyDescent="0.4"/>
    <row r="310" s="4" customFormat="1" ht="15.75" customHeight="1" x14ac:dyDescent="0.4"/>
    <row r="311" s="4" customFormat="1" ht="15.75" customHeight="1" x14ac:dyDescent="0.4"/>
    <row r="312" s="4" customFormat="1" ht="15.75" customHeight="1" x14ac:dyDescent="0.4"/>
    <row r="313" s="4" customFormat="1" ht="15.75" customHeight="1" x14ac:dyDescent="0.4"/>
    <row r="314" s="4" customFormat="1" ht="15.75" customHeight="1" x14ac:dyDescent="0.4"/>
    <row r="315" s="4" customFormat="1" ht="15.75" customHeight="1" x14ac:dyDescent="0.4"/>
    <row r="316" s="4" customFormat="1" ht="15.75" customHeight="1" x14ac:dyDescent="0.4"/>
    <row r="317" s="4" customFormat="1" ht="15.75" customHeight="1" x14ac:dyDescent="0.4"/>
    <row r="318" s="4" customFormat="1" ht="15.75" customHeight="1" x14ac:dyDescent="0.4"/>
    <row r="319" s="4" customFormat="1" ht="15.75" customHeight="1" x14ac:dyDescent="0.4"/>
    <row r="320" s="4" customFormat="1" ht="15.75" customHeight="1" x14ac:dyDescent="0.4"/>
    <row r="321" s="4" customFormat="1" ht="15.75" customHeight="1" x14ac:dyDescent="0.4"/>
    <row r="322" s="4" customFormat="1" ht="15.75" customHeight="1" x14ac:dyDescent="0.4"/>
    <row r="323" s="4" customFormat="1" ht="15.75" customHeight="1" x14ac:dyDescent="0.4"/>
    <row r="324" s="4" customFormat="1" ht="15.75" customHeight="1" x14ac:dyDescent="0.4"/>
    <row r="325" s="4" customFormat="1" ht="15.75" customHeight="1" x14ac:dyDescent="0.4"/>
    <row r="326" s="4" customFormat="1" ht="15.75" customHeight="1" x14ac:dyDescent="0.4"/>
    <row r="327" s="4" customFormat="1" ht="15.75" customHeight="1" x14ac:dyDescent="0.4"/>
    <row r="328" s="4" customFormat="1" ht="15.75" customHeight="1" x14ac:dyDescent="0.4"/>
    <row r="329" s="4" customFormat="1" ht="15.75" customHeight="1" x14ac:dyDescent="0.4"/>
    <row r="330" s="4" customFormat="1" ht="15.75" customHeight="1" x14ac:dyDescent="0.4"/>
    <row r="331" s="4" customFormat="1" ht="15.75" customHeight="1" x14ac:dyDescent="0.4"/>
    <row r="332" s="4" customFormat="1" ht="15.75" customHeight="1" x14ac:dyDescent="0.4"/>
    <row r="333" s="4" customFormat="1" ht="15.75" customHeight="1" x14ac:dyDescent="0.4"/>
    <row r="334" s="4" customFormat="1" ht="15.75" customHeight="1" x14ac:dyDescent="0.4"/>
    <row r="335" s="4" customFormat="1" ht="15.75" customHeight="1" x14ac:dyDescent="0.4"/>
    <row r="336" s="4" customFormat="1" ht="15.75" customHeight="1" x14ac:dyDescent="0.4"/>
    <row r="337" s="4" customFormat="1" ht="15.75" customHeight="1" x14ac:dyDescent="0.4"/>
    <row r="338" s="4" customFormat="1" ht="15.75" customHeight="1" x14ac:dyDescent="0.4"/>
    <row r="339" s="4" customFormat="1" ht="15.75" customHeight="1" x14ac:dyDescent="0.4"/>
    <row r="340" s="4" customFormat="1" ht="15.75" customHeight="1" x14ac:dyDescent="0.4"/>
    <row r="341" s="4" customFormat="1" ht="15.75" customHeight="1" x14ac:dyDescent="0.4"/>
    <row r="342" s="4" customFormat="1" ht="15.75" customHeight="1" x14ac:dyDescent="0.4"/>
    <row r="343" s="4" customFormat="1" ht="15.75" customHeight="1" x14ac:dyDescent="0.4"/>
    <row r="344" s="4" customFormat="1" ht="15.75" customHeight="1" x14ac:dyDescent="0.4"/>
    <row r="345" s="4" customFormat="1" ht="15.75" customHeight="1" x14ac:dyDescent="0.4"/>
    <row r="346" s="4" customFormat="1" ht="15.75" customHeight="1" x14ac:dyDescent="0.4"/>
    <row r="347" s="4" customFormat="1" ht="15.75" customHeight="1" x14ac:dyDescent="0.4"/>
    <row r="348" s="4" customFormat="1" ht="15.75" customHeight="1" x14ac:dyDescent="0.4"/>
    <row r="349" s="4" customFormat="1" ht="15.75" customHeight="1" x14ac:dyDescent="0.4"/>
    <row r="350" s="4" customFormat="1" ht="15.75" customHeight="1" x14ac:dyDescent="0.4"/>
    <row r="351" s="4" customFormat="1" ht="15.75" customHeight="1" x14ac:dyDescent="0.4"/>
    <row r="352" s="4" customFormat="1" ht="15.75" customHeight="1" x14ac:dyDescent="0.4"/>
    <row r="353" s="4" customFormat="1" ht="15.75" customHeight="1" x14ac:dyDescent="0.4"/>
    <row r="354" s="4" customFormat="1" ht="15.75" customHeight="1" x14ac:dyDescent="0.4"/>
    <row r="355" s="4" customFormat="1" ht="15.75" customHeight="1" x14ac:dyDescent="0.4"/>
    <row r="356" s="4" customFormat="1" ht="15.75" customHeight="1" x14ac:dyDescent="0.4"/>
    <row r="357" s="4" customFormat="1" ht="15.75" customHeight="1" x14ac:dyDescent="0.4"/>
    <row r="358" s="4" customFormat="1" ht="15.75" customHeight="1" x14ac:dyDescent="0.4"/>
    <row r="359" s="4" customFormat="1" ht="15.75" customHeight="1" x14ac:dyDescent="0.4"/>
    <row r="360" s="4" customFormat="1" ht="15.75" customHeight="1" x14ac:dyDescent="0.4"/>
    <row r="361" s="4" customFormat="1" ht="15.75" customHeight="1" x14ac:dyDescent="0.4"/>
    <row r="362" s="4" customFormat="1" ht="15.75" customHeight="1" x14ac:dyDescent="0.4"/>
    <row r="363" s="4" customFormat="1" ht="15.75" customHeight="1" x14ac:dyDescent="0.4"/>
    <row r="364" s="4" customFormat="1" ht="15.75" customHeight="1" x14ac:dyDescent="0.4"/>
    <row r="365" s="4" customFormat="1" ht="15.75" customHeight="1" x14ac:dyDescent="0.4"/>
    <row r="366" s="4" customFormat="1" ht="15.75" customHeight="1" x14ac:dyDescent="0.4"/>
    <row r="367" s="4" customFormat="1" ht="15.75" customHeight="1" x14ac:dyDescent="0.4"/>
    <row r="368" s="4" customFormat="1" ht="15.75" customHeight="1" x14ac:dyDescent="0.4"/>
    <row r="369" s="4" customFormat="1" ht="15.75" customHeight="1" x14ac:dyDescent="0.4"/>
    <row r="370" s="4" customFormat="1" ht="15.75" customHeight="1" x14ac:dyDescent="0.4"/>
    <row r="371" s="4" customFormat="1" ht="15.75" customHeight="1" x14ac:dyDescent="0.4"/>
    <row r="372" s="4" customFormat="1" ht="15.75" customHeight="1" x14ac:dyDescent="0.4"/>
    <row r="373" s="4" customFormat="1" ht="15.75" customHeight="1" x14ac:dyDescent="0.4"/>
    <row r="374" s="4" customFormat="1" ht="15.75" customHeight="1" x14ac:dyDescent="0.4"/>
    <row r="375" s="4" customFormat="1" ht="15.75" customHeight="1" x14ac:dyDescent="0.4"/>
    <row r="376" s="4" customFormat="1" ht="15.75" customHeight="1" x14ac:dyDescent="0.4"/>
    <row r="377" s="4" customFormat="1" ht="15.75" customHeight="1" x14ac:dyDescent="0.4"/>
    <row r="378" s="4" customFormat="1" ht="15.75" customHeight="1" x14ac:dyDescent="0.4"/>
    <row r="379" s="4" customFormat="1" ht="15.75" customHeight="1" x14ac:dyDescent="0.4"/>
    <row r="380" s="4" customFormat="1" ht="15.75" customHeight="1" x14ac:dyDescent="0.4"/>
    <row r="381" s="4" customFormat="1" ht="15.75" customHeight="1" x14ac:dyDescent="0.4"/>
    <row r="382" s="4" customFormat="1" ht="15.75" customHeight="1" x14ac:dyDescent="0.4"/>
    <row r="383" s="4" customFormat="1" ht="15.75" customHeight="1" x14ac:dyDescent="0.4"/>
    <row r="384" s="4" customFormat="1" ht="15.75" customHeight="1" x14ac:dyDescent="0.4"/>
    <row r="385" s="4" customFormat="1" ht="15.75" customHeight="1" x14ac:dyDescent="0.4"/>
    <row r="386" s="4" customFormat="1" ht="15.75" customHeight="1" x14ac:dyDescent="0.4"/>
    <row r="387" s="4" customFormat="1" ht="15.75" customHeight="1" x14ac:dyDescent="0.4"/>
    <row r="388" s="4" customFormat="1" ht="15.75" customHeight="1" x14ac:dyDescent="0.4"/>
    <row r="389" s="4" customFormat="1" ht="15.75" customHeight="1" x14ac:dyDescent="0.4"/>
    <row r="390" s="4" customFormat="1" ht="15.75" customHeight="1" x14ac:dyDescent="0.4"/>
    <row r="391" s="4" customFormat="1" ht="15.75" customHeight="1" x14ac:dyDescent="0.4"/>
    <row r="392" s="4" customFormat="1" ht="15.75" customHeight="1" x14ac:dyDescent="0.4"/>
    <row r="393" s="4" customFormat="1" ht="15.75" customHeight="1" x14ac:dyDescent="0.4"/>
    <row r="394" s="4" customFormat="1" ht="15.75" customHeight="1" x14ac:dyDescent="0.4"/>
    <row r="395" s="4" customFormat="1" ht="15.75" customHeight="1" x14ac:dyDescent="0.4"/>
    <row r="396" s="4" customFormat="1" ht="15.75" customHeight="1" x14ac:dyDescent="0.4"/>
    <row r="397" s="4" customFormat="1" ht="15.75" customHeight="1" x14ac:dyDescent="0.4"/>
    <row r="398" s="4" customFormat="1" ht="15.75" customHeight="1" x14ac:dyDescent="0.4"/>
    <row r="399" s="4" customFormat="1" ht="15.75" customHeight="1" x14ac:dyDescent="0.4"/>
    <row r="400" s="4" customFormat="1" ht="15.75" customHeight="1" x14ac:dyDescent="0.4"/>
    <row r="401" s="4" customFormat="1" ht="15.75" customHeight="1" x14ac:dyDescent="0.4"/>
    <row r="402" s="4" customFormat="1" ht="15.75" customHeight="1" x14ac:dyDescent="0.4"/>
    <row r="403" s="4" customFormat="1" ht="15.75" customHeight="1" x14ac:dyDescent="0.4"/>
    <row r="404" s="4" customFormat="1" ht="15.75" customHeight="1" x14ac:dyDescent="0.4"/>
    <row r="405" s="4" customFormat="1" ht="15.75" customHeight="1" x14ac:dyDescent="0.4"/>
    <row r="406" s="4" customFormat="1" ht="15.75" customHeight="1" x14ac:dyDescent="0.4"/>
    <row r="407" s="4" customFormat="1" ht="15.75" customHeight="1" x14ac:dyDescent="0.4"/>
    <row r="408" s="4" customFormat="1" ht="15.75" customHeight="1" x14ac:dyDescent="0.4"/>
    <row r="409" s="4" customFormat="1" ht="15.75" customHeight="1" x14ac:dyDescent="0.4"/>
    <row r="410" s="4" customFormat="1" ht="15.75" customHeight="1" x14ac:dyDescent="0.4"/>
    <row r="411" s="4" customFormat="1" ht="15.75" customHeight="1" x14ac:dyDescent="0.4"/>
    <row r="412" s="4" customFormat="1" ht="15.75" customHeight="1" x14ac:dyDescent="0.4"/>
    <row r="413" s="4" customFormat="1" ht="15.75" customHeight="1" x14ac:dyDescent="0.4"/>
    <row r="414" s="4" customFormat="1" ht="15.75" customHeight="1" x14ac:dyDescent="0.4"/>
    <row r="415" s="4" customFormat="1" ht="15.75" customHeight="1" x14ac:dyDescent="0.4"/>
    <row r="416" s="4" customFormat="1" ht="15.75" customHeight="1" x14ac:dyDescent="0.4"/>
    <row r="417" s="4" customFormat="1" ht="15.75" customHeight="1" x14ac:dyDescent="0.4"/>
    <row r="418" s="4" customFormat="1" ht="15.75" customHeight="1" x14ac:dyDescent="0.4"/>
    <row r="419" s="4" customFormat="1" ht="15.75" customHeight="1" x14ac:dyDescent="0.4"/>
    <row r="420" s="4" customFormat="1" ht="15.75" customHeight="1" x14ac:dyDescent="0.4"/>
    <row r="421" s="4" customFormat="1" ht="15.75" customHeight="1" x14ac:dyDescent="0.4"/>
    <row r="422" s="4" customFormat="1" ht="15.75" customHeight="1" x14ac:dyDescent="0.4"/>
    <row r="423" s="4" customFormat="1" ht="15.75" customHeight="1" x14ac:dyDescent="0.4"/>
    <row r="424" s="4" customFormat="1" ht="15.75" customHeight="1" x14ac:dyDescent="0.4"/>
    <row r="425" s="4" customFormat="1" ht="15.75" customHeight="1" x14ac:dyDescent="0.4"/>
    <row r="426" s="4" customFormat="1" ht="15.75" customHeight="1" x14ac:dyDescent="0.4"/>
    <row r="427" s="4" customFormat="1" ht="15.75" customHeight="1" x14ac:dyDescent="0.4"/>
    <row r="428" s="4" customFormat="1" ht="15.75" customHeight="1" x14ac:dyDescent="0.4"/>
    <row r="429" s="4" customFormat="1" ht="15.75" customHeight="1" x14ac:dyDescent="0.4"/>
    <row r="430" s="4" customFormat="1" ht="15.75" customHeight="1" x14ac:dyDescent="0.4"/>
    <row r="431" s="4" customFormat="1" ht="15.75" customHeight="1" x14ac:dyDescent="0.4"/>
    <row r="432" s="4" customFormat="1" ht="15.75" customHeight="1" x14ac:dyDescent="0.4"/>
    <row r="433" s="4" customFormat="1" ht="15.75" customHeight="1" x14ac:dyDescent="0.4"/>
    <row r="434" s="4" customFormat="1" ht="15.75" customHeight="1" x14ac:dyDescent="0.4"/>
    <row r="435" s="4" customFormat="1" ht="15.75" customHeight="1" x14ac:dyDescent="0.4"/>
    <row r="436" s="4" customFormat="1" ht="15.75" customHeight="1" x14ac:dyDescent="0.4"/>
    <row r="437" s="4" customFormat="1" ht="15.75" customHeight="1" x14ac:dyDescent="0.4"/>
    <row r="438" s="4" customFormat="1" ht="15.75" customHeight="1" x14ac:dyDescent="0.4"/>
    <row r="439" s="4" customFormat="1" ht="15.75" customHeight="1" x14ac:dyDescent="0.4"/>
    <row r="440" s="4" customFormat="1" ht="15.75" customHeight="1" x14ac:dyDescent="0.4"/>
    <row r="441" s="4" customFormat="1" ht="15.75" customHeight="1" x14ac:dyDescent="0.4"/>
    <row r="442" s="4" customFormat="1" ht="15.75" customHeight="1" x14ac:dyDescent="0.4"/>
    <row r="443" s="4" customFormat="1" ht="15.75" customHeight="1" x14ac:dyDescent="0.4"/>
    <row r="444" s="4" customFormat="1" ht="15.75" customHeight="1" x14ac:dyDescent="0.4"/>
    <row r="445" s="4" customFormat="1" ht="15.75" customHeight="1" x14ac:dyDescent="0.4"/>
    <row r="446" s="4" customFormat="1" ht="15.75" customHeight="1" x14ac:dyDescent="0.4"/>
    <row r="447" s="4" customFormat="1" ht="15.75" customHeight="1" x14ac:dyDescent="0.4"/>
    <row r="448" s="4" customFormat="1" ht="15.75" customHeight="1" x14ac:dyDescent="0.4"/>
    <row r="449" s="4" customFormat="1" ht="15.75" customHeight="1" x14ac:dyDescent="0.4"/>
    <row r="450" s="4" customFormat="1" ht="15.75" customHeight="1" x14ac:dyDescent="0.4"/>
    <row r="451" s="4" customFormat="1" ht="15.75" customHeight="1" x14ac:dyDescent="0.4"/>
    <row r="452" s="4" customFormat="1" ht="15.75" customHeight="1" x14ac:dyDescent="0.4"/>
    <row r="453" s="4" customFormat="1" ht="15.75" customHeight="1" x14ac:dyDescent="0.4"/>
    <row r="454" s="4" customFormat="1" ht="15.75" customHeight="1" x14ac:dyDescent="0.4"/>
    <row r="455" s="4" customFormat="1" ht="15.75" customHeight="1" x14ac:dyDescent="0.4"/>
    <row r="456" s="4" customFormat="1" ht="15.75" customHeight="1" x14ac:dyDescent="0.4"/>
    <row r="457" s="4" customFormat="1" ht="15.75" customHeight="1" x14ac:dyDescent="0.4"/>
    <row r="458" s="4" customFormat="1" ht="15.75" customHeight="1" x14ac:dyDescent="0.4"/>
    <row r="459" s="4" customFormat="1" ht="15.75" customHeight="1" x14ac:dyDescent="0.4"/>
    <row r="460" s="4" customFormat="1" ht="15.75" customHeight="1" x14ac:dyDescent="0.4"/>
    <row r="461" s="4" customFormat="1" ht="15.75" customHeight="1" x14ac:dyDescent="0.4"/>
    <row r="462" s="4" customFormat="1" ht="15.75" customHeight="1" x14ac:dyDescent="0.4"/>
    <row r="463" s="4" customFormat="1" ht="15.75" customHeight="1" x14ac:dyDescent="0.4"/>
    <row r="464" s="4" customFormat="1" ht="15.75" customHeight="1" x14ac:dyDescent="0.4"/>
    <row r="465" s="4" customFormat="1" ht="15.75" customHeight="1" x14ac:dyDescent="0.4"/>
    <row r="466" s="4" customFormat="1" ht="15.75" customHeight="1" x14ac:dyDescent="0.4"/>
    <row r="467" s="4" customFormat="1" ht="15.75" customHeight="1" x14ac:dyDescent="0.4"/>
    <row r="468" s="4" customFormat="1" ht="15.75" customHeight="1" x14ac:dyDescent="0.4"/>
    <row r="469" s="4" customFormat="1" ht="15.75" customHeight="1" x14ac:dyDescent="0.4"/>
    <row r="470" s="4" customFormat="1" ht="15.75" customHeight="1" x14ac:dyDescent="0.4"/>
    <row r="471" s="4" customFormat="1" ht="15.75" customHeight="1" x14ac:dyDescent="0.4"/>
    <row r="472" s="4" customFormat="1" ht="15.75" customHeight="1" x14ac:dyDescent="0.4"/>
    <row r="473" s="4" customFormat="1" ht="15.75" customHeight="1" x14ac:dyDescent="0.4"/>
    <row r="474" s="4" customFormat="1" ht="15.75" customHeight="1" x14ac:dyDescent="0.4"/>
    <row r="475" s="4" customFormat="1" ht="15.75" customHeight="1" x14ac:dyDescent="0.4"/>
    <row r="476" s="4" customFormat="1" ht="15.75" customHeight="1" x14ac:dyDescent="0.4"/>
    <row r="477" s="4" customFormat="1" ht="15.75" customHeight="1" x14ac:dyDescent="0.4"/>
    <row r="478" s="4" customFormat="1" ht="15.75" customHeight="1" x14ac:dyDescent="0.4"/>
    <row r="479" s="4" customFormat="1" ht="15.75" customHeight="1" x14ac:dyDescent="0.4"/>
    <row r="480" s="4" customFormat="1" ht="15.75" customHeight="1" x14ac:dyDescent="0.4"/>
    <row r="481" s="4" customFormat="1" ht="15.75" customHeight="1" x14ac:dyDescent="0.4"/>
    <row r="482" s="4" customFormat="1" ht="15.75" customHeight="1" x14ac:dyDescent="0.4"/>
    <row r="483" s="4" customFormat="1" ht="15.75" customHeight="1" x14ac:dyDescent="0.4"/>
    <row r="484" s="4" customFormat="1" ht="15.75" customHeight="1" x14ac:dyDescent="0.4"/>
    <row r="485" s="4" customFormat="1" ht="15.75" customHeight="1" x14ac:dyDescent="0.4"/>
    <row r="486" s="4" customFormat="1" ht="15.75" customHeight="1" x14ac:dyDescent="0.4"/>
    <row r="487" s="4" customFormat="1" ht="15.75" customHeight="1" x14ac:dyDescent="0.4"/>
    <row r="488" s="4" customFormat="1" ht="15.75" customHeight="1" x14ac:dyDescent="0.4"/>
    <row r="489" s="4" customFormat="1" ht="15.75" customHeight="1" x14ac:dyDescent="0.4"/>
    <row r="490" s="4" customFormat="1" ht="15.75" customHeight="1" x14ac:dyDescent="0.4"/>
    <row r="491" s="4" customFormat="1" ht="15.75" customHeight="1" x14ac:dyDescent="0.4"/>
    <row r="492" s="4" customFormat="1" ht="15.75" customHeight="1" x14ac:dyDescent="0.4"/>
    <row r="493" s="4" customFormat="1" ht="15.75" customHeight="1" x14ac:dyDescent="0.4"/>
    <row r="494" s="4" customFormat="1" ht="15.75" customHeight="1" x14ac:dyDescent="0.4"/>
    <row r="495" s="4" customFormat="1" ht="15.75" customHeight="1" x14ac:dyDescent="0.4"/>
    <row r="496" s="4" customFormat="1" ht="15.75" customHeight="1" x14ac:dyDescent="0.4"/>
    <row r="497" s="4" customFormat="1" ht="15.75" customHeight="1" x14ac:dyDescent="0.4"/>
    <row r="498" s="4" customFormat="1" ht="15.75" customHeight="1" x14ac:dyDescent="0.4"/>
    <row r="499" s="4" customFormat="1" ht="15.75" customHeight="1" x14ac:dyDescent="0.4"/>
    <row r="500" s="4" customFormat="1" ht="15.75" customHeight="1" x14ac:dyDescent="0.4"/>
    <row r="501" s="4" customFormat="1" ht="15.75" customHeight="1" x14ac:dyDescent="0.4"/>
    <row r="502" s="4" customFormat="1" ht="15.75" customHeight="1" x14ac:dyDescent="0.4"/>
    <row r="503" s="4" customFormat="1" ht="15.75" customHeight="1" x14ac:dyDescent="0.4"/>
    <row r="504" s="4" customFormat="1" ht="15.75" customHeight="1" x14ac:dyDescent="0.4"/>
    <row r="505" s="4" customFormat="1" ht="15.75" customHeight="1" x14ac:dyDescent="0.4"/>
    <row r="506" s="4" customFormat="1" ht="15.75" customHeight="1" x14ac:dyDescent="0.4"/>
    <row r="507" s="4" customFormat="1" ht="15.75" customHeight="1" x14ac:dyDescent="0.4"/>
    <row r="508" s="4" customFormat="1" ht="15.75" customHeight="1" x14ac:dyDescent="0.4"/>
    <row r="509" s="4" customFormat="1" ht="15.75" customHeight="1" x14ac:dyDescent="0.4"/>
    <row r="510" s="4" customFormat="1" ht="15.75" customHeight="1" x14ac:dyDescent="0.4"/>
    <row r="511" s="4" customFormat="1" ht="15.75" customHeight="1" x14ac:dyDescent="0.4"/>
    <row r="512" s="4" customFormat="1" ht="15.75" customHeight="1" x14ac:dyDescent="0.4"/>
    <row r="513" s="4" customFormat="1" ht="15.75" customHeight="1" x14ac:dyDescent="0.4"/>
    <row r="514" s="4" customFormat="1" ht="15.75" customHeight="1" x14ac:dyDescent="0.4"/>
    <row r="515" s="4" customFormat="1" ht="15.75" customHeight="1" x14ac:dyDescent="0.4"/>
    <row r="516" s="4" customFormat="1" ht="15.75" customHeight="1" x14ac:dyDescent="0.4"/>
    <row r="517" s="4" customFormat="1" ht="15.75" customHeight="1" x14ac:dyDescent="0.4"/>
    <row r="518" s="4" customFormat="1" ht="15.75" customHeight="1" x14ac:dyDescent="0.4"/>
    <row r="519" s="4" customFormat="1" ht="15.75" customHeight="1" x14ac:dyDescent="0.4"/>
    <row r="520" s="4" customFormat="1" ht="15.75" customHeight="1" x14ac:dyDescent="0.4"/>
    <row r="521" s="4" customFormat="1" ht="15.75" customHeight="1" x14ac:dyDescent="0.4"/>
    <row r="522" s="4" customFormat="1" ht="15.75" customHeight="1" x14ac:dyDescent="0.4"/>
    <row r="523" s="4" customFormat="1" ht="15.75" customHeight="1" x14ac:dyDescent="0.4"/>
    <row r="524" s="4" customFormat="1" ht="15.75" customHeight="1" x14ac:dyDescent="0.4"/>
    <row r="525" s="4" customFormat="1" ht="15.75" customHeight="1" x14ac:dyDescent="0.4"/>
    <row r="526" s="4" customFormat="1" ht="15.75" customHeight="1" x14ac:dyDescent="0.4"/>
    <row r="527" s="4" customFormat="1" ht="15.75" customHeight="1" x14ac:dyDescent="0.4"/>
    <row r="528" s="4" customFormat="1" ht="15.75" customHeight="1" x14ac:dyDescent="0.4"/>
    <row r="529" s="4" customFormat="1" ht="15.75" customHeight="1" x14ac:dyDescent="0.4"/>
    <row r="530" s="4" customFormat="1" ht="15.75" customHeight="1" x14ac:dyDescent="0.4"/>
    <row r="531" s="4" customFormat="1" ht="15.75" customHeight="1" x14ac:dyDescent="0.4"/>
    <row r="532" s="4" customFormat="1" ht="15.75" customHeight="1" x14ac:dyDescent="0.4"/>
    <row r="533" s="4" customFormat="1" ht="15.75" customHeight="1" x14ac:dyDescent="0.4"/>
    <row r="534" s="4" customFormat="1" ht="15.75" customHeight="1" x14ac:dyDescent="0.4"/>
    <row r="535" s="4" customFormat="1" ht="15.75" customHeight="1" x14ac:dyDescent="0.4"/>
    <row r="536" s="4" customFormat="1" ht="15.75" customHeight="1" x14ac:dyDescent="0.4"/>
    <row r="537" s="4" customFormat="1" ht="15.75" customHeight="1" x14ac:dyDescent="0.4"/>
    <row r="538" s="4" customFormat="1" ht="15.75" customHeight="1" x14ac:dyDescent="0.4"/>
    <row r="539" s="4" customFormat="1" ht="15.75" customHeight="1" x14ac:dyDescent="0.4"/>
    <row r="540" s="4" customFormat="1" ht="15.75" customHeight="1" x14ac:dyDescent="0.4"/>
    <row r="541" s="4" customFormat="1" ht="15.75" customHeight="1" x14ac:dyDescent="0.4"/>
    <row r="542" s="4" customFormat="1" ht="15.75" customHeight="1" x14ac:dyDescent="0.4"/>
    <row r="543" s="4" customFormat="1" ht="15.75" customHeight="1" x14ac:dyDescent="0.4"/>
    <row r="544" s="4" customFormat="1" ht="15.75" customHeight="1" x14ac:dyDescent="0.4"/>
    <row r="545" s="4" customFormat="1" ht="15.75" customHeight="1" x14ac:dyDescent="0.4"/>
    <row r="546" s="4" customFormat="1" ht="15.75" customHeight="1" x14ac:dyDescent="0.4"/>
    <row r="547" s="4" customFormat="1" ht="15.75" customHeight="1" x14ac:dyDescent="0.4"/>
    <row r="548" s="4" customFormat="1" ht="15.75" customHeight="1" x14ac:dyDescent="0.4"/>
    <row r="549" s="4" customFormat="1" ht="15.75" customHeight="1" x14ac:dyDescent="0.4"/>
    <row r="550" s="4" customFormat="1" ht="15.75" customHeight="1" x14ac:dyDescent="0.4"/>
    <row r="551" s="4" customFormat="1" ht="15.75" customHeight="1" x14ac:dyDescent="0.4"/>
    <row r="552" s="4" customFormat="1" ht="15.75" customHeight="1" x14ac:dyDescent="0.4"/>
    <row r="553" s="4" customFormat="1" ht="15.75" customHeight="1" x14ac:dyDescent="0.4"/>
    <row r="554" s="4" customFormat="1" ht="15.75" customHeight="1" x14ac:dyDescent="0.4"/>
    <row r="555" s="4" customFormat="1" ht="15.75" customHeight="1" x14ac:dyDescent="0.4"/>
    <row r="556" s="4" customFormat="1" ht="15.75" customHeight="1" x14ac:dyDescent="0.4"/>
    <row r="557" s="4" customFormat="1" ht="15.75" customHeight="1" x14ac:dyDescent="0.4"/>
    <row r="558" s="4" customFormat="1" ht="15.75" customHeight="1" x14ac:dyDescent="0.4"/>
    <row r="559" s="4" customFormat="1" ht="15.75" customHeight="1" x14ac:dyDescent="0.4"/>
    <row r="560" s="4" customFormat="1" ht="15.75" customHeight="1" x14ac:dyDescent="0.4"/>
    <row r="561" s="4" customFormat="1" ht="15.75" customHeight="1" x14ac:dyDescent="0.4"/>
    <row r="562" s="4" customFormat="1" ht="15.75" customHeight="1" x14ac:dyDescent="0.4"/>
    <row r="563" s="4" customFormat="1" ht="15.75" customHeight="1" x14ac:dyDescent="0.4"/>
    <row r="564" s="4" customFormat="1" ht="15.75" customHeight="1" x14ac:dyDescent="0.4"/>
    <row r="565" s="4" customFormat="1" ht="15.75" customHeight="1" x14ac:dyDescent="0.4"/>
    <row r="566" s="4" customFormat="1" ht="15.75" customHeight="1" x14ac:dyDescent="0.4"/>
    <row r="567" s="4" customFormat="1" ht="15.75" customHeight="1" x14ac:dyDescent="0.4"/>
    <row r="568" s="4" customFormat="1" ht="15.75" customHeight="1" x14ac:dyDescent="0.4"/>
    <row r="569" s="4" customFormat="1" ht="15.75" customHeight="1" x14ac:dyDescent="0.4"/>
    <row r="570" s="4" customFormat="1" ht="15.75" customHeight="1" x14ac:dyDescent="0.4"/>
    <row r="571" s="4" customFormat="1" ht="15.75" customHeight="1" x14ac:dyDescent="0.4"/>
    <row r="572" s="4" customFormat="1" ht="15.75" customHeight="1" x14ac:dyDescent="0.4"/>
    <row r="573" s="4" customFormat="1" ht="15.75" customHeight="1" x14ac:dyDescent="0.4"/>
    <row r="574" s="4" customFormat="1" ht="15.75" customHeight="1" x14ac:dyDescent="0.4"/>
    <row r="575" s="4" customFormat="1" ht="15.75" customHeight="1" x14ac:dyDescent="0.4"/>
    <row r="576" s="4" customFormat="1" ht="15.75" customHeight="1" x14ac:dyDescent="0.4"/>
    <row r="577" s="4" customFormat="1" ht="15.75" customHeight="1" x14ac:dyDescent="0.4"/>
    <row r="578" s="4" customFormat="1" ht="15.75" customHeight="1" x14ac:dyDescent="0.4"/>
    <row r="579" s="4" customFormat="1" ht="15.75" customHeight="1" x14ac:dyDescent="0.4"/>
    <row r="580" s="4" customFormat="1" ht="15.75" customHeight="1" x14ac:dyDescent="0.4"/>
    <row r="581" s="4" customFormat="1" ht="15.75" customHeight="1" x14ac:dyDescent="0.4"/>
    <row r="582" s="4" customFormat="1" ht="15.75" customHeight="1" x14ac:dyDescent="0.4"/>
    <row r="583" s="4" customFormat="1" ht="15.75" customHeight="1" x14ac:dyDescent="0.4"/>
    <row r="584" s="4" customFormat="1" ht="15.75" customHeight="1" x14ac:dyDescent="0.4"/>
    <row r="585" s="4" customFormat="1" ht="15.75" customHeight="1" x14ac:dyDescent="0.4"/>
    <row r="586" s="4" customFormat="1" ht="15.75" customHeight="1" x14ac:dyDescent="0.4"/>
    <row r="587" s="4" customFormat="1" ht="15.75" customHeight="1" x14ac:dyDescent="0.4"/>
    <row r="588" s="4" customFormat="1" ht="15.75" customHeight="1" x14ac:dyDescent="0.4"/>
    <row r="589" s="4" customFormat="1" ht="15.75" customHeight="1" x14ac:dyDescent="0.4"/>
    <row r="590" s="4" customFormat="1" ht="15.75" customHeight="1" x14ac:dyDescent="0.4"/>
    <row r="591" s="4" customFormat="1" ht="15.75" customHeight="1" x14ac:dyDescent="0.4"/>
    <row r="592" s="4" customFormat="1" ht="15.75" customHeight="1" x14ac:dyDescent="0.4"/>
    <row r="593" s="4" customFormat="1" ht="15.75" customHeight="1" x14ac:dyDescent="0.4"/>
    <row r="594" s="4" customFormat="1" ht="15.75" customHeight="1" x14ac:dyDescent="0.4"/>
    <row r="595" s="4" customFormat="1" ht="15.75" customHeight="1" x14ac:dyDescent="0.4"/>
    <row r="596" s="4" customFormat="1" ht="15.75" customHeight="1" x14ac:dyDescent="0.4"/>
    <row r="597" s="4" customFormat="1" ht="15.75" customHeight="1" x14ac:dyDescent="0.4"/>
    <row r="598" s="4" customFormat="1" ht="15.75" customHeight="1" x14ac:dyDescent="0.4"/>
    <row r="599" s="4" customFormat="1" ht="15.75" customHeight="1" x14ac:dyDescent="0.4"/>
    <row r="600" s="4" customFormat="1" ht="15.75" customHeight="1" x14ac:dyDescent="0.4"/>
    <row r="601" s="4" customFormat="1" ht="15.75" customHeight="1" x14ac:dyDescent="0.4"/>
    <row r="602" s="4" customFormat="1" ht="15.75" customHeight="1" x14ac:dyDescent="0.4"/>
    <row r="603" s="4" customFormat="1" ht="15.75" customHeight="1" x14ac:dyDescent="0.4"/>
    <row r="604" s="4" customFormat="1" ht="15.75" customHeight="1" x14ac:dyDescent="0.4"/>
    <row r="605" s="4" customFormat="1" ht="15.75" customHeight="1" x14ac:dyDescent="0.4"/>
    <row r="606" s="4" customFormat="1" ht="15.75" customHeight="1" x14ac:dyDescent="0.4"/>
    <row r="607" s="4" customFormat="1" ht="15.75" customHeight="1" x14ac:dyDescent="0.4"/>
    <row r="608" s="4" customFormat="1" ht="15.75" customHeight="1" x14ac:dyDescent="0.4"/>
    <row r="609" s="4" customFormat="1" ht="15.75" customHeight="1" x14ac:dyDescent="0.4"/>
    <row r="610" s="4" customFormat="1" ht="15.75" customHeight="1" x14ac:dyDescent="0.4"/>
    <row r="611" s="4" customFormat="1" ht="15.75" customHeight="1" x14ac:dyDescent="0.4"/>
    <row r="612" s="4" customFormat="1" ht="15.75" customHeight="1" x14ac:dyDescent="0.4"/>
    <row r="613" s="4" customFormat="1" ht="15.75" customHeight="1" x14ac:dyDescent="0.4"/>
    <row r="614" s="4" customFormat="1" ht="15.75" customHeight="1" x14ac:dyDescent="0.4"/>
    <row r="615" s="4" customFormat="1" ht="15.75" customHeight="1" x14ac:dyDescent="0.4"/>
    <row r="616" s="4" customFormat="1" ht="15.75" customHeight="1" x14ac:dyDescent="0.4"/>
    <row r="617" s="4" customFormat="1" ht="15.75" customHeight="1" x14ac:dyDescent="0.4"/>
    <row r="618" s="4" customFormat="1" ht="15.75" customHeight="1" x14ac:dyDescent="0.4"/>
    <row r="619" s="4" customFormat="1" ht="15.75" customHeight="1" x14ac:dyDescent="0.4"/>
    <row r="620" s="4" customFormat="1" ht="15.75" customHeight="1" x14ac:dyDescent="0.4"/>
    <row r="621" s="4" customFormat="1" ht="15.75" customHeight="1" x14ac:dyDescent="0.4"/>
    <row r="622" s="4" customFormat="1" ht="15.75" customHeight="1" x14ac:dyDescent="0.4"/>
    <row r="623" s="4" customFormat="1" ht="15.75" customHeight="1" x14ac:dyDescent="0.4"/>
    <row r="624" s="4" customFormat="1" ht="15.75" customHeight="1" x14ac:dyDescent="0.4"/>
    <row r="625" s="4" customFormat="1" ht="15.75" customHeight="1" x14ac:dyDescent="0.4"/>
    <row r="626" s="4" customFormat="1" ht="15.75" customHeight="1" x14ac:dyDescent="0.4"/>
    <row r="627" s="4" customFormat="1" ht="15.75" customHeight="1" x14ac:dyDescent="0.4"/>
    <row r="628" s="4" customFormat="1" ht="15.75" customHeight="1" x14ac:dyDescent="0.4"/>
    <row r="629" s="4" customFormat="1" ht="15.75" customHeight="1" x14ac:dyDescent="0.4"/>
    <row r="630" s="4" customFormat="1" ht="15.75" customHeight="1" x14ac:dyDescent="0.4"/>
    <row r="631" s="4" customFormat="1" ht="15.75" customHeight="1" x14ac:dyDescent="0.4"/>
    <row r="632" s="4" customFormat="1" ht="15.75" customHeight="1" x14ac:dyDescent="0.4"/>
    <row r="633" s="4" customFormat="1" ht="15.75" customHeight="1" x14ac:dyDescent="0.4"/>
    <row r="634" s="4" customFormat="1" ht="15.75" customHeight="1" x14ac:dyDescent="0.4"/>
    <row r="635" s="4" customFormat="1" ht="15.75" customHeight="1" x14ac:dyDescent="0.4"/>
    <row r="636" s="4" customFormat="1" ht="15.75" customHeight="1" x14ac:dyDescent="0.4"/>
    <row r="637" s="4" customFormat="1" ht="15.75" customHeight="1" x14ac:dyDescent="0.4"/>
    <row r="638" s="4" customFormat="1" ht="15.75" customHeight="1" x14ac:dyDescent="0.4"/>
    <row r="639" s="4" customFormat="1" ht="15.75" customHeight="1" x14ac:dyDescent="0.4"/>
    <row r="640" s="4" customFormat="1" ht="15.75" customHeight="1" x14ac:dyDescent="0.4"/>
    <row r="641" s="4" customFormat="1" ht="15.75" customHeight="1" x14ac:dyDescent="0.4"/>
    <row r="642" s="4" customFormat="1" ht="15.75" customHeight="1" x14ac:dyDescent="0.4"/>
    <row r="643" s="4" customFormat="1" ht="15.75" customHeight="1" x14ac:dyDescent="0.4"/>
    <row r="644" s="4" customFormat="1" ht="15.75" customHeight="1" x14ac:dyDescent="0.4"/>
    <row r="645" s="4" customFormat="1" ht="15.75" customHeight="1" x14ac:dyDescent="0.4"/>
    <row r="646" s="4" customFormat="1" ht="15.75" customHeight="1" x14ac:dyDescent="0.4"/>
    <row r="647" s="4" customFormat="1" ht="15.75" customHeight="1" x14ac:dyDescent="0.4"/>
    <row r="648" s="4" customFormat="1" ht="15.75" customHeight="1" x14ac:dyDescent="0.4"/>
    <row r="649" s="4" customFormat="1" ht="15.75" customHeight="1" x14ac:dyDescent="0.4"/>
    <row r="650" s="4" customFormat="1" ht="15.75" customHeight="1" x14ac:dyDescent="0.4"/>
    <row r="651" s="4" customFormat="1" ht="15.75" customHeight="1" x14ac:dyDescent="0.4"/>
    <row r="652" s="4" customFormat="1" ht="15.75" customHeight="1" x14ac:dyDescent="0.4"/>
    <row r="653" s="4" customFormat="1" ht="15.75" customHeight="1" x14ac:dyDescent="0.4"/>
    <row r="654" s="4" customFormat="1" ht="15.75" customHeight="1" x14ac:dyDescent="0.4"/>
    <row r="655" s="4" customFormat="1" ht="15.75" customHeight="1" x14ac:dyDescent="0.4"/>
    <row r="656" s="4" customFormat="1" ht="15.75" customHeight="1" x14ac:dyDescent="0.4"/>
    <row r="657" s="4" customFormat="1" ht="15.75" customHeight="1" x14ac:dyDescent="0.4"/>
    <row r="658" s="4" customFormat="1" ht="15.75" customHeight="1" x14ac:dyDescent="0.4"/>
    <row r="659" s="4" customFormat="1" ht="15.75" customHeight="1" x14ac:dyDescent="0.4"/>
    <row r="660" s="4" customFormat="1" ht="15.75" customHeight="1" x14ac:dyDescent="0.4"/>
    <row r="661" s="4" customFormat="1" ht="15.75" customHeight="1" x14ac:dyDescent="0.4"/>
    <row r="662" s="4" customFormat="1" ht="15.75" customHeight="1" x14ac:dyDescent="0.4"/>
    <row r="663" s="4" customFormat="1" ht="15.75" customHeight="1" x14ac:dyDescent="0.4"/>
    <row r="664" s="4" customFormat="1" ht="15.75" customHeight="1" x14ac:dyDescent="0.4"/>
    <row r="665" s="4" customFormat="1" ht="15.75" customHeight="1" x14ac:dyDescent="0.4"/>
    <row r="666" s="4" customFormat="1" ht="15.75" customHeight="1" x14ac:dyDescent="0.4"/>
    <row r="667" s="4" customFormat="1" ht="15.75" customHeight="1" x14ac:dyDescent="0.4"/>
    <row r="668" s="4" customFormat="1" ht="15.75" customHeight="1" x14ac:dyDescent="0.4"/>
    <row r="669" s="4" customFormat="1" ht="15.75" customHeight="1" x14ac:dyDescent="0.4"/>
    <row r="670" s="4" customFormat="1" ht="15.75" customHeight="1" x14ac:dyDescent="0.4"/>
    <row r="671" s="4" customFormat="1" ht="15.75" customHeight="1" x14ac:dyDescent="0.4"/>
    <row r="672" s="4" customFormat="1" ht="15.75" customHeight="1" x14ac:dyDescent="0.4"/>
    <row r="673" s="4" customFormat="1" ht="15.75" customHeight="1" x14ac:dyDescent="0.4"/>
    <row r="674" s="4" customFormat="1" ht="15.75" customHeight="1" x14ac:dyDescent="0.4"/>
    <row r="675" s="4" customFormat="1" ht="15.75" customHeight="1" x14ac:dyDescent="0.4"/>
    <row r="676" s="4" customFormat="1" ht="15.75" customHeight="1" x14ac:dyDescent="0.4"/>
    <row r="677" s="4" customFormat="1" ht="15.75" customHeight="1" x14ac:dyDescent="0.4"/>
    <row r="678" s="4" customFormat="1" ht="15.75" customHeight="1" x14ac:dyDescent="0.4"/>
    <row r="679" s="4" customFormat="1" ht="15.75" customHeight="1" x14ac:dyDescent="0.4"/>
    <row r="680" s="4" customFormat="1" ht="15.75" customHeight="1" x14ac:dyDescent="0.4"/>
    <row r="681" s="4" customFormat="1" ht="15.75" customHeight="1" x14ac:dyDescent="0.4"/>
    <row r="682" s="4" customFormat="1" ht="15.75" customHeight="1" x14ac:dyDescent="0.4"/>
    <row r="683" s="4" customFormat="1" ht="15.75" customHeight="1" x14ac:dyDescent="0.4"/>
    <row r="684" s="4" customFormat="1" ht="15.75" customHeight="1" x14ac:dyDescent="0.4"/>
    <row r="685" s="4" customFormat="1" ht="15.75" customHeight="1" x14ac:dyDescent="0.4"/>
    <row r="686" s="4" customFormat="1" ht="15.75" customHeight="1" x14ac:dyDescent="0.4"/>
    <row r="687" s="4" customFormat="1" ht="15.75" customHeight="1" x14ac:dyDescent="0.4"/>
    <row r="688" s="4" customFormat="1" ht="15.75" customHeight="1" x14ac:dyDescent="0.4"/>
    <row r="689" s="4" customFormat="1" ht="15.75" customHeight="1" x14ac:dyDescent="0.4"/>
    <row r="690" s="4" customFormat="1" ht="15.75" customHeight="1" x14ac:dyDescent="0.4"/>
    <row r="691" s="4" customFormat="1" ht="15.75" customHeight="1" x14ac:dyDescent="0.4"/>
    <row r="692" s="4" customFormat="1" ht="15.75" customHeight="1" x14ac:dyDescent="0.4"/>
    <row r="693" s="4" customFormat="1" ht="15.75" customHeight="1" x14ac:dyDescent="0.4"/>
    <row r="694" s="4" customFormat="1" ht="15.75" customHeight="1" x14ac:dyDescent="0.4"/>
    <row r="695" s="4" customFormat="1" ht="15.75" customHeight="1" x14ac:dyDescent="0.4"/>
    <row r="696" s="4" customFormat="1" ht="15.75" customHeight="1" x14ac:dyDescent="0.4"/>
    <row r="697" s="4" customFormat="1" ht="15.75" customHeight="1" x14ac:dyDescent="0.4"/>
    <row r="698" s="4" customFormat="1" ht="15.75" customHeight="1" x14ac:dyDescent="0.4"/>
    <row r="699" s="4" customFormat="1" ht="15.75" customHeight="1" x14ac:dyDescent="0.4"/>
    <row r="700" s="4" customFormat="1" ht="15.75" customHeight="1" x14ac:dyDescent="0.4"/>
    <row r="701" s="4" customFormat="1" ht="15.75" customHeight="1" x14ac:dyDescent="0.4"/>
    <row r="702" s="4" customFormat="1" ht="15.75" customHeight="1" x14ac:dyDescent="0.4"/>
    <row r="703" s="4" customFormat="1" ht="15.75" customHeight="1" x14ac:dyDescent="0.4"/>
    <row r="704" s="4" customFormat="1" ht="15.75" customHeight="1" x14ac:dyDescent="0.4"/>
    <row r="705" s="4" customFormat="1" ht="15.75" customHeight="1" x14ac:dyDescent="0.4"/>
    <row r="706" s="4" customFormat="1" ht="15.75" customHeight="1" x14ac:dyDescent="0.4"/>
    <row r="707" s="4" customFormat="1" ht="15.75" customHeight="1" x14ac:dyDescent="0.4"/>
    <row r="708" s="4" customFormat="1" ht="15.75" customHeight="1" x14ac:dyDescent="0.4"/>
    <row r="709" s="4" customFormat="1" ht="15.75" customHeight="1" x14ac:dyDescent="0.4"/>
    <row r="710" s="4" customFormat="1" ht="15.75" customHeight="1" x14ac:dyDescent="0.4"/>
    <row r="711" s="4" customFormat="1" ht="15.75" customHeight="1" x14ac:dyDescent="0.4"/>
    <row r="712" s="4" customFormat="1" ht="15.75" customHeight="1" x14ac:dyDescent="0.4"/>
    <row r="713" s="4" customFormat="1" ht="15.75" customHeight="1" x14ac:dyDescent="0.4"/>
    <row r="714" s="4" customFormat="1" ht="15.75" customHeight="1" x14ac:dyDescent="0.4"/>
    <row r="715" s="4" customFormat="1" ht="15.75" customHeight="1" x14ac:dyDescent="0.4"/>
    <row r="716" s="4" customFormat="1" ht="15.75" customHeight="1" x14ac:dyDescent="0.4"/>
    <row r="717" s="4" customFormat="1" ht="15.75" customHeight="1" x14ac:dyDescent="0.4"/>
    <row r="718" s="4" customFormat="1" ht="15.75" customHeight="1" x14ac:dyDescent="0.4"/>
    <row r="719" s="4" customFormat="1" ht="15.75" customHeight="1" x14ac:dyDescent="0.4"/>
    <row r="720" s="4" customFormat="1" ht="15.75" customHeight="1" x14ac:dyDescent="0.4"/>
    <row r="721" s="4" customFormat="1" ht="15.75" customHeight="1" x14ac:dyDescent="0.4"/>
    <row r="722" s="4" customFormat="1" ht="15.75" customHeight="1" x14ac:dyDescent="0.4"/>
    <row r="723" s="4" customFormat="1" ht="15.75" customHeight="1" x14ac:dyDescent="0.4"/>
    <row r="724" s="4" customFormat="1" ht="15.75" customHeight="1" x14ac:dyDescent="0.4"/>
    <row r="725" s="4" customFormat="1" ht="15.75" customHeight="1" x14ac:dyDescent="0.4"/>
    <row r="726" s="4" customFormat="1" ht="15.75" customHeight="1" x14ac:dyDescent="0.4"/>
    <row r="727" s="4" customFormat="1" ht="15.75" customHeight="1" x14ac:dyDescent="0.4"/>
    <row r="728" s="4" customFormat="1" ht="15.75" customHeight="1" x14ac:dyDescent="0.4"/>
    <row r="729" s="4" customFormat="1" ht="15.75" customHeight="1" x14ac:dyDescent="0.4"/>
    <row r="730" s="4" customFormat="1" ht="15.75" customHeight="1" x14ac:dyDescent="0.4"/>
    <row r="731" s="4" customFormat="1" ht="15.75" customHeight="1" x14ac:dyDescent="0.4"/>
    <row r="732" s="4" customFormat="1" ht="15.75" customHeight="1" x14ac:dyDescent="0.4"/>
    <row r="733" s="4" customFormat="1" ht="15.75" customHeight="1" x14ac:dyDescent="0.4"/>
    <row r="734" s="4" customFormat="1" ht="15.75" customHeight="1" x14ac:dyDescent="0.4"/>
    <row r="735" s="4" customFormat="1" ht="15.75" customHeight="1" x14ac:dyDescent="0.4"/>
    <row r="736" s="4" customFormat="1" ht="15.75" customHeight="1" x14ac:dyDescent="0.4"/>
    <row r="737" s="4" customFormat="1" ht="15.75" customHeight="1" x14ac:dyDescent="0.4"/>
    <row r="738" s="4" customFormat="1" ht="15.75" customHeight="1" x14ac:dyDescent="0.4"/>
    <row r="739" s="4" customFormat="1" ht="15.75" customHeight="1" x14ac:dyDescent="0.4"/>
    <row r="740" s="4" customFormat="1" ht="15.75" customHeight="1" x14ac:dyDescent="0.4"/>
    <row r="741" s="4" customFormat="1" ht="15.75" customHeight="1" x14ac:dyDescent="0.4"/>
    <row r="742" s="4" customFormat="1" ht="15.75" customHeight="1" x14ac:dyDescent="0.4"/>
    <row r="743" s="4" customFormat="1" ht="15.75" customHeight="1" x14ac:dyDescent="0.4"/>
    <row r="744" s="4" customFormat="1" ht="15.75" customHeight="1" x14ac:dyDescent="0.4"/>
    <row r="745" s="4" customFormat="1" ht="15.75" customHeight="1" x14ac:dyDescent="0.4"/>
    <row r="746" s="4" customFormat="1" ht="15.75" customHeight="1" x14ac:dyDescent="0.4"/>
    <row r="747" s="4" customFormat="1" ht="15.75" customHeight="1" x14ac:dyDescent="0.4"/>
    <row r="748" s="4" customFormat="1" ht="15.75" customHeight="1" x14ac:dyDescent="0.4"/>
    <row r="749" s="4" customFormat="1" ht="15.75" customHeight="1" x14ac:dyDescent="0.4"/>
    <row r="750" s="4" customFormat="1" ht="15.75" customHeight="1" x14ac:dyDescent="0.4"/>
    <row r="751" s="4" customFormat="1" ht="15.75" customHeight="1" x14ac:dyDescent="0.4"/>
    <row r="752" s="4" customFormat="1" ht="15.75" customHeight="1" x14ac:dyDescent="0.4"/>
    <row r="753" s="4" customFormat="1" ht="15.75" customHeight="1" x14ac:dyDescent="0.4"/>
    <row r="754" s="4" customFormat="1" ht="15.75" customHeight="1" x14ac:dyDescent="0.4"/>
    <row r="755" s="4" customFormat="1" ht="15.75" customHeight="1" x14ac:dyDescent="0.4"/>
    <row r="756" s="4" customFormat="1" ht="15.75" customHeight="1" x14ac:dyDescent="0.4"/>
    <row r="757" s="4" customFormat="1" ht="15.75" customHeight="1" x14ac:dyDescent="0.4"/>
    <row r="758" s="4" customFormat="1" ht="15.75" customHeight="1" x14ac:dyDescent="0.4"/>
    <row r="759" s="4" customFormat="1" ht="15.75" customHeight="1" x14ac:dyDescent="0.4"/>
    <row r="760" s="4" customFormat="1" ht="15.75" customHeight="1" x14ac:dyDescent="0.4"/>
    <row r="761" s="4" customFormat="1" ht="15.75" customHeight="1" x14ac:dyDescent="0.4"/>
    <row r="762" s="4" customFormat="1" ht="15.75" customHeight="1" x14ac:dyDescent="0.4"/>
    <row r="763" s="4" customFormat="1" ht="15.75" customHeight="1" x14ac:dyDescent="0.4"/>
    <row r="764" s="4" customFormat="1" ht="15.75" customHeight="1" x14ac:dyDescent="0.4"/>
    <row r="765" s="4" customFormat="1" ht="15.75" customHeight="1" x14ac:dyDescent="0.4"/>
    <row r="766" s="4" customFormat="1" ht="15.75" customHeight="1" x14ac:dyDescent="0.4"/>
    <row r="767" s="4" customFormat="1" ht="15.75" customHeight="1" x14ac:dyDescent="0.4"/>
    <row r="768" s="4" customFormat="1" ht="15.75" customHeight="1" x14ac:dyDescent="0.4"/>
    <row r="769" s="4" customFormat="1" ht="15.75" customHeight="1" x14ac:dyDescent="0.4"/>
    <row r="770" s="4" customFormat="1" ht="15.75" customHeight="1" x14ac:dyDescent="0.4"/>
    <row r="771" s="4" customFormat="1" ht="15.75" customHeight="1" x14ac:dyDescent="0.4"/>
    <row r="772" s="4" customFormat="1" ht="15.75" customHeight="1" x14ac:dyDescent="0.4"/>
    <row r="773" s="4" customFormat="1" ht="15.75" customHeight="1" x14ac:dyDescent="0.4"/>
    <row r="774" s="4" customFormat="1" ht="15.75" customHeight="1" x14ac:dyDescent="0.4"/>
    <row r="775" s="4" customFormat="1" ht="15.75" customHeight="1" x14ac:dyDescent="0.4"/>
    <row r="776" s="4" customFormat="1" ht="15.75" customHeight="1" x14ac:dyDescent="0.4"/>
    <row r="777" s="4" customFormat="1" ht="15.75" customHeight="1" x14ac:dyDescent="0.4"/>
    <row r="778" s="4" customFormat="1" ht="15.75" customHeight="1" x14ac:dyDescent="0.4"/>
    <row r="779" s="4" customFormat="1" ht="15.75" customHeight="1" x14ac:dyDescent="0.4"/>
    <row r="780" s="4" customFormat="1" ht="15.75" customHeight="1" x14ac:dyDescent="0.4"/>
    <row r="781" s="4" customFormat="1" ht="15.75" customHeight="1" x14ac:dyDescent="0.4"/>
    <row r="782" s="4" customFormat="1" ht="15.75" customHeight="1" x14ac:dyDescent="0.4"/>
    <row r="783" s="4" customFormat="1" ht="15.75" customHeight="1" x14ac:dyDescent="0.4"/>
    <row r="784" s="4" customFormat="1" ht="15.75" customHeight="1" x14ac:dyDescent="0.4"/>
    <row r="785" s="4" customFormat="1" ht="15.75" customHeight="1" x14ac:dyDescent="0.4"/>
    <row r="786" s="4" customFormat="1" ht="15.75" customHeight="1" x14ac:dyDescent="0.4"/>
    <row r="787" s="4" customFormat="1" ht="15.75" customHeight="1" x14ac:dyDescent="0.4"/>
    <row r="788" s="4" customFormat="1" ht="15.75" customHeight="1" x14ac:dyDescent="0.4"/>
    <row r="789" s="4" customFormat="1" ht="15.75" customHeight="1" x14ac:dyDescent="0.4"/>
    <row r="790" s="4" customFormat="1" ht="15.75" customHeight="1" x14ac:dyDescent="0.4"/>
    <row r="791" s="4" customFormat="1" ht="15.75" customHeight="1" x14ac:dyDescent="0.4"/>
    <row r="792" s="4" customFormat="1" ht="15.75" customHeight="1" x14ac:dyDescent="0.4"/>
    <row r="793" s="4" customFormat="1" ht="15.75" customHeight="1" x14ac:dyDescent="0.4"/>
    <row r="794" s="4" customFormat="1" ht="15.75" customHeight="1" x14ac:dyDescent="0.4"/>
    <row r="795" s="4" customFormat="1" ht="15.75" customHeight="1" x14ac:dyDescent="0.4"/>
    <row r="796" s="4" customFormat="1" ht="15.75" customHeight="1" x14ac:dyDescent="0.4"/>
    <row r="797" s="4" customFormat="1" ht="15.75" customHeight="1" x14ac:dyDescent="0.4"/>
    <row r="798" s="4" customFormat="1" ht="15.75" customHeight="1" x14ac:dyDescent="0.4"/>
    <row r="799" s="4" customFormat="1" ht="15.75" customHeight="1" x14ac:dyDescent="0.4"/>
    <row r="800" s="4" customFormat="1" ht="15.75" customHeight="1" x14ac:dyDescent="0.4"/>
    <row r="801" s="4" customFormat="1" ht="15.75" customHeight="1" x14ac:dyDescent="0.4"/>
    <row r="802" s="4" customFormat="1" ht="15.75" customHeight="1" x14ac:dyDescent="0.4"/>
    <row r="803" s="4" customFormat="1" ht="15.75" customHeight="1" x14ac:dyDescent="0.4"/>
    <row r="804" s="4" customFormat="1" ht="15.75" customHeight="1" x14ac:dyDescent="0.4"/>
    <row r="805" s="4" customFormat="1" ht="15.75" customHeight="1" x14ac:dyDescent="0.4"/>
    <row r="806" s="4" customFormat="1" ht="15.75" customHeight="1" x14ac:dyDescent="0.4"/>
    <row r="807" s="4" customFormat="1" ht="15.75" customHeight="1" x14ac:dyDescent="0.4"/>
    <row r="808" s="4" customFormat="1" ht="15.75" customHeight="1" x14ac:dyDescent="0.4"/>
    <row r="809" s="4" customFormat="1" ht="15.75" customHeight="1" x14ac:dyDescent="0.4"/>
    <row r="810" s="4" customFormat="1" ht="15.75" customHeight="1" x14ac:dyDescent="0.4"/>
    <row r="811" s="4" customFormat="1" ht="15.75" customHeight="1" x14ac:dyDescent="0.4"/>
    <row r="812" s="4" customFormat="1" ht="15.75" customHeight="1" x14ac:dyDescent="0.4"/>
    <row r="813" s="4" customFormat="1" ht="15.75" customHeight="1" x14ac:dyDescent="0.4"/>
    <row r="814" s="4" customFormat="1" ht="15.75" customHeight="1" x14ac:dyDescent="0.4"/>
    <row r="815" s="4" customFormat="1" ht="15.75" customHeight="1" x14ac:dyDescent="0.4"/>
    <row r="816" s="4" customFormat="1" ht="15.75" customHeight="1" x14ac:dyDescent="0.4"/>
    <row r="817" s="4" customFormat="1" ht="15.75" customHeight="1" x14ac:dyDescent="0.4"/>
    <row r="818" s="4" customFormat="1" ht="15.75" customHeight="1" x14ac:dyDescent="0.4"/>
    <row r="819" s="4" customFormat="1" ht="15.75" customHeight="1" x14ac:dyDescent="0.4"/>
    <row r="820" s="4" customFormat="1" ht="15.75" customHeight="1" x14ac:dyDescent="0.4"/>
    <row r="821" s="4" customFormat="1" ht="15.75" customHeight="1" x14ac:dyDescent="0.4"/>
    <row r="822" s="4" customFormat="1" ht="15.75" customHeight="1" x14ac:dyDescent="0.4"/>
    <row r="823" s="4" customFormat="1" ht="15.75" customHeight="1" x14ac:dyDescent="0.4"/>
    <row r="824" s="4" customFormat="1" ht="15.75" customHeight="1" x14ac:dyDescent="0.4"/>
    <row r="825" s="4" customFormat="1" ht="15.75" customHeight="1" x14ac:dyDescent="0.4"/>
    <row r="826" s="4" customFormat="1" ht="15.75" customHeight="1" x14ac:dyDescent="0.4"/>
    <row r="827" s="4" customFormat="1" ht="15.75" customHeight="1" x14ac:dyDescent="0.4"/>
    <row r="828" s="4" customFormat="1" ht="15.75" customHeight="1" x14ac:dyDescent="0.4"/>
    <row r="829" s="4" customFormat="1" ht="15.75" customHeight="1" x14ac:dyDescent="0.4"/>
    <row r="830" s="4" customFormat="1" ht="15.75" customHeight="1" x14ac:dyDescent="0.4"/>
    <row r="831" s="4" customFormat="1" ht="15.75" customHeight="1" x14ac:dyDescent="0.4"/>
    <row r="832" s="4" customFormat="1" ht="15.75" customHeight="1" x14ac:dyDescent="0.4"/>
    <row r="833" s="4" customFormat="1" ht="15.75" customHeight="1" x14ac:dyDescent="0.4"/>
    <row r="834" s="4" customFormat="1" ht="15.75" customHeight="1" x14ac:dyDescent="0.4"/>
    <row r="835" s="4" customFormat="1" ht="15.75" customHeight="1" x14ac:dyDescent="0.4"/>
    <row r="836" s="4" customFormat="1" ht="15.75" customHeight="1" x14ac:dyDescent="0.4"/>
    <row r="837" s="4" customFormat="1" ht="15.75" customHeight="1" x14ac:dyDescent="0.4"/>
    <row r="838" s="4" customFormat="1" ht="15.75" customHeight="1" x14ac:dyDescent="0.4"/>
    <row r="839" s="4" customFormat="1" ht="15.75" customHeight="1" x14ac:dyDescent="0.4"/>
    <row r="840" s="4" customFormat="1" ht="15.75" customHeight="1" x14ac:dyDescent="0.4"/>
    <row r="841" s="4" customFormat="1" ht="15.75" customHeight="1" x14ac:dyDescent="0.4"/>
    <row r="842" s="4" customFormat="1" ht="15.75" customHeight="1" x14ac:dyDescent="0.4"/>
    <row r="843" s="4" customFormat="1" ht="15.75" customHeight="1" x14ac:dyDescent="0.4"/>
    <row r="844" s="4" customFormat="1" ht="15.75" customHeight="1" x14ac:dyDescent="0.4"/>
    <row r="845" s="4" customFormat="1" ht="15.75" customHeight="1" x14ac:dyDescent="0.4"/>
    <row r="846" s="4" customFormat="1" ht="15.75" customHeight="1" x14ac:dyDescent="0.4"/>
    <row r="847" s="4" customFormat="1" ht="15.75" customHeight="1" x14ac:dyDescent="0.4"/>
    <row r="848" s="4" customFormat="1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13">
    <mergeCell ref="A49:E49"/>
    <mergeCell ref="F3:M3"/>
    <mergeCell ref="A9:E9"/>
    <mergeCell ref="A13:E13"/>
    <mergeCell ref="A17:E17"/>
    <mergeCell ref="A21:E21"/>
    <mergeCell ref="A25:E25"/>
    <mergeCell ref="A29:E29"/>
    <mergeCell ref="A33:E33"/>
    <mergeCell ref="A37:E37"/>
    <mergeCell ref="A41:E41"/>
    <mergeCell ref="A45:E45"/>
    <mergeCell ref="A46:E48"/>
  </mergeCells>
  <pageMargins left="0.5" right="0.5" top="0.5" bottom="0.5" header="0" footer="0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B1000"/>
  <sheetViews>
    <sheetView workbookViewId="0">
      <pane xSplit="2" ySplit="7" topLeftCell="C30" activePane="bottomRight" state="frozen"/>
      <selection sqref="A1:XFD1048576"/>
      <selection pane="topRight" sqref="A1:XFD1048576"/>
      <selection pane="bottomLeft" sqref="A1:XFD1048576"/>
      <selection pane="bottomRight" activeCell="A47" sqref="A47:H47"/>
    </sheetView>
  </sheetViews>
  <sheetFormatPr defaultColWidth="14.42578125" defaultRowHeight="15" customHeight="1" x14ac:dyDescent="0.4"/>
  <cols>
    <col min="1" max="1" width="8.140625" style="4" customWidth="1"/>
    <col min="2" max="2" width="21.140625" style="4" hidden="1" customWidth="1"/>
    <col min="3" max="3" width="13.140625" style="4" customWidth="1"/>
    <col min="4" max="4" width="13.42578125" style="4" customWidth="1"/>
    <col min="5" max="5" width="15.85546875" style="4" customWidth="1"/>
    <col min="6" max="7" width="13.42578125" style="4" customWidth="1"/>
    <col min="8" max="8" width="12" style="4" customWidth="1"/>
    <col min="9" max="9" width="12.5703125" style="4" customWidth="1"/>
    <col min="10" max="10" width="9.28515625" style="4" customWidth="1"/>
    <col min="11" max="11" width="10.140625" style="4" customWidth="1"/>
    <col min="12" max="12" width="16.42578125" style="4" customWidth="1"/>
    <col min="13" max="13" width="12.7109375" style="4" customWidth="1"/>
    <col min="14" max="14" width="9.28515625" style="4" customWidth="1"/>
    <col min="15" max="15" width="9.5703125" style="4" customWidth="1"/>
    <col min="16" max="16" width="13" style="4" customWidth="1"/>
    <col min="17" max="17" width="9.5703125" style="4" customWidth="1"/>
    <col min="18" max="18" width="13" style="4" customWidth="1"/>
    <col min="19" max="19" width="9.5703125" style="4" customWidth="1"/>
    <col min="20" max="20" width="13" style="4" customWidth="1"/>
    <col min="21" max="21" width="9.5703125" style="4" customWidth="1"/>
    <col min="22" max="22" width="13" style="4" customWidth="1"/>
    <col min="23" max="23" width="10.28515625" style="4" customWidth="1"/>
    <col min="24" max="24" width="16.5703125" style="4" customWidth="1"/>
    <col min="25" max="25" width="11.28515625" style="4" hidden="1" customWidth="1"/>
    <col min="26" max="26" width="11" style="4" hidden="1" customWidth="1"/>
    <col min="27" max="27" width="11.5703125" style="4" hidden="1" customWidth="1"/>
    <col min="28" max="28" width="11.5703125" style="4" customWidth="1"/>
    <col min="29" max="16384" width="14.42578125" style="4"/>
  </cols>
  <sheetData>
    <row r="1" spans="1:28" ht="17.25" x14ac:dyDescent="0.4">
      <c r="A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 t="s">
        <v>85</v>
      </c>
    </row>
    <row r="2" spans="1:28" ht="24" x14ac:dyDescent="0.55000000000000004">
      <c r="A2" s="159" t="s">
        <v>564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20"/>
      <c r="AB2" s="20"/>
    </row>
    <row r="3" spans="1:28" ht="24" x14ac:dyDescent="0.55000000000000004">
      <c r="A3" s="159" t="s">
        <v>565</v>
      </c>
      <c r="B3" s="15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9"/>
    </row>
    <row r="4" spans="1:28" ht="24" x14ac:dyDescent="0.55000000000000004">
      <c r="A4" s="159" t="s">
        <v>566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9"/>
    </row>
    <row r="5" spans="1:28" ht="24" customHeight="1" x14ac:dyDescent="0.55000000000000004">
      <c r="A5" s="163" t="s">
        <v>567</v>
      </c>
      <c r="C5" s="163" t="s">
        <v>4</v>
      </c>
      <c r="D5" s="172" t="s">
        <v>568</v>
      </c>
      <c r="E5" s="163" t="s">
        <v>569</v>
      </c>
      <c r="F5" s="172" t="s">
        <v>570</v>
      </c>
      <c r="G5" s="172" t="s">
        <v>571</v>
      </c>
      <c r="H5" s="21" t="s">
        <v>572</v>
      </c>
      <c r="I5" s="160" t="s">
        <v>573</v>
      </c>
      <c r="J5" s="130"/>
      <c r="K5" s="161" t="s">
        <v>574</v>
      </c>
      <c r="L5" s="131"/>
      <c r="M5" s="158" t="s">
        <v>575</v>
      </c>
      <c r="N5" s="130"/>
      <c r="O5" s="158" t="s">
        <v>576</v>
      </c>
      <c r="P5" s="130"/>
      <c r="Q5" s="158" t="s">
        <v>577</v>
      </c>
      <c r="R5" s="130"/>
      <c r="S5" s="158" t="s">
        <v>578</v>
      </c>
      <c r="T5" s="130"/>
      <c r="U5" s="158" t="s">
        <v>579</v>
      </c>
      <c r="V5" s="130"/>
      <c r="W5" s="162" t="s">
        <v>580</v>
      </c>
      <c r="X5" s="130"/>
      <c r="Y5" s="130"/>
      <c r="Z5" s="131"/>
    </row>
    <row r="6" spans="1:28" ht="21" customHeight="1" x14ac:dyDescent="0.4">
      <c r="A6" s="164"/>
      <c r="B6" s="167" t="s">
        <v>581</v>
      </c>
      <c r="C6" s="164"/>
      <c r="D6" s="164"/>
      <c r="E6" s="164"/>
      <c r="F6" s="164"/>
      <c r="G6" s="164"/>
      <c r="H6" s="166" t="s">
        <v>582</v>
      </c>
      <c r="I6" s="23" t="s">
        <v>6</v>
      </c>
      <c r="J6" s="23" t="s">
        <v>7</v>
      </c>
      <c r="K6" s="23" t="s">
        <v>6</v>
      </c>
      <c r="L6" s="23" t="s">
        <v>7</v>
      </c>
      <c r="M6" s="23" t="s">
        <v>6</v>
      </c>
      <c r="N6" s="23" t="s">
        <v>7</v>
      </c>
      <c r="O6" s="23" t="s">
        <v>6</v>
      </c>
      <c r="P6" s="23" t="s">
        <v>7</v>
      </c>
      <c r="Q6" s="23" t="s">
        <v>6</v>
      </c>
      <c r="R6" s="23" t="s">
        <v>7</v>
      </c>
      <c r="S6" s="23" t="s">
        <v>6</v>
      </c>
      <c r="T6" s="23" t="s">
        <v>7</v>
      </c>
      <c r="U6" s="23" t="s">
        <v>6</v>
      </c>
      <c r="V6" s="23" t="s">
        <v>7</v>
      </c>
      <c r="W6" s="23" t="s">
        <v>6</v>
      </c>
      <c r="X6" s="23" t="s">
        <v>7</v>
      </c>
      <c r="Y6" s="24" t="s">
        <v>6</v>
      </c>
      <c r="Z6" s="24" t="s">
        <v>7</v>
      </c>
      <c r="AA6" s="25" t="s">
        <v>583</v>
      </c>
      <c r="AB6" s="26"/>
    </row>
    <row r="7" spans="1:28" ht="21" customHeight="1" x14ac:dyDescent="0.4">
      <c r="A7" s="147"/>
      <c r="B7" s="140"/>
      <c r="C7" s="147"/>
      <c r="D7" s="147"/>
      <c r="E7" s="147"/>
      <c r="F7" s="147"/>
      <c r="G7" s="147"/>
      <c r="H7" s="147"/>
      <c r="I7" s="23" t="s">
        <v>13</v>
      </c>
      <c r="J7" s="23" t="s">
        <v>14</v>
      </c>
      <c r="K7" s="23" t="s">
        <v>13</v>
      </c>
      <c r="L7" s="23" t="s">
        <v>14</v>
      </c>
      <c r="M7" s="23" t="s">
        <v>13</v>
      </c>
      <c r="N7" s="23" t="s">
        <v>14</v>
      </c>
      <c r="O7" s="23" t="s">
        <v>13</v>
      </c>
      <c r="P7" s="23" t="s">
        <v>14</v>
      </c>
      <c r="Q7" s="23" t="s">
        <v>13</v>
      </c>
      <c r="R7" s="23" t="s">
        <v>14</v>
      </c>
      <c r="S7" s="23" t="s">
        <v>13</v>
      </c>
      <c r="T7" s="23" t="s">
        <v>14</v>
      </c>
      <c r="U7" s="23" t="s">
        <v>13</v>
      </c>
      <c r="V7" s="23" t="s">
        <v>14</v>
      </c>
      <c r="W7" s="23" t="s">
        <v>13</v>
      </c>
      <c r="X7" s="23" t="s">
        <v>14</v>
      </c>
      <c r="Y7" s="24" t="s">
        <v>13</v>
      </c>
      <c r="Z7" s="24" t="s">
        <v>14</v>
      </c>
      <c r="AA7" s="25" t="s">
        <v>584</v>
      </c>
      <c r="AB7" s="26"/>
    </row>
    <row r="8" spans="1:28" ht="24" x14ac:dyDescent="0.55000000000000004">
      <c r="A8" s="163" t="s">
        <v>84</v>
      </c>
      <c r="B8" s="27"/>
      <c r="C8" s="28"/>
      <c r="D8" s="28"/>
      <c r="E8" s="29"/>
      <c r="F8" s="28"/>
      <c r="G8" s="28"/>
      <c r="H8" s="28" t="s">
        <v>585</v>
      </c>
      <c r="I8" s="30"/>
      <c r="J8" s="30"/>
      <c r="K8" s="30"/>
      <c r="L8" s="30"/>
      <c r="M8" s="23"/>
      <c r="N8" s="23"/>
      <c r="O8" s="23"/>
      <c r="P8" s="23"/>
      <c r="Q8" s="23"/>
      <c r="R8" s="23"/>
      <c r="S8" s="23"/>
      <c r="T8" s="23"/>
      <c r="U8" s="23">
        <f t="shared" ref="U8:V8" si="0">+O8+Q8+S8</f>
        <v>0</v>
      </c>
      <c r="V8" s="23">
        <f t="shared" si="0"/>
        <v>0</v>
      </c>
      <c r="W8" s="23"/>
      <c r="X8" s="23"/>
      <c r="Y8" s="23"/>
      <c r="Z8" s="31"/>
      <c r="AA8" s="168"/>
      <c r="AB8" s="33"/>
    </row>
    <row r="9" spans="1:28" ht="24" x14ac:dyDescent="0.55000000000000004">
      <c r="A9" s="164"/>
      <c r="B9" s="27"/>
      <c r="C9" s="28"/>
      <c r="D9" s="28"/>
      <c r="E9" s="29"/>
      <c r="F9" s="28"/>
      <c r="G9" s="28"/>
      <c r="H9" s="28" t="s">
        <v>56</v>
      </c>
      <c r="I9" s="30"/>
      <c r="J9" s="30"/>
      <c r="K9" s="30"/>
      <c r="L9" s="30"/>
      <c r="M9" s="23"/>
      <c r="N9" s="23"/>
      <c r="O9" s="23"/>
      <c r="P9" s="23"/>
      <c r="Q9" s="23"/>
      <c r="R9" s="23"/>
      <c r="S9" s="23"/>
      <c r="T9" s="23"/>
      <c r="U9" s="23">
        <f t="shared" ref="U9:V9" si="1">+O9+Q9+S9</f>
        <v>0</v>
      </c>
      <c r="V9" s="23">
        <f t="shared" si="1"/>
        <v>0</v>
      </c>
      <c r="W9" s="23"/>
      <c r="X9" s="23"/>
      <c r="Y9" s="23"/>
      <c r="Z9" s="31"/>
      <c r="AA9" s="164"/>
      <c r="AB9" s="33"/>
    </row>
    <row r="10" spans="1:28" ht="24" x14ac:dyDescent="0.55000000000000004">
      <c r="A10" s="147"/>
      <c r="B10" s="27"/>
      <c r="C10" s="28"/>
      <c r="D10" s="28"/>
      <c r="E10" s="29"/>
      <c r="F10" s="28"/>
      <c r="G10" s="28"/>
      <c r="H10" s="28" t="s">
        <v>21</v>
      </c>
      <c r="I10" s="30"/>
      <c r="J10" s="30"/>
      <c r="K10" s="30"/>
      <c r="L10" s="30"/>
      <c r="M10" s="23"/>
      <c r="N10" s="23"/>
      <c r="O10" s="23"/>
      <c r="P10" s="23"/>
      <c r="Q10" s="23"/>
      <c r="R10" s="23"/>
      <c r="S10" s="23"/>
      <c r="T10" s="23"/>
      <c r="U10" s="23">
        <f t="shared" ref="U10:V10" si="2">+O10+Q10+S10</f>
        <v>0</v>
      </c>
      <c r="V10" s="23">
        <f t="shared" si="2"/>
        <v>0</v>
      </c>
      <c r="W10" s="23"/>
      <c r="X10" s="23"/>
      <c r="Y10" s="23"/>
      <c r="Z10" s="31"/>
      <c r="AA10" s="147"/>
      <c r="AB10" s="33"/>
    </row>
    <row r="11" spans="1:28" ht="24" x14ac:dyDescent="0.55000000000000004">
      <c r="A11" s="165"/>
      <c r="B11" s="130"/>
      <c r="C11" s="130"/>
      <c r="D11" s="130"/>
      <c r="E11" s="130"/>
      <c r="F11" s="130"/>
      <c r="G11" s="130"/>
      <c r="H11" s="131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23"/>
      <c r="Z11" s="30"/>
      <c r="AA11" s="30"/>
      <c r="AB11" s="33"/>
    </row>
    <row r="12" spans="1:28" ht="24" x14ac:dyDescent="0.55000000000000004">
      <c r="A12" s="28">
        <v>1</v>
      </c>
      <c r="B12" s="27" t="s">
        <v>586</v>
      </c>
      <c r="C12" s="28"/>
      <c r="D12" s="28"/>
      <c r="E12" s="29" t="s">
        <v>587</v>
      </c>
      <c r="F12" s="28"/>
      <c r="G12" s="34"/>
      <c r="H12" s="28" t="s">
        <v>585</v>
      </c>
      <c r="I12" s="30"/>
      <c r="J12" s="30"/>
      <c r="K12" s="30"/>
      <c r="L12" s="30"/>
      <c r="M12" s="23"/>
      <c r="N12" s="23"/>
      <c r="O12" s="23"/>
      <c r="P12" s="23"/>
      <c r="Q12" s="23"/>
      <c r="R12" s="23"/>
      <c r="S12" s="23"/>
      <c r="T12" s="23"/>
      <c r="U12" s="23">
        <f t="shared" ref="U12:V12" si="3">+O12+Q12+S12</f>
        <v>0</v>
      </c>
      <c r="V12" s="23">
        <f t="shared" si="3"/>
        <v>0</v>
      </c>
      <c r="W12" s="23">
        <f t="shared" ref="W12:X12" si="4">+I12+K12-M12-U12</f>
        <v>0</v>
      </c>
      <c r="X12" s="23">
        <f t="shared" si="4"/>
        <v>0</v>
      </c>
      <c r="Y12" s="23" t="e">
        <f t="shared" ref="Y12:Y47" si="5">+X12*#REF!</f>
        <v>#REF!</v>
      </c>
      <c r="Z12" s="31"/>
      <c r="AA12" s="168">
        <v>24900</v>
      </c>
      <c r="AB12" s="33"/>
    </row>
    <row r="13" spans="1:28" ht="24" x14ac:dyDescent="0.55000000000000004">
      <c r="A13" s="28"/>
      <c r="B13" s="27"/>
      <c r="C13" s="28"/>
      <c r="D13" s="28"/>
      <c r="E13" s="29"/>
      <c r="F13" s="28"/>
      <c r="G13" s="28"/>
      <c r="H13" s="28" t="s">
        <v>56</v>
      </c>
      <c r="I13" s="30"/>
      <c r="J13" s="30"/>
      <c r="K13" s="30"/>
      <c r="L13" s="30"/>
      <c r="M13" s="23"/>
      <c r="N13" s="23"/>
      <c r="O13" s="23"/>
      <c r="P13" s="23"/>
      <c r="Q13" s="23"/>
      <c r="R13" s="23"/>
      <c r="S13" s="23"/>
      <c r="T13" s="23"/>
      <c r="U13" s="23">
        <f t="shared" ref="U13:V13" si="6">+O13+Q13+S13</f>
        <v>0</v>
      </c>
      <c r="V13" s="23">
        <f t="shared" si="6"/>
        <v>0</v>
      </c>
      <c r="W13" s="23">
        <f t="shared" ref="W13:X13" si="7">+I13+K13-M13-U13</f>
        <v>0</v>
      </c>
      <c r="X13" s="23">
        <f t="shared" si="7"/>
        <v>0</v>
      </c>
      <c r="Y13" s="23" t="e">
        <f t="shared" si="5"/>
        <v>#REF!</v>
      </c>
      <c r="Z13" s="31"/>
      <c r="AA13" s="164"/>
      <c r="AB13" s="33"/>
    </row>
    <row r="14" spans="1:28" ht="24" x14ac:dyDescent="0.55000000000000004">
      <c r="A14" s="28"/>
      <c r="B14" s="27"/>
      <c r="C14" s="28"/>
      <c r="D14" s="28"/>
      <c r="E14" s="29"/>
      <c r="F14" s="28"/>
      <c r="G14" s="28"/>
      <c r="H14" s="28" t="s">
        <v>21</v>
      </c>
      <c r="I14" s="30"/>
      <c r="J14" s="30"/>
      <c r="K14" s="30"/>
      <c r="L14" s="30"/>
      <c r="M14" s="23"/>
      <c r="N14" s="23"/>
      <c r="O14" s="23"/>
      <c r="P14" s="23"/>
      <c r="Q14" s="23"/>
      <c r="R14" s="23"/>
      <c r="S14" s="23"/>
      <c r="T14" s="23"/>
      <c r="U14" s="23">
        <f t="shared" ref="U14:V14" si="8">+O14+Q14+S14</f>
        <v>0</v>
      </c>
      <c r="V14" s="23">
        <f t="shared" si="8"/>
        <v>0</v>
      </c>
      <c r="W14" s="23">
        <f t="shared" ref="W14:X14" si="9">+I14+K14-M14-U14</f>
        <v>0</v>
      </c>
      <c r="X14" s="23">
        <f t="shared" si="9"/>
        <v>0</v>
      </c>
      <c r="Y14" s="23" t="e">
        <f t="shared" si="5"/>
        <v>#REF!</v>
      </c>
      <c r="Z14" s="31"/>
      <c r="AA14" s="147"/>
      <c r="AB14" s="33"/>
    </row>
    <row r="15" spans="1:28" ht="24" x14ac:dyDescent="0.55000000000000004">
      <c r="A15" s="165" t="s">
        <v>22</v>
      </c>
      <c r="B15" s="130"/>
      <c r="C15" s="130"/>
      <c r="D15" s="130"/>
      <c r="E15" s="130"/>
      <c r="F15" s="130"/>
      <c r="G15" s="130"/>
      <c r="H15" s="131"/>
      <c r="I15" s="30">
        <f t="shared" ref="I15:X15" si="10">SUM(I12:I14)</f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0">
        <f t="shared" si="10"/>
        <v>0</v>
      </c>
      <c r="P15" s="30">
        <f t="shared" si="10"/>
        <v>0</v>
      </c>
      <c r="Q15" s="30">
        <f t="shared" si="10"/>
        <v>0</v>
      </c>
      <c r="R15" s="30">
        <f t="shared" si="10"/>
        <v>0</v>
      </c>
      <c r="S15" s="30">
        <f t="shared" si="10"/>
        <v>0</v>
      </c>
      <c r="T15" s="30">
        <f t="shared" si="10"/>
        <v>0</v>
      </c>
      <c r="U15" s="30">
        <f t="shared" si="10"/>
        <v>0</v>
      </c>
      <c r="V15" s="30">
        <f t="shared" si="10"/>
        <v>0</v>
      </c>
      <c r="W15" s="30">
        <f t="shared" si="10"/>
        <v>0</v>
      </c>
      <c r="X15" s="30">
        <f t="shared" si="10"/>
        <v>0</v>
      </c>
      <c r="Y15" s="23" t="e">
        <f t="shared" si="5"/>
        <v>#REF!</v>
      </c>
      <c r="Z15" s="30">
        <f t="shared" ref="Z15:AA15" si="11">SUM(Z12:Z14)</f>
        <v>0</v>
      </c>
      <c r="AA15" s="30">
        <f t="shared" si="11"/>
        <v>24900</v>
      </c>
      <c r="AB15" s="33"/>
    </row>
    <row r="16" spans="1:28" ht="24" x14ac:dyDescent="0.55000000000000004">
      <c r="A16" s="28">
        <v>2</v>
      </c>
      <c r="B16" s="27" t="s">
        <v>586</v>
      </c>
      <c r="C16" s="28"/>
      <c r="D16" s="28"/>
      <c r="E16" s="29" t="s">
        <v>588</v>
      </c>
      <c r="F16" s="28"/>
      <c r="G16" s="28"/>
      <c r="H16" s="28" t="s">
        <v>585</v>
      </c>
      <c r="I16" s="30"/>
      <c r="J16" s="30"/>
      <c r="K16" s="30"/>
      <c r="L16" s="30"/>
      <c r="M16" s="23"/>
      <c r="N16" s="23"/>
      <c r="O16" s="23"/>
      <c r="P16" s="23"/>
      <c r="Q16" s="23"/>
      <c r="R16" s="23"/>
      <c r="S16" s="23"/>
      <c r="T16" s="23"/>
      <c r="U16" s="23">
        <f t="shared" ref="U16:V16" si="12">+O16+Q16+S16</f>
        <v>0</v>
      </c>
      <c r="V16" s="23">
        <f t="shared" si="12"/>
        <v>0</v>
      </c>
      <c r="W16" s="23">
        <f t="shared" ref="W16:X16" si="13">+I16+K16-M16-U16</f>
        <v>0</v>
      </c>
      <c r="X16" s="23">
        <f t="shared" si="13"/>
        <v>0</v>
      </c>
      <c r="Y16" s="23" t="e">
        <f t="shared" si="5"/>
        <v>#REF!</v>
      </c>
      <c r="Z16" s="31"/>
      <c r="AA16" s="35"/>
      <c r="AB16" s="33"/>
    </row>
    <row r="17" spans="1:28" ht="24" x14ac:dyDescent="0.55000000000000004">
      <c r="A17" s="28"/>
      <c r="B17" s="27"/>
      <c r="C17" s="28"/>
      <c r="D17" s="28"/>
      <c r="E17" s="29"/>
      <c r="F17" s="28"/>
      <c r="G17" s="28"/>
      <c r="H17" s="28" t="s">
        <v>56</v>
      </c>
      <c r="I17" s="30"/>
      <c r="J17" s="30"/>
      <c r="K17" s="30"/>
      <c r="L17" s="30"/>
      <c r="M17" s="23"/>
      <c r="N17" s="23"/>
      <c r="O17" s="23"/>
      <c r="P17" s="23"/>
      <c r="Q17" s="23"/>
      <c r="R17" s="23"/>
      <c r="S17" s="23"/>
      <c r="T17" s="23"/>
      <c r="U17" s="23">
        <f t="shared" ref="U17:V17" si="14">+O17+Q17+S17</f>
        <v>0</v>
      </c>
      <c r="V17" s="23">
        <f t="shared" si="14"/>
        <v>0</v>
      </c>
      <c r="W17" s="23">
        <f t="shared" ref="W17:X17" si="15">+I17+K17-M17-U17</f>
        <v>0</v>
      </c>
      <c r="X17" s="23">
        <f t="shared" si="15"/>
        <v>0</v>
      </c>
      <c r="Y17" s="23" t="e">
        <f t="shared" si="5"/>
        <v>#REF!</v>
      </c>
      <c r="Z17" s="31"/>
      <c r="AA17" s="35"/>
      <c r="AB17" s="33"/>
    </row>
    <row r="18" spans="1:28" ht="24" x14ac:dyDescent="0.55000000000000004">
      <c r="A18" s="28"/>
      <c r="B18" s="27"/>
      <c r="C18" s="28"/>
      <c r="D18" s="28"/>
      <c r="E18" s="29"/>
      <c r="F18" s="28"/>
      <c r="G18" s="28"/>
      <c r="H18" s="28" t="s">
        <v>21</v>
      </c>
      <c r="I18" s="30"/>
      <c r="J18" s="30"/>
      <c r="K18" s="30"/>
      <c r="L18" s="30"/>
      <c r="M18" s="23"/>
      <c r="N18" s="23"/>
      <c r="O18" s="23"/>
      <c r="P18" s="23"/>
      <c r="Q18" s="23"/>
      <c r="R18" s="23"/>
      <c r="S18" s="23"/>
      <c r="T18" s="23"/>
      <c r="U18" s="23">
        <f t="shared" ref="U18:V18" si="16">+O18+Q18+S18</f>
        <v>0</v>
      </c>
      <c r="V18" s="23">
        <f t="shared" si="16"/>
        <v>0</v>
      </c>
      <c r="W18" s="23">
        <f t="shared" ref="W18:X18" si="17">+I18+K18-M18-U18</f>
        <v>0</v>
      </c>
      <c r="X18" s="23">
        <f t="shared" si="17"/>
        <v>0</v>
      </c>
      <c r="Y18" s="23" t="e">
        <f t="shared" si="5"/>
        <v>#REF!</v>
      </c>
      <c r="Z18" s="31"/>
      <c r="AA18" s="35"/>
      <c r="AB18" s="33"/>
    </row>
    <row r="19" spans="1:28" ht="24" x14ac:dyDescent="0.55000000000000004">
      <c r="A19" s="165" t="s">
        <v>22</v>
      </c>
      <c r="B19" s="130"/>
      <c r="C19" s="130"/>
      <c r="D19" s="130"/>
      <c r="E19" s="130"/>
      <c r="F19" s="130"/>
      <c r="G19" s="130"/>
      <c r="H19" s="131"/>
      <c r="I19" s="30">
        <f t="shared" ref="I19:X19" si="18">SUM(I16:I18)</f>
        <v>0</v>
      </c>
      <c r="J19" s="30">
        <f t="shared" si="18"/>
        <v>0</v>
      </c>
      <c r="K19" s="30">
        <f t="shared" si="18"/>
        <v>0</v>
      </c>
      <c r="L19" s="30">
        <f t="shared" si="18"/>
        <v>0</v>
      </c>
      <c r="M19" s="30">
        <f t="shared" si="18"/>
        <v>0</v>
      </c>
      <c r="N19" s="30">
        <f t="shared" si="18"/>
        <v>0</v>
      </c>
      <c r="O19" s="30">
        <f t="shared" si="18"/>
        <v>0</v>
      </c>
      <c r="P19" s="30">
        <f t="shared" si="18"/>
        <v>0</v>
      </c>
      <c r="Q19" s="30">
        <f t="shared" si="18"/>
        <v>0</v>
      </c>
      <c r="R19" s="30">
        <f t="shared" si="18"/>
        <v>0</v>
      </c>
      <c r="S19" s="30">
        <f t="shared" si="18"/>
        <v>0</v>
      </c>
      <c r="T19" s="30">
        <f t="shared" si="18"/>
        <v>0</v>
      </c>
      <c r="U19" s="30">
        <f t="shared" si="18"/>
        <v>0</v>
      </c>
      <c r="V19" s="30">
        <f t="shared" si="18"/>
        <v>0</v>
      </c>
      <c r="W19" s="30">
        <f t="shared" si="18"/>
        <v>0</v>
      </c>
      <c r="X19" s="30">
        <f t="shared" si="18"/>
        <v>0</v>
      </c>
      <c r="Y19" s="23" t="e">
        <f t="shared" si="5"/>
        <v>#REF!</v>
      </c>
      <c r="Z19" s="30">
        <f t="shared" ref="Z19:AA19" si="19">SUM(Z16:Z18)</f>
        <v>0</v>
      </c>
      <c r="AA19" s="30">
        <f t="shared" si="19"/>
        <v>0</v>
      </c>
      <c r="AB19" s="33"/>
    </row>
    <row r="20" spans="1:28" ht="24" x14ac:dyDescent="0.55000000000000004">
      <c r="A20" s="28">
        <v>3</v>
      </c>
      <c r="B20" s="27" t="s">
        <v>586</v>
      </c>
      <c r="C20" s="28"/>
      <c r="D20" s="28"/>
      <c r="E20" s="29"/>
      <c r="F20" s="28"/>
      <c r="G20" s="28"/>
      <c r="H20" s="28" t="s">
        <v>585</v>
      </c>
      <c r="I20" s="30"/>
      <c r="J20" s="30"/>
      <c r="K20" s="30"/>
      <c r="L20" s="30"/>
      <c r="M20" s="23"/>
      <c r="N20" s="23"/>
      <c r="O20" s="23"/>
      <c r="P20" s="23"/>
      <c r="Q20" s="23"/>
      <c r="R20" s="23"/>
      <c r="S20" s="23"/>
      <c r="T20" s="23"/>
      <c r="U20" s="23">
        <f t="shared" ref="U20:V20" si="20">+O20+Q20+S20</f>
        <v>0</v>
      </c>
      <c r="V20" s="23">
        <f t="shared" si="20"/>
        <v>0</v>
      </c>
      <c r="W20" s="23">
        <f t="shared" ref="W20:X20" si="21">+I20+K20-M20-U20</f>
        <v>0</v>
      </c>
      <c r="X20" s="23">
        <f t="shared" si="21"/>
        <v>0</v>
      </c>
      <c r="Y20" s="23" t="e">
        <f t="shared" si="5"/>
        <v>#REF!</v>
      </c>
      <c r="Z20" s="31"/>
      <c r="AA20" s="35"/>
      <c r="AB20" s="33"/>
    </row>
    <row r="21" spans="1:28" ht="15.75" customHeight="1" x14ac:dyDescent="0.55000000000000004">
      <c r="A21" s="28"/>
      <c r="B21" s="27"/>
      <c r="C21" s="28"/>
      <c r="D21" s="28"/>
      <c r="E21" s="29"/>
      <c r="F21" s="28"/>
      <c r="G21" s="28"/>
      <c r="H21" s="28" t="s">
        <v>56</v>
      </c>
      <c r="I21" s="30"/>
      <c r="J21" s="30"/>
      <c r="K21" s="30"/>
      <c r="L21" s="30"/>
      <c r="M21" s="23"/>
      <c r="N21" s="23"/>
      <c r="O21" s="23"/>
      <c r="P21" s="23"/>
      <c r="Q21" s="23"/>
      <c r="R21" s="23"/>
      <c r="S21" s="23"/>
      <c r="T21" s="23"/>
      <c r="U21" s="23">
        <f t="shared" ref="U21:V21" si="22">+O21+Q21+S21</f>
        <v>0</v>
      </c>
      <c r="V21" s="23">
        <f t="shared" si="22"/>
        <v>0</v>
      </c>
      <c r="W21" s="23">
        <f t="shared" ref="W21:X21" si="23">+I21+K21-M21-U21</f>
        <v>0</v>
      </c>
      <c r="X21" s="23">
        <f t="shared" si="23"/>
        <v>0</v>
      </c>
      <c r="Y21" s="23" t="e">
        <f t="shared" si="5"/>
        <v>#REF!</v>
      </c>
      <c r="Z21" s="31"/>
      <c r="AA21" s="35"/>
      <c r="AB21" s="33"/>
    </row>
    <row r="22" spans="1:28" ht="15.75" customHeight="1" x14ac:dyDescent="0.55000000000000004">
      <c r="A22" s="28"/>
      <c r="B22" s="27"/>
      <c r="C22" s="28"/>
      <c r="D22" s="28"/>
      <c r="E22" s="29"/>
      <c r="F22" s="28"/>
      <c r="G22" s="28"/>
      <c r="H22" s="28" t="s">
        <v>21</v>
      </c>
      <c r="I22" s="30"/>
      <c r="J22" s="30"/>
      <c r="K22" s="30"/>
      <c r="L22" s="30"/>
      <c r="M22" s="23"/>
      <c r="N22" s="23"/>
      <c r="O22" s="23"/>
      <c r="P22" s="23"/>
      <c r="Q22" s="23"/>
      <c r="R22" s="23"/>
      <c r="S22" s="23"/>
      <c r="T22" s="23"/>
      <c r="U22" s="23">
        <f t="shared" ref="U22:V22" si="24">+O22+Q22+S22</f>
        <v>0</v>
      </c>
      <c r="V22" s="23">
        <f t="shared" si="24"/>
        <v>0</v>
      </c>
      <c r="W22" s="23">
        <f t="shared" ref="W22:X22" si="25">+I22+K22-M22-U22</f>
        <v>0</v>
      </c>
      <c r="X22" s="23">
        <f t="shared" si="25"/>
        <v>0</v>
      </c>
      <c r="Y22" s="23" t="e">
        <f t="shared" si="5"/>
        <v>#REF!</v>
      </c>
      <c r="Z22" s="31"/>
      <c r="AA22" s="35"/>
      <c r="AB22" s="33"/>
    </row>
    <row r="23" spans="1:28" ht="15.75" customHeight="1" x14ac:dyDescent="0.55000000000000004">
      <c r="A23" s="165" t="s">
        <v>22</v>
      </c>
      <c r="B23" s="130"/>
      <c r="C23" s="130"/>
      <c r="D23" s="130"/>
      <c r="E23" s="130"/>
      <c r="F23" s="130"/>
      <c r="G23" s="130"/>
      <c r="H23" s="131"/>
      <c r="I23" s="30">
        <f t="shared" ref="I23:X23" si="26">SUM(I20:I22)</f>
        <v>0</v>
      </c>
      <c r="J23" s="30">
        <f t="shared" si="26"/>
        <v>0</v>
      </c>
      <c r="K23" s="30">
        <f t="shared" si="26"/>
        <v>0</v>
      </c>
      <c r="L23" s="30">
        <f t="shared" si="26"/>
        <v>0</v>
      </c>
      <c r="M23" s="30">
        <f t="shared" si="26"/>
        <v>0</v>
      </c>
      <c r="N23" s="30">
        <f t="shared" si="26"/>
        <v>0</v>
      </c>
      <c r="O23" s="30">
        <f t="shared" si="26"/>
        <v>0</v>
      </c>
      <c r="P23" s="30">
        <f t="shared" si="26"/>
        <v>0</v>
      </c>
      <c r="Q23" s="30">
        <f t="shared" si="26"/>
        <v>0</v>
      </c>
      <c r="R23" s="30">
        <f t="shared" si="26"/>
        <v>0</v>
      </c>
      <c r="S23" s="30">
        <f t="shared" si="26"/>
        <v>0</v>
      </c>
      <c r="T23" s="30">
        <f t="shared" si="26"/>
        <v>0</v>
      </c>
      <c r="U23" s="30">
        <f t="shared" si="26"/>
        <v>0</v>
      </c>
      <c r="V23" s="30">
        <f t="shared" si="26"/>
        <v>0</v>
      </c>
      <c r="W23" s="30">
        <f t="shared" si="26"/>
        <v>0</v>
      </c>
      <c r="X23" s="30">
        <f t="shared" si="26"/>
        <v>0</v>
      </c>
      <c r="Y23" s="23" t="e">
        <f t="shared" si="5"/>
        <v>#REF!</v>
      </c>
      <c r="Z23" s="30">
        <f t="shared" ref="Z23:AA23" si="27">SUM(Z20:Z22)</f>
        <v>0</v>
      </c>
      <c r="AA23" s="30">
        <f t="shared" si="27"/>
        <v>0</v>
      </c>
      <c r="AB23" s="33"/>
    </row>
    <row r="24" spans="1:28" ht="15.75" customHeight="1" x14ac:dyDescent="0.55000000000000004">
      <c r="A24" s="28">
        <v>4</v>
      </c>
      <c r="B24" s="27" t="s">
        <v>586</v>
      </c>
      <c r="C24" s="28"/>
      <c r="D24" s="28"/>
      <c r="E24" s="29"/>
      <c r="F24" s="28"/>
      <c r="G24" s="28"/>
      <c r="H24" s="28" t="s">
        <v>585</v>
      </c>
      <c r="I24" s="30"/>
      <c r="J24" s="30"/>
      <c r="K24" s="30"/>
      <c r="L24" s="30"/>
      <c r="M24" s="23"/>
      <c r="N24" s="23"/>
      <c r="O24" s="23"/>
      <c r="P24" s="23"/>
      <c r="Q24" s="23"/>
      <c r="R24" s="23"/>
      <c r="S24" s="23"/>
      <c r="T24" s="23"/>
      <c r="U24" s="23">
        <f t="shared" ref="U24:V24" si="28">+O24+Q24+S24</f>
        <v>0</v>
      </c>
      <c r="V24" s="23">
        <f t="shared" si="28"/>
        <v>0</v>
      </c>
      <c r="W24" s="23">
        <f t="shared" ref="W24:X24" si="29">+I24+K24-M24-U24</f>
        <v>0</v>
      </c>
      <c r="X24" s="23">
        <f t="shared" si="29"/>
        <v>0</v>
      </c>
      <c r="Y24" s="23" t="e">
        <f t="shared" si="5"/>
        <v>#REF!</v>
      </c>
      <c r="Z24" s="31"/>
      <c r="AA24" s="35"/>
      <c r="AB24" s="33"/>
    </row>
    <row r="25" spans="1:28" ht="15.75" customHeight="1" x14ac:dyDescent="0.55000000000000004">
      <c r="A25" s="28"/>
      <c r="B25" s="27"/>
      <c r="C25" s="28"/>
      <c r="D25" s="28"/>
      <c r="E25" s="29"/>
      <c r="F25" s="28"/>
      <c r="G25" s="28"/>
      <c r="H25" s="28" t="s">
        <v>56</v>
      </c>
      <c r="I25" s="30"/>
      <c r="J25" s="30"/>
      <c r="K25" s="30"/>
      <c r="L25" s="30"/>
      <c r="M25" s="23"/>
      <c r="N25" s="23"/>
      <c r="O25" s="23"/>
      <c r="P25" s="23"/>
      <c r="Q25" s="23"/>
      <c r="R25" s="23"/>
      <c r="S25" s="23"/>
      <c r="T25" s="23"/>
      <c r="U25" s="23">
        <f t="shared" ref="U25:V25" si="30">+O25+Q25+S25</f>
        <v>0</v>
      </c>
      <c r="V25" s="23">
        <f t="shared" si="30"/>
        <v>0</v>
      </c>
      <c r="W25" s="23">
        <f t="shared" ref="W25:X25" si="31">+I25+K25-M25-U25</f>
        <v>0</v>
      </c>
      <c r="X25" s="23">
        <f t="shared" si="31"/>
        <v>0</v>
      </c>
      <c r="Y25" s="23" t="e">
        <f t="shared" si="5"/>
        <v>#REF!</v>
      </c>
      <c r="Z25" s="31"/>
      <c r="AA25" s="35"/>
      <c r="AB25" s="33"/>
    </row>
    <row r="26" spans="1:28" ht="15.75" customHeight="1" x14ac:dyDescent="0.55000000000000004">
      <c r="A26" s="28"/>
      <c r="B26" s="27"/>
      <c r="C26" s="28"/>
      <c r="D26" s="28"/>
      <c r="E26" s="29"/>
      <c r="F26" s="28"/>
      <c r="G26" s="28"/>
      <c r="H26" s="28" t="s">
        <v>21</v>
      </c>
      <c r="I26" s="30"/>
      <c r="J26" s="30"/>
      <c r="K26" s="30"/>
      <c r="L26" s="30"/>
      <c r="M26" s="23"/>
      <c r="N26" s="23"/>
      <c r="O26" s="23"/>
      <c r="P26" s="23"/>
      <c r="Q26" s="23"/>
      <c r="R26" s="23"/>
      <c r="S26" s="23"/>
      <c r="T26" s="23"/>
      <c r="U26" s="23">
        <f t="shared" ref="U26:V26" si="32">+O26+Q26+S26</f>
        <v>0</v>
      </c>
      <c r="V26" s="23">
        <f t="shared" si="32"/>
        <v>0</v>
      </c>
      <c r="W26" s="23">
        <f t="shared" ref="W26:X26" si="33">+I26+K26-M26-U26</f>
        <v>0</v>
      </c>
      <c r="X26" s="23">
        <f t="shared" si="33"/>
        <v>0</v>
      </c>
      <c r="Y26" s="23" t="e">
        <f t="shared" si="5"/>
        <v>#REF!</v>
      </c>
      <c r="Z26" s="31"/>
      <c r="AA26" s="35"/>
      <c r="AB26" s="33"/>
    </row>
    <row r="27" spans="1:28" ht="15.75" customHeight="1" x14ac:dyDescent="0.55000000000000004">
      <c r="A27" s="165" t="s">
        <v>22</v>
      </c>
      <c r="B27" s="130"/>
      <c r="C27" s="130"/>
      <c r="D27" s="130"/>
      <c r="E27" s="130"/>
      <c r="F27" s="130"/>
      <c r="G27" s="130"/>
      <c r="H27" s="131"/>
      <c r="I27" s="30">
        <f t="shared" ref="I27:X27" si="34">SUM(I24:I26)</f>
        <v>0</v>
      </c>
      <c r="J27" s="30">
        <f t="shared" si="34"/>
        <v>0</v>
      </c>
      <c r="K27" s="30">
        <f t="shared" si="34"/>
        <v>0</v>
      </c>
      <c r="L27" s="30">
        <f t="shared" si="34"/>
        <v>0</v>
      </c>
      <c r="M27" s="30">
        <f t="shared" si="34"/>
        <v>0</v>
      </c>
      <c r="N27" s="30">
        <f t="shared" si="34"/>
        <v>0</v>
      </c>
      <c r="O27" s="30">
        <f t="shared" si="34"/>
        <v>0</v>
      </c>
      <c r="P27" s="30">
        <f t="shared" si="34"/>
        <v>0</v>
      </c>
      <c r="Q27" s="30">
        <f t="shared" si="34"/>
        <v>0</v>
      </c>
      <c r="R27" s="30">
        <f t="shared" si="34"/>
        <v>0</v>
      </c>
      <c r="S27" s="30">
        <f t="shared" si="34"/>
        <v>0</v>
      </c>
      <c r="T27" s="30">
        <f t="shared" si="34"/>
        <v>0</v>
      </c>
      <c r="U27" s="30">
        <f t="shared" si="34"/>
        <v>0</v>
      </c>
      <c r="V27" s="30">
        <f t="shared" si="34"/>
        <v>0</v>
      </c>
      <c r="W27" s="30">
        <f t="shared" si="34"/>
        <v>0</v>
      </c>
      <c r="X27" s="30">
        <f t="shared" si="34"/>
        <v>0</v>
      </c>
      <c r="Y27" s="23" t="e">
        <f t="shared" si="5"/>
        <v>#REF!</v>
      </c>
      <c r="Z27" s="30">
        <f t="shared" ref="Z27:AA27" si="35">SUM(Z24:Z26)</f>
        <v>0</v>
      </c>
      <c r="AA27" s="30">
        <f t="shared" si="35"/>
        <v>0</v>
      </c>
      <c r="AB27" s="33"/>
    </row>
    <row r="28" spans="1:28" ht="15.75" customHeight="1" x14ac:dyDescent="0.55000000000000004">
      <c r="A28" s="28">
        <v>5</v>
      </c>
      <c r="B28" s="27" t="s">
        <v>586</v>
      </c>
      <c r="C28" s="28"/>
      <c r="D28" s="28"/>
      <c r="E28" s="29"/>
      <c r="F28" s="28"/>
      <c r="G28" s="28"/>
      <c r="H28" s="28" t="s">
        <v>585</v>
      </c>
      <c r="I28" s="30"/>
      <c r="J28" s="30"/>
      <c r="K28" s="30"/>
      <c r="L28" s="30"/>
      <c r="M28" s="23"/>
      <c r="N28" s="23"/>
      <c r="O28" s="23"/>
      <c r="P28" s="23"/>
      <c r="Q28" s="23"/>
      <c r="R28" s="23"/>
      <c r="S28" s="23"/>
      <c r="T28" s="23"/>
      <c r="U28" s="23">
        <f t="shared" ref="U28:V28" si="36">+O28+Q28+S28</f>
        <v>0</v>
      </c>
      <c r="V28" s="23">
        <f t="shared" si="36"/>
        <v>0</v>
      </c>
      <c r="W28" s="23">
        <f t="shared" ref="W28:X28" si="37">+I28+K28-M28-U28</f>
        <v>0</v>
      </c>
      <c r="X28" s="23">
        <f t="shared" si="37"/>
        <v>0</v>
      </c>
      <c r="Y28" s="23" t="e">
        <f t="shared" si="5"/>
        <v>#REF!</v>
      </c>
      <c r="Z28" s="31"/>
      <c r="AA28" s="35"/>
      <c r="AB28" s="33"/>
    </row>
    <row r="29" spans="1:28" ht="15.75" customHeight="1" x14ac:dyDescent="0.55000000000000004">
      <c r="A29" s="28"/>
      <c r="B29" s="27"/>
      <c r="C29" s="28"/>
      <c r="D29" s="28"/>
      <c r="E29" s="29"/>
      <c r="F29" s="28"/>
      <c r="G29" s="28"/>
      <c r="H29" s="28" t="s">
        <v>56</v>
      </c>
      <c r="I29" s="30"/>
      <c r="J29" s="30"/>
      <c r="K29" s="30"/>
      <c r="L29" s="30"/>
      <c r="M29" s="23"/>
      <c r="N29" s="23"/>
      <c r="O29" s="23"/>
      <c r="P29" s="23"/>
      <c r="Q29" s="23"/>
      <c r="R29" s="23"/>
      <c r="S29" s="23"/>
      <c r="T29" s="23"/>
      <c r="U29" s="23">
        <f t="shared" ref="U29:V29" si="38">+O29+Q29+S29</f>
        <v>0</v>
      </c>
      <c r="V29" s="23">
        <f t="shared" si="38"/>
        <v>0</v>
      </c>
      <c r="W29" s="23">
        <f t="shared" ref="W29:X29" si="39">+I29+K29-M29-U29</f>
        <v>0</v>
      </c>
      <c r="X29" s="23">
        <f t="shared" si="39"/>
        <v>0</v>
      </c>
      <c r="Y29" s="23" t="e">
        <f t="shared" si="5"/>
        <v>#REF!</v>
      </c>
      <c r="Z29" s="31"/>
      <c r="AA29" s="35"/>
      <c r="AB29" s="33"/>
    </row>
    <row r="30" spans="1:28" ht="15.75" customHeight="1" x14ac:dyDescent="0.55000000000000004">
      <c r="A30" s="28"/>
      <c r="B30" s="27"/>
      <c r="C30" s="28"/>
      <c r="D30" s="28"/>
      <c r="E30" s="29"/>
      <c r="F30" s="28"/>
      <c r="G30" s="28"/>
      <c r="H30" s="28" t="s">
        <v>21</v>
      </c>
      <c r="I30" s="30"/>
      <c r="J30" s="30"/>
      <c r="K30" s="30"/>
      <c r="L30" s="30"/>
      <c r="M30" s="23"/>
      <c r="N30" s="23"/>
      <c r="O30" s="23"/>
      <c r="P30" s="23"/>
      <c r="Q30" s="23"/>
      <c r="R30" s="23"/>
      <c r="S30" s="23"/>
      <c r="T30" s="23"/>
      <c r="U30" s="23">
        <f t="shared" ref="U30:V30" si="40">+O30+Q30+S30</f>
        <v>0</v>
      </c>
      <c r="V30" s="23">
        <f t="shared" si="40"/>
        <v>0</v>
      </c>
      <c r="W30" s="23">
        <f t="shared" ref="W30:X30" si="41">+I30+K30-M30-U30</f>
        <v>0</v>
      </c>
      <c r="X30" s="23">
        <f t="shared" si="41"/>
        <v>0</v>
      </c>
      <c r="Y30" s="23" t="e">
        <f t="shared" si="5"/>
        <v>#REF!</v>
      </c>
      <c r="Z30" s="31"/>
      <c r="AA30" s="35"/>
      <c r="AB30" s="33"/>
    </row>
    <row r="31" spans="1:28" ht="15.75" customHeight="1" x14ac:dyDescent="0.55000000000000004">
      <c r="A31" s="165" t="s">
        <v>22</v>
      </c>
      <c r="B31" s="130"/>
      <c r="C31" s="130"/>
      <c r="D31" s="130"/>
      <c r="E31" s="130"/>
      <c r="F31" s="130"/>
      <c r="G31" s="130"/>
      <c r="H31" s="131"/>
      <c r="I31" s="30">
        <f t="shared" ref="I31:X31" si="42">SUM(I28:I30)</f>
        <v>0</v>
      </c>
      <c r="J31" s="30">
        <f t="shared" si="42"/>
        <v>0</v>
      </c>
      <c r="K31" s="30">
        <f t="shared" si="42"/>
        <v>0</v>
      </c>
      <c r="L31" s="30">
        <f t="shared" si="42"/>
        <v>0</v>
      </c>
      <c r="M31" s="30">
        <f t="shared" si="42"/>
        <v>0</v>
      </c>
      <c r="N31" s="30">
        <f t="shared" si="42"/>
        <v>0</v>
      </c>
      <c r="O31" s="30">
        <f t="shared" si="42"/>
        <v>0</v>
      </c>
      <c r="P31" s="30">
        <f t="shared" si="42"/>
        <v>0</v>
      </c>
      <c r="Q31" s="30">
        <f t="shared" si="42"/>
        <v>0</v>
      </c>
      <c r="R31" s="30">
        <f t="shared" si="42"/>
        <v>0</v>
      </c>
      <c r="S31" s="30">
        <f t="shared" si="42"/>
        <v>0</v>
      </c>
      <c r="T31" s="30">
        <f t="shared" si="42"/>
        <v>0</v>
      </c>
      <c r="U31" s="30">
        <f t="shared" si="42"/>
        <v>0</v>
      </c>
      <c r="V31" s="30">
        <f t="shared" si="42"/>
        <v>0</v>
      </c>
      <c r="W31" s="30">
        <f t="shared" si="42"/>
        <v>0</v>
      </c>
      <c r="X31" s="30">
        <f t="shared" si="42"/>
        <v>0</v>
      </c>
      <c r="Y31" s="23" t="e">
        <f t="shared" si="5"/>
        <v>#REF!</v>
      </c>
      <c r="Z31" s="30">
        <f t="shared" ref="Z31:AA31" si="43">SUM(Z28:Z30)</f>
        <v>0</v>
      </c>
      <c r="AA31" s="30">
        <f t="shared" si="43"/>
        <v>0</v>
      </c>
      <c r="AB31" s="33"/>
    </row>
    <row r="32" spans="1:28" ht="15.75" customHeight="1" x14ac:dyDescent="0.55000000000000004">
      <c r="A32" s="28">
        <v>6</v>
      </c>
      <c r="B32" s="27" t="s">
        <v>586</v>
      </c>
      <c r="C32" s="28"/>
      <c r="D32" s="28"/>
      <c r="E32" s="29"/>
      <c r="F32" s="28"/>
      <c r="G32" s="28"/>
      <c r="H32" s="28" t="s">
        <v>585</v>
      </c>
      <c r="I32" s="30"/>
      <c r="J32" s="30"/>
      <c r="K32" s="30"/>
      <c r="L32" s="30"/>
      <c r="M32" s="23"/>
      <c r="N32" s="23"/>
      <c r="O32" s="23"/>
      <c r="P32" s="23"/>
      <c r="Q32" s="23"/>
      <c r="R32" s="23"/>
      <c r="S32" s="23"/>
      <c r="T32" s="23"/>
      <c r="U32" s="23">
        <f t="shared" ref="U32:V32" si="44">+O32+Q32+S32</f>
        <v>0</v>
      </c>
      <c r="V32" s="23">
        <f t="shared" si="44"/>
        <v>0</v>
      </c>
      <c r="W32" s="23">
        <f t="shared" ref="W32:X32" si="45">+I32+K32-M32-U32</f>
        <v>0</v>
      </c>
      <c r="X32" s="23">
        <f t="shared" si="45"/>
        <v>0</v>
      </c>
      <c r="Y32" s="23" t="e">
        <f t="shared" si="5"/>
        <v>#REF!</v>
      </c>
      <c r="Z32" s="31"/>
      <c r="AA32" s="35"/>
      <c r="AB32" s="33"/>
    </row>
    <row r="33" spans="1:28" ht="15.75" customHeight="1" x14ac:dyDescent="0.55000000000000004">
      <c r="A33" s="28"/>
      <c r="B33" s="27"/>
      <c r="C33" s="28"/>
      <c r="D33" s="28"/>
      <c r="E33" s="29"/>
      <c r="F33" s="28"/>
      <c r="G33" s="28"/>
      <c r="H33" s="28" t="s">
        <v>56</v>
      </c>
      <c r="I33" s="30"/>
      <c r="J33" s="30"/>
      <c r="K33" s="30"/>
      <c r="L33" s="30"/>
      <c r="M33" s="23"/>
      <c r="N33" s="23"/>
      <c r="O33" s="23"/>
      <c r="P33" s="23"/>
      <c r="Q33" s="23"/>
      <c r="R33" s="23"/>
      <c r="S33" s="23"/>
      <c r="T33" s="23"/>
      <c r="U33" s="23">
        <f t="shared" ref="U33:V33" si="46">+O33+Q33+S33</f>
        <v>0</v>
      </c>
      <c r="V33" s="23">
        <f t="shared" si="46"/>
        <v>0</v>
      </c>
      <c r="W33" s="23">
        <f t="shared" ref="W33:X33" si="47">+I33+K33-M33-U33</f>
        <v>0</v>
      </c>
      <c r="X33" s="23">
        <f t="shared" si="47"/>
        <v>0</v>
      </c>
      <c r="Y33" s="23" t="e">
        <f t="shared" si="5"/>
        <v>#REF!</v>
      </c>
      <c r="Z33" s="31"/>
      <c r="AA33" s="35"/>
      <c r="AB33" s="33"/>
    </row>
    <row r="34" spans="1:28" ht="15.75" customHeight="1" x14ac:dyDescent="0.55000000000000004">
      <c r="A34" s="28"/>
      <c r="B34" s="27"/>
      <c r="C34" s="28"/>
      <c r="D34" s="28"/>
      <c r="E34" s="29"/>
      <c r="F34" s="28"/>
      <c r="G34" s="28"/>
      <c r="H34" s="28" t="s">
        <v>21</v>
      </c>
      <c r="I34" s="30"/>
      <c r="J34" s="30"/>
      <c r="K34" s="30"/>
      <c r="L34" s="30"/>
      <c r="M34" s="23"/>
      <c r="N34" s="23"/>
      <c r="O34" s="23"/>
      <c r="P34" s="23"/>
      <c r="Q34" s="23"/>
      <c r="R34" s="23"/>
      <c r="S34" s="23"/>
      <c r="T34" s="23"/>
      <c r="U34" s="23">
        <f t="shared" ref="U34:V34" si="48">+O34+Q34+S34</f>
        <v>0</v>
      </c>
      <c r="V34" s="23">
        <f t="shared" si="48"/>
        <v>0</v>
      </c>
      <c r="W34" s="23">
        <f t="shared" ref="W34:X34" si="49">+I34+K34-M34-U34</f>
        <v>0</v>
      </c>
      <c r="X34" s="23">
        <f t="shared" si="49"/>
        <v>0</v>
      </c>
      <c r="Y34" s="23" t="e">
        <f t="shared" si="5"/>
        <v>#REF!</v>
      </c>
      <c r="Z34" s="31"/>
      <c r="AA34" s="35"/>
      <c r="AB34" s="33"/>
    </row>
    <row r="35" spans="1:28" ht="15.75" customHeight="1" x14ac:dyDescent="0.55000000000000004">
      <c r="A35" s="165" t="s">
        <v>22</v>
      </c>
      <c r="B35" s="130"/>
      <c r="C35" s="130"/>
      <c r="D35" s="130"/>
      <c r="E35" s="130"/>
      <c r="F35" s="130"/>
      <c r="G35" s="130"/>
      <c r="H35" s="131"/>
      <c r="I35" s="30">
        <f t="shared" ref="I35:X35" si="50">SUM(I32:I34)</f>
        <v>0</v>
      </c>
      <c r="J35" s="30">
        <f t="shared" si="50"/>
        <v>0</v>
      </c>
      <c r="K35" s="30">
        <f t="shared" si="50"/>
        <v>0</v>
      </c>
      <c r="L35" s="30">
        <f t="shared" si="50"/>
        <v>0</v>
      </c>
      <c r="M35" s="30">
        <f t="shared" si="50"/>
        <v>0</v>
      </c>
      <c r="N35" s="30">
        <f t="shared" si="50"/>
        <v>0</v>
      </c>
      <c r="O35" s="30">
        <f t="shared" si="50"/>
        <v>0</v>
      </c>
      <c r="P35" s="30">
        <f t="shared" si="50"/>
        <v>0</v>
      </c>
      <c r="Q35" s="30">
        <f t="shared" si="50"/>
        <v>0</v>
      </c>
      <c r="R35" s="30">
        <f t="shared" si="50"/>
        <v>0</v>
      </c>
      <c r="S35" s="30">
        <f t="shared" si="50"/>
        <v>0</v>
      </c>
      <c r="T35" s="30">
        <f t="shared" si="50"/>
        <v>0</v>
      </c>
      <c r="U35" s="30">
        <f t="shared" si="50"/>
        <v>0</v>
      </c>
      <c r="V35" s="30">
        <f t="shared" si="50"/>
        <v>0</v>
      </c>
      <c r="W35" s="30">
        <f t="shared" si="50"/>
        <v>0</v>
      </c>
      <c r="X35" s="30">
        <f t="shared" si="50"/>
        <v>0</v>
      </c>
      <c r="Y35" s="23" t="e">
        <f t="shared" si="5"/>
        <v>#REF!</v>
      </c>
      <c r="Z35" s="30">
        <f t="shared" ref="Z35:AA35" si="51">SUM(Z32:Z34)</f>
        <v>0</v>
      </c>
      <c r="AA35" s="30">
        <f t="shared" si="51"/>
        <v>0</v>
      </c>
      <c r="AB35" s="33"/>
    </row>
    <row r="36" spans="1:28" ht="15.75" customHeight="1" x14ac:dyDescent="0.55000000000000004">
      <c r="A36" s="28">
        <v>7</v>
      </c>
      <c r="B36" s="27" t="s">
        <v>586</v>
      </c>
      <c r="C36" s="28"/>
      <c r="D36" s="28"/>
      <c r="E36" s="29"/>
      <c r="F36" s="28"/>
      <c r="G36" s="28"/>
      <c r="H36" s="28" t="s">
        <v>585</v>
      </c>
      <c r="I36" s="30"/>
      <c r="J36" s="30"/>
      <c r="K36" s="30"/>
      <c r="L36" s="30"/>
      <c r="M36" s="23"/>
      <c r="N36" s="23"/>
      <c r="O36" s="23"/>
      <c r="P36" s="23"/>
      <c r="Q36" s="23"/>
      <c r="R36" s="23"/>
      <c r="S36" s="23"/>
      <c r="T36" s="23"/>
      <c r="U36" s="23">
        <f t="shared" ref="U36:V36" si="52">+O36+Q36+S36</f>
        <v>0</v>
      </c>
      <c r="V36" s="23">
        <f t="shared" si="52"/>
        <v>0</v>
      </c>
      <c r="W36" s="23">
        <f t="shared" ref="W36:X36" si="53">+I36+K36-M36-U36</f>
        <v>0</v>
      </c>
      <c r="X36" s="23">
        <f t="shared" si="53"/>
        <v>0</v>
      </c>
      <c r="Y36" s="23" t="e">
        <f t="shared" si="5"/>
        <v>#REF!</v>
      </c>
      <c r="Z36" s="31"/>
      <c r="AA36" s="35"/>
      <c r="AB36" s="33"/>
    </row>
    <row r="37" spans="1:28" ht="15.75" customHeight="1" x14ac:dyDescent="0.55000000000000004">
      <c r="A37" s="28"/>
      <c r="B37" s="27"/>
      <c r="C37" s="28"/>
      <c r="D37" s="28"/>
      <c r="E37" s="29"/>
      <c r="F37" s="28"/>
      <c r="G37" s="28"/>
      <c r="H37" s="28" t="s">
        <v>56</v>
      </c>
      <c r="I37" s="30"/>
      <c r="J37" s="30"/>
      <c r="K37" s="30"/>
      <c r="L37" s="30"/>
      <c r="M37" s="23"/>
      <c r="N37" s="23"/>
      <c r="O37" s="23"/>
      <c r="P37" s="23"/>
      <c r="Q37" s="23"/>
      <c r="R37" s="23"/>
      <c r="S37" s="23"/>
      <c r="T37" s="23"/>
      <c r="U37" s="23">
        <f t="shared" ref="U37:V37" si="54">+O37+Q37+S37</f>
        <v>0</v>
      </c>
      <c r="V37" s="23">
        <f t="shared" si="54"/>
        <v>0</v>
      </c>
      <c r="W37" s="23">
        <f t="shared" ref="W37:X37" si="55">+I37+K37-M37-U37</f>
        <v>0</v>
      </c>
      <c r="X37" s="23">
        <f t="shared" si="55"/>
        <v>0</v>
      </c>
      <c r="Y37" s="23" t="e">
        <f t="shared" si="5"/>
        <v>#REF!</v>
      </c>
      <c r="Z37" s="31"/>
      <c r="AA37" s="35"/>
      <c r="AB37" s="33"/>
    </row>
    <row r="38" spans="1:28" ht="15.75" customHeight="1" x14ac:dyDescent="0.55000000000000004">
      <c r="A38" s="28"/>
      <c r="B38" s="27"/>
      <c r="C38" s="28"/>
      <c r="D38" s="28"/>
      <c r="E38" s="29"/>
      <c r="F38" s="28"/>
      <c r="G38" s="28"/>
      <c r="H38" s="28" t="s">
        <v>21</v>
      </c>
      <c r="I38" s="30"/>
      <c r="J38" s="30"/>
      <c r="K38" s="30"/>
      <c r="L38" s="30"/>
      <c r="M38" s="23"/>
      <c r="N38" s="23"/>
      <c r="O38" s="23"/>
      <c r="P38" s="23"/>
      <c r="Q38" s="23"/>
      <c r="R38" s="23"/>
      <c r="S38" s="23"/>
      <c r="T38" s="23"/>
      <c r="U38" s="23">
        <f t="shared" ref="U38:V38" si="56">+O38+Q38+S38</f>
        <v>0</v>
      </c>
      <c r="V38" s="23">
        <f t="shared" si="56"/>
        <v>0</v>
      </c>
      <c r="W38" s="23">
        <f t="shared" ref="W38:X38" si="57">+I38+K38-M38-U38</f>
        <v>0</v>
      </c>
      <c r="X38" s="23">
        <f t="shared" si="57"/>
        <v>0</v>
      </c>
      <c r="Y38" s="23" t="e">
        <f t="shared" si="5"/>
        <v>#REF!</v>
      </c>
      <c r="Z38" s="31"/>
      <c r="AA38" s="35"/>
      <c r="AB38" s="33"/>
    </row>
    <row r="39" spans="1:28" ht="15.75" customHeight="1" x14ac:dyDescent="0.55000000000000004">
      <c r="A39" s="165" t="s">
        <v>22</v>
      </c>
      <c r="B39" s="130"/>
      <c r="C39" s="130"/>
      <c r="D39" s="130"/>
      <c r="E39" s="130"/>
      <c r="F39" s="130"/>
      <c r="G39" s="130"/>
      <c r="H39" s="131"/>
      <c r="I39" s="30">
        <f t="shared" ref="I39:X39" si="58">SUM(I36:I38)</f>
        <v>0</v>
      </c>
      <c r="J39" s="30">
        <f t="shared" si="58"/>
        <v>0</v>
      </c>
      <c r="K39" s="30">
        <f t="shared" si="58"/>
        <v>0</v>
      </c>
      <c r="L39" s="30">
        <f t="shared" si="58"/>
        <v>0</v>
      </c>
      <c r="M39" s="30">
        <f t="shared" si="58"/>
        <v>0</v>
      </c>
      <c r="N39" s="30">
        <f t="shared" si="58"/>
        <v>0</v>
      </c>
      <c r="O39" s="30">
        <f t="shared" si="58"/>
        <v>0</v>
      </c>
      <c r="P39" s="30">
        <f t="shared" si="58"/>
        <v>0</v>
      </c>
      <c r="Q39" s="30">
        <f t="shared" si="58"/>
        <v>0</v>
      </c>
      <c r="R39" s="30">
        <f t="shared" si="58"/>
        <v>0</v>
      </c>
      <c r="S39" s="30">
        <f t="shared" si="58"/>
        <v>0</v>
      </c>
      <c r="T39" s="30">
        <f t="shared" si="58"/>
        <v>0</v>
      </c>
      <c r="U39" s="30">
        <f t="shared" si="58"/>
        <v>0</v>
      </c>
      <c r="V39" s="30">
        <f t="shared" si="58"/>
        <v>0</v>
      </c>
      <c r="W39" s="30">
        <f t="shared" si="58"/>
        <v>0</v>
      </c>
      <c r="X39" s="30">
        <f t="shared" si="58"/>
        <v>0</v>
      </c>
      <c r="Y39" s="23" t="e">
        <f t="shared" si="5"/>
        <v>#REF!</v>
      </c>
      <c r="Z39" s="30">
        <f t="shared" ref="Z39:AA39" si="59">SUM(Z36:Z38)</f>
        <v>0</v>
      </c>
      <c r="AA39" s="30">
        <f t="shared" si="59"/>
        <v>0</v>
      </c>
      <c r="AB39" s="33"/>
    </row>
    <row r="40" spans="1:28" ht="15.75" customHeight="1" x14ac:dyDescent="0.55000000000000004">
      <c r="A40" s="28">
        <v>8</v>
      </c>
      <c r="B40" s="27" t="s">
        <v>586</v>
      </c>
      <c r="C40" s="28"/>
      <c r="D40" s="28"/>
      <c r="E40" s="29"/>
      <c r="F40" s="28"/>
      <c r="G40" s="28"/>
      <c r="H40" s="28" t="s">
        <v>585</v>
      </c>
      <c r="I40" s="30"/>
      <c r="J40" s="30"/>
      <c r="K40" s="30"/>
      <c r="L40" s="30"/>
      <c r="M40" s="23"/>
      <c r="N40" s="23"/>
      <c r="O40" s="23"/>
      <c r="P40" s="23"/>
      <c r="Q40" s="23"/>
      <c r="R40" s="23"/>
      <c r="S40" s="23"/>
      <c r="T40" s="23"/>
      <c r="U40" s="23">
        <f t="shared" ref="U40:V40" si="60">+O40+Q40+S40</f>
        <v>0</v>
      </c>
      <c r="V40" s="23">
        <f t="shared" si="60"/>
        <v>0</v>
      </c>
      <c r="W40" s="23">
        <f t="shared" ref="W40:X40" si="61">+I40+K40-M40-U40</f>
        <v>0</v>
      </c>
      <c r="X40" s="23">
        <f t="shared" si="61"/>
        <v>0</v>
      </c>
      <c r="Y40" s="23" t="e">
        <f t="shared" si="5"/>
        <v>#REF!</v>
      </c>
      <c r="Z40" s="27"/>
      <c r="AA40" s="173"/>
      <c r="AB40" s="34"/>
    </row>
    <row r="41" spans="1:28" ht="15.75" customHeight="1" x14ac:dyDescent="0.55000000000000004">
      <c r="A41" s="28"/>
      <c r="B41" s="27"/>
      <c r="C41" s="28"/>
      <c r="D41" s="28"/>
      <c r="E41" s="29"/>
      <c r="F41" s="28"/>
      <c r="G41" s="28"/>
      <c r="H41" s="28" t="s">
        <v>56</v>
      </c>
      <c r="I41" s="30"/>
      <c r="J41" s="30"/>
      <c r="K41" s="30"/>
      <c r="L41" s="30"/>
      <c r="M41" s="23"/>
      <c r="N41" s="23"/>
      <c r="O41" s="23"/>
      <c r="P41" s="23"/>
      <c r="Q41" s="23"/>
      <c r="R41" s="23"/>
      <c r="S41" s="23"/>
      <c r="T41" s="23"/>
      <c r="U41" s="23">
        <f t="shared" ref="U41:V41" si="62">+O41+Q41+S41</f>
        <v>0</v>
      </c>
      <c r="V41" s="23">
        <f t="shared" si="62"/>
        <v>0</v>
      </c>
      <c r="W41" s="23">
        <f t="shared" ref="W41:X41" si="63">+I41+K41-M41-U41</f>
        <v>0</v>
      </c>
      <c r="X41" s="23">
        <f t="shared" si="63"/>
        <v>0</v>
      </c>
      <c r="Y41" s="23" t="e">
        <f t="shared" si="5"/>
        <v>#REF!</v>
      </c>
      <c r="Z41" s="27"/>
      <c r="AA41" s="139"/>
      <c r="AB41" s="34"/>
    </row>
    <row r="42" spans="1:28" ht="15.75" customHeight="1" x14ac:dyDescent="0.55000000000000004">
      <c r="A42" s="28"/>
      <c r="B42" s="27"/>
      <c r="C42" s="28"/>
      <c r="D42" s="28"/>
      <c r="E42" s="29"/>
      <c r="F42" s="36"/>
      <c r="G42" s="36"/>
      <c r="H42" s="36" t="s">
        <v>21</v>
      </c>
      <c r="I42" s="30"/>
      <c r="J42" s="30"/>
      <c r="K42" s="30"/>
      <c r="L42" s="30"/>
      <c r="M42" s="23"/>
      <c r="N42" s="23"/>
      <c r="O42" s="23"/>
      <c r="P42" s="23"/>
      <c r="Q42" s="23"/>
      <c r="R42" s="23"/>
      <c r="S42" s="23"/>
      <c r="T42" s="23"/>
      <c r="U42" s="23">
        <f t="shared" ref="U42:V42" si="64">+O42+Q42+S42</f>
        <v>0</v>
      </c>
      <c r="V42" s="23">
        <f t="shared" si="64"/>
        <v>0</v>
      </c>
      <c r="W42" s="23">
        <f t="shared" ref="W42:X42" si="65">+I42+K42-M42-U42</f>
        <v>0</v>
      </c>
      <c r="X42" s="23">
        <f t="shared" si="65"/>
        <v>0</v>
      </c>
      <c r="Y42" s="23" t="e">
        <f t="shared" si="5"/>
        <v>#REF!</v>
      </c>
      <c r="Z42" s="37"/>
      <c r="AA42" s="139"/>
      <c r="AB42" s="34"/>
    </row>
    <row r="43" spans="1:28" ht="15.75" customHeight="1" x14ac:dyDescent="0.55000000000000004">
      <c r="A43" s="165" t="s">
        <v>22</v>
      </c>
      <c r="B43" s="130"/>
      <c r="C43" s="130"/>
      <c r="D43" s="130"/>
      <c r="E43" s="130"/>
      <c r="F43" s="130"/>
      <c r="G43" s="130"/>
      <c r="H43" s="131"/>
      <c r="I43" s="30">
        <f t="shared" ref="I43:X43" si="66">SUM(I40:I42)</f>
        <v>0</v>
      </c>
      <c r="J43" s="30">
        <f t="shared" si="66"/>
        <v>0</v>
      </c>
      <c r="K43" s="30">
        <f t="shared" si="66"/>
        <v>0</v>
      </c>
      <c r="L43" s="30">
        <f t="shared" si="66"/>
        <v>0</v>
      </c>
      <c r="M43" s="30">
        <f t="shared" si="66"/>
        <v>0</v>
      </c>
      <c r="N43" s="30">
        <f t="shared" si="66"/>
        <v>0</v>
      </c>
      <c r="O43" s="30">
        <f t="shared" si="66"/>
        <v>0</v>
      </c>
      <c r="P43" s="30">
        <f t="shared" si="66"/>
        <v>0</v>
      </c>
      <c r="Q43" s="30">
        <f t="shared" si="66"/>
        <v>0</v>
      </c>
      <c r="R43" s="30">
        <f t="shared" si="66"/>
        <v>0</v>
      </c>
      <c r="S43" s="30">
        <f t="shared" si="66"/>
        <v>0</v>
      </c>
      <c r="T43" s="30">
        <f t="shared" si="66"/>
        <v>0</v>
      </c>
      <c r="U43" s="30">
        <f t="shared" si="66"/>
        <v>0</v>
      </c>
      <c r="V43" s="30">
        <f t="shared" si="66"/>
        <v>0</v>
      </c>
      <c r="W43" s="30">
        <f t="shared" si="66"/>
        <v>0</v>
      </c>
      <c r="X43" s="30">
        <f t="shared" si="66"/>
        <v>0</v>
      </c>
      <c r="Y43" s="23" t="e">
        <f t="shared" si="5"/>
        <v>#REF!</v>
      </c>
      <c r="Z43" s="30">
        <f t="shared" ref="Z43:AA43" si="67">SUM(Z40:Z42)</f>
        <v>0</v>
      </c>
      <c r="AA43" s="30">
        <f t="shared" si="67"/>
        <v>0</v>
      </c>
      <c r="AB43" s="33"/>
    </row>
    <row r="44" spans="1:28" ht="15.75" customHeight="1" x14ac:dyDescent="0.55000000000000004">
      <c r="A44" s="167" t="s">
        <v>589</v>
      </c>
      <c r="B44" s="135"/>
      <c r="C44" s="135"/>
      <c r="D44" s="135"/>
      <c r="E44" s="135"/>
      <c r="F44" s="38"/>
      <c r="G44" s="38"/>
      <c r="H44" s="28" t="s">
        <v>585</v>
      </c>
      <c r="I44" s="30">
        <f t="shared" ref="I44:X44" si="68">+I40+I36+I32+I28+I24+I20+I16+I12+I8</f>
        <v>0</v>
      </c>
      <c r="J44" s="30">
        <f t="shared" si="68"/>
        <v>0</v>
      </c>
      <c r="K44" s="30">
        <f t="shared" si="68"/>
        <v>0</v>
      </c>
      <c r="L44" s="30">
        <f t="shared" si="68"/>
        <v>0</v>
      </c>
      <c r="M44" s="30">
        <f t="shared" si="68"/>
        <v>0</v>
      </c>
      <c r="N44" s="30">
        <f t="shared" si="68"/>
        <v>0</v>
      </c>
      <c r="O44" s="30">
        <f t="shared" si="68"/>
        <v>0</v>
      </c>
      <c r="P44" s="30">
        <f t="shared" si="68"/>
        <v>0</v>
      </c>
      <c r="Q44" s="30">
        <f t="shared" si="68"/>
        <v>0</v>
      </c>
      <c r="R44" s="30">
        <f t="shared" si="68"/>
        <v>0</v>
      </c>
      <c r="S44" s="30">
        <f t="shared" si="68"/>
        <v>0</v>
      </c>
      <c r="T44" s="30">
        <f t="shared" si="68"/>
        <v>0</v>
      </c>
      <c r="U44" s="30">
        <f t="shared" si="68"/>
        <v>0</v>
      </c>
      <c r="V44" s="30">
        <f t="shared" si="68"/>
        <v>0</v>
      </c>
      <c r="W44" s="30">
        <f t="shared" si="68"/>
        <v>0</v>
      </c>
      <c r="X44" s="30">
        <f t="shared" si="68"/>
        <v>0</v>
      </c>
      <c r="Y44" s="23" t="e">
        <f t="shared" si="5"/>
        <v>#REF!</v>
      </c>
      <c r="Z44" s="30">
        <f t="shared" ref="Z44:Z46" si="69">+Z40+Z36+Z32+Z28+Z24+Z20+Z16+Z12</f>
        <v>0</v>
      </c>
      <c r="AA44" s="174">
        <f>AA12+AA40</f>
        <v>24900</v>
      </c>
      <c r="AB44" s="33"/>
    </row>
    <row r="45" spans="1:28" ht="15.75" customHeight="1" x14ac:dyDescent="0.55000000000000004">
      <c r="A45" s="137"/>
      <c r="B45" s="138"/>
      <c r="C45" s="138"/>
      <c r="D45" s="138"/>
      <c r="E45" s="138"/>
      <c r="F45" s="39"/>
      <c r="G45" s="39"/>
      <c r="H45" s="28" t="s">
        <v>56</v>
      </c>
      <c r="I45" s="30">
        <f t="shared" ref="I45:X45" si="70">+I41+I37+I33+I29+I25+I21+I17+I13+I9</f>
        <v>0</v>
      </c>
      <c r="J45" s="30">
        <f t="shared" si="70"/>
        <v>0</v>
      </c>
      <c r="K45" s="30">
        <f t="shared" si="70"/>
        <v>0</v>
      </c>
      <c r="L45" s="30">
        <f t="shared" si="70"/>
        <v>0</v>
      </c>
      <c r="M45" s="30">
        <f t="shared" si="70"/>
        <v>0</v>
      </c>
      <c r="N45" s="30">
        <f t="shared" si="70"/>
        <v>0</v>
      </c>
      <c r="O45" s="30">
        <f t="shared" si="70"/>
        <v>0</v>
      </c>
      <c r="P45" s="30">
        <f t="shared" si="70"/>
        <v>0</v>
      </c>
      <c r="Q45" s="30">
        <f t="shared" si="70"/>
        <v>0</v>
      </c>
      <c r="R45" s="30">
        <f t="shared" si="70"/>
        <v>0</v>
      </c>
      <c r="S45" s="30">
        <f t="shared" si="70"/>
        <v>0</v>
      </c>
      <c r="T45" s="30">
        <f t="shared" si="70"/>
        <v>0</v>
      </c>
      <c r="U45" s="30">
        <f t="shared" si="70"/>
        <v>0</v>
      </c>
      <c r="V45" s="30">
        <f t="shared" si="70"/>
        <v>0</v>
      </c>
      <c r="W45" s="30">
        <f t="shared" si="70"/>
        <v>0</v>
      </c>
      <c r="X45" s="30">
        <f t="shared" si="70"/>
        <v>0</v>
      </c>
      <c r="Y45" s="23" t="e">
        <f t="shared" si="5"/>
        <v>#REF!</v>
      </c>
      <c r="Z45" s="30">
        <f t="shared" si="69"/>
        <v>0</v>
      </c>
      <c r="AA45" s="139"/>
      <c r="AB45" s="26"/>
    </row>
    <row r="46" spans="1:28" ht="15.75" customHeight="1" x14ac:dyDescent="0.55000000000000004">
      <c r="A46" s="140"/>
      <c r="B46" s="141"/>
      <c r="C46" s="141"/>
      <c r="D46" s="141"/>
      <c r="E46" s="141"/>
      <c r="F46" s="40"/>
      <c r="G46" s="40"/>
      <c r="H46" s="28" t="s">
        <v>21</v>
      </c>
      <c r="I46" s="30">
        <f t="shared" ref="I46:X46" si="71">+I42+I38+I34+I30+I26+I22+I18+I14+I10</f>
        <v>0</v>
      </c>
      <c r="J46" s="30">
        <f t="shared" si="71"/>
        <v>0</v>
      </c>
      <c r="K46" s="30">
        <f t="shared" si="71"/>
        <v>0</v>
      </c>
      <c r="L46" s="30">
        <f t="shared" si="71"/>
        <v>0</v>
      </c>
      <c r="M46" s="30">
        <f t="shared" si="71"/>
        <v>0</v>
      </c>
      <c r="N46" s="30">
        <f t="shared" si="71"/>
        <v>0</v>
      </c>
      <c r="O46" s="30">
        <f t="shared" si="71"/>
        <v>0</v>
      </c>
      <c r="P46" s="30">
        <f t="shared" si="71"/>
        <v>0</v>
      </c>
      <c r="Q46" s="30">
        <f t="shared" si="71"/>
        <v>0</v>
      </c>
      <c r="R46" s="30">
        <f t="shared" si="71"/>
        <v>0</v>
      </c>
      <c r="S46" s="30">
        <f t="shared" si="71"/>
        <v>0</v>
      </c>
      <c r="T46" s="30">
        <f t="shared" si="71"/>
        <v>0</v>
      </c>
      <c r="U46" s="30">
        <f t="shared" si="71"/>
        <v>0</v>
      </c>
      <c r="V46" s="30">
        <f t="shared" si="71"/>
        <v>0</v>
      </c>
      <c r="W46" s="30">
        <f t="shared" si="71"/>
        <v>0</v>
      </c>
      <c r="X46" s="30">
        <f t="shared" si="71"/>
        <v>0</v>
      </c>
      <c r="Y46" s="23" t="e">
        <f t="shared" si="5"/>
        <v>#REF!</v>
      </c>
      <c r="Z46" s="30">
        <f t="shared" si="69"/>
        <v>0</v>
      </c>
      <c r="AA46" s="175"/>
      <c r="AB46" s="26"/>
    </row>
    <row r="47" spans="1:28" ht="15.75" customHeight="1" x14ac:dyDescent="0.55000000000000004">
      <c r="A47" s="165" t="s">
        <v>22</v>
      </c>
      <c r="B47" s="130"/>
      <c r="C47" s="130"/>
      <c r="D47" s="130"/>
      <c r="E47" s="130"/>
      <c r="F47" s="130"/>
      <c r="G47" s="130"/>
      <c r="H47" s="131"/>
      <c r="I47" s="30">
        <f t="shared" ref="I47:X47" si="72">SUM(I44:I46)</f>
        <v>0</v>
      </c>
      <c r="J47" s="30">
        <f t="shared" si="72"/>
        <v>0</v>
      </c>
      <c r="K47" s="30">
        <f t="shared" si="72"/>
        <v>0</v>
      </c>
      <c r="L47" s="30">
        <f t="shared" si="72"/>
        <v>0</v>
      </c>
      <c r="M47" s="30">
        <f t="shared" si="72"/>
        <v>0</v>
      </c>
      <c r="N47" s="30">
        <f t="shared" si="72"/>
        <v>0</v>
      </c>
      <c r="O47" s="30">
        <f t="shared" si="72"/>
        <v>0</v>
      </c>
      <c r="P47" s="30">
        <f t="shared" si="72"/>
        <v>0</v>
      </c>
      <c r="Q47" s="30">
        <f t="shared" si="72"/>
        <v>0</v>
      </c>
      <c r="R47" s="30">
        <f t="shared" si="72"/>
        <v>0</v>
      </c>
      <c r="S47" s="30">
        <f t="shared" si="72"/>
        <v>0</v>
      </c>
      <c r="T47" s="30">
        <f t="shared" si="72"/>
        <v>0</v>
      </c>
      <c r="U47" s="30">
        <f t="shared" si="72"/>
        <v>0</v>
      </c>
      <c r="V47" s="30">
        <f t="shared" si="72"/>
        <v>0</v>
      </c>
      <c r="W47" s="30">
        <f t="shared" si="72"/>
        <v>0</v>
      </c>
      <c r="X47" s="30">
        <f t="shared" si="72"/>
        <v>0</v>
      </c>
      <c r="Y47" s="41" t="e">
        <f t="shared" si="5"/>
        <v>#REF!</v>
      </c>
      <c r="Z47" s="30">
        <f t="shared" ref="Z47:AA47" si="73">SUM(Z44:Z46)</f>
        <v>0</v>
      </c>
      <c r="AA47" s="30">
        <f t="shared" si="73"/>
        <v>24900</v>
      </c>
      <c r="AB47" s="33"/>
    </row>
    <row r="48" spans="1:28" ht="15.75" hidden="1" customHeight="1" x14ac:dyDescent="0.55000000000000004">
      <c r="A48" s="36">
        <v>1</v>
      </c>
      <c r="B48" s="37" t="s">
        <v>590</v>
      </c>
      <c r="C48" s="36">
        <v>2531</v>
      </c>
      <c r="D48" s="36" t="s">
        <v>591</v>
      </c>
      <c r="E48" s="42" t="s">
        <v>592</v>
      </c>
      <c r="F48" s="36"/>
      <c r="G48" s="36"/>
      <c r="H48" s="28" t="s">
        <v>585</v>
      </c>
      <c r="I48" s="30"/>
      <c r="J48" s="30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168">
        <v>24900</v>
      </c>
      <c r="AB48" s="33"/>
    </row>
    <row r="49" spans="1:28" ht="15.75" hidden="1" customHeight="1" x14ac:dyDescent="0.55000000000000004">
      <c r="A49" s="43"/>
      <c r="B49" s="44"/>
      <c r="C49" s="43"/>
      <c r="D49" s="43"/>
      <c r="E49" s="45"/>
      <c r="F49" s="43"/>
      <c r="G49" s="43"/>
      <c r="H49" s="28" t="s">
        <v>56</v>
      </c>
      <c r="I49" s="30"/>
      <c r="J49" s="30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22"/>
      <c r="Z49" s="22"/>
      <c r="AA49" s="164"/>
      <c r="AB49" s="33"/>
    </row>
    <row r="50" spans="1:28" ht="15.75" hidden="1" customHeight="1" x14ac:dyDescent="0.55000000000000004">
      <c r="A50" s="46"/>
      <c r="B50" s="47"/>
      <c r="C50" s="46"/>
      <c r="D50" s="46"/>
      <c r="E50" s="48"/>
      <c r="F50" s="46"/>
      <c r="G50" s="46"/>
      <c r="H50" s="28" t="s">
        <v>21</v>
      </c>
      <c r="I50" s="30">
        <v>100</v>
      </c>
      <c r="J50" s="30">
        <v>4.0599999999999996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50"/>
      <c r="Z50" s="50"/>
      <c r="AA50" s="147"/>
      <c r="AB50" s="33"/>
    </row>
    <row r="51" spans="1:28" ht="15.75" hidden="1" customHeight="1" x14ac:dyDescent="0.55000000000000004">
      <c r="A51" s="36">
        <v>2</v>
      </c>
      <c r="B51" s="37" t="s">
        <v>593</v>
      </c>
      <c r="C51" s="36">
        <v>2531</v>
      </c>
      <c r="D51" s="36" t="s">
        <v>591</v>
      </c>
      <c r="E51" s="42" t="s">
        <v>594</v>
      </c>
      <c r="F51" s="36"/>
      <c r="G51" s="36"/>
      <c r="H51" s="28" t="s">
        <v>585</v>
      </c>
      <c r="I51" s="30"/>
      <c r="J51" s="30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36"/>
      <c r="Z51" s="36"/>
      <c r="AA51" s="176"/>
      <c r="AB51" s="34"/>
    </row>
    <row r="52" spans="1:28" ht="15.75" hidden="1" customHeight="1" x14ac:dyDescent="0.55000000000000004">
      <c r="A52" s="43"/>
      <c r="B52" s="44"/>
      <c r="C52" s="43"/>
      <c r="D52" s="43"/>
      <c r="E52" s="45"/>
      <c r="F52" s="43"/>
      <c r="G52" s="43"/>
      <c r="H52" s="28" t="s">
        <v>56</v>
      </c>
      <c r="I52" s="30"/>
      <c r="J52" s="30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43"/>
      <c r="Z52" s="43"/>
      <c r="AA52" s="164"/>
      <c r="AB52" s="34"/>
    </row>
    <row r="53" spans="1:28" ht="15.75" hidden="1" customHeight="1" x14ac:dyDescent="0.55000000000000004">
      <c r="A53" s="43"/>
      <c r="B53" s="44"/>
      <c r="C53" s="46"/>
      <c r="D53" s="46"/>
      <c r="E53" s="48"/>
      <c r="F53" s="46"/>
      <c r="G53" s="46"/>
      <c r="H53" s="28" t="s">
        <v>21</v>
      </c>
      <c r="I53" s="30"/>
      <c r="J53" s="30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46"/>
      <c r="Z53" s="46"/>
      <c r="AA53" s="164"/>
      <c r="AB53" s="34"/>
    </row>
    <row r="54" spans="1:28" ht="15.75" hidden="1" customHeight="1" x14ac:dyDescent="0.55000000000000004">
      <c r="A54" s="54">
        <v>3</v>
      </c>
      <c r="B54" s="44"/>
      <c r="C54" s="36">
        <v>2531</v>
      </c>
      <c r="D54" s="36" t="s">
        <v>591</v>
      </c>
      <c r="E54" s="42" t="s">
        <v>595</v>
      </c>
      <c r="F54" s="36"/>
      <c r="G54" s="36"/>
      <c r="H54" s="28" t="s">
        <v>585</v>
      </c>
      <c r="I54" s="30">
        <f t="shared" ref="I54:J54" si="74">I45+I48</f>
        <v>0</v>
      </c>
      <c r="J54" s="30">
        <f t="shared" si="74"/>
        <v>0</v>
      </c>
      <c r="K54" s="32"/>
      <c r="L54" s="32"/>
      <c r="M54" s="51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6"/>
      <c r="Z54" s="43"/>
      <c r="AA54" s="56"/>
      <c r="AB54" s="34"/>
    </row>
    <row r="55" spans="1:28" ht="15.75" hidden="1" customHeight="1" x14ac:dyDescent="0.55000000000000004">
      <c r="A55" s="54"/>
      <c r="B55" s="44"/>
      <c r="C55" s="43"/>
      <c r="D55" s="43"/>
      <c r="E55" s="45"/>
      <c r="F55" s="43"/>
      <c r="G55" s="43"/>
      <c r="H55" s="28" t="s">
        <v>56</v>
      </c>
      <c r="I55" s="30">
        <f t="shared" ref="I55:J55" si="75">I46+I49</f>
        <v>0</v>
      </c>
      <c r="J55" s="30">
        <f t="shared" si="75"/>
        <v>0</v>
      </c>
      <c r="K55" s="35"/>
      <c r="L55" s="35"/>
      <c r="M55" s="52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6"/>
      <c r="Z55" s="43"/>
      <c r="AA55" s="56"/>
      <c r="AB55" s="34"/>
    </row>
    <row r="56" spans="1:28" ht="15.75" hidden="1" customHeight="1" x14ac:dyDescent="0.55000000000000004">
      <c r="A56" s="54"/>
      <c r="B56" s="44"/>
      <c r="C56" s="57"/>
      <c r="D56" s="57"/>
      <c r="E56" s="58"/>
      <c r="F56" s="57"/>
      <c r="G56" s="57"/>
      <c r="H56" s="59" t="s">
        <v>21</v>
      </c>
      <c r="I56" s="60">
        <f t="shared" ref="I56:J56" si="76">I47+I50</f>
        <v>100</v>
      </c>
      <c r="J56" s="60">
        <f t="shared" si="76"/>
        <v>4.0599999999999996</v>
      </c>
      <c r="K56" s="61"/>
      <c r="L56" s="61"/>
      <c r="M56" s="62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6"/>
      <c r="Z56" s="43"/>
      <c r="AA56" s="56"/>
      <c r="AB56" s="34"/>
    </row>
    <row r="57" spans="1:28" ht="15.75" hidden="1" customHeight="1" x14ac:dyDescent="0.55000000000000004">
      <c r="A57" s="63"/>
      <c r="B57" s="64" t="s">
        <v>22</v>
      </c>
      <c r="C57" s="169" t="s">
        <v>591</v>
      </c>
      <c r="D57" s="138"/>
      <c r="E57" s="138"/>
      <c r="F57" s="39"/>
      <c r="G57" s="39"/>
      <c r="H57" s="46" t="s">
        <v>585</v>
      </c>
      <c r="I57" s="66">
        <f t="shared" ref="I57:J57" si="77">I48+I51</f>
        <v>0</v>
      </c>
      <c r="J57" s="66">
        <f t="shared" si="77"/>
        <v>0</v>
      </c>
      <c r="K57" s="67"/>
      <c r="L57" s="67"/>
      <c r="M57" s="67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9"/>
      <c r="AA57" s="177">
        <f>AA48+AA51</f>
        <v>24900</v>
      </c>
      <c r="AB57" s="33"/>
    </row>
    <row r="58" spans="1:28" ht="15.75" hidden="1" customHeight="1" x14ac:dyDescent="0.55000000000000004">
      <c r="A58" s="70"/>
      <c r="B58" s="44"/>
      <c r="C58" s="137"/>
      <c r="D58" s="138"/>
      <c r="E58" s="138"/>
      <c r="F58" s="39"/>
      <c r="G58" s="39"/>
      <c r="H58" s="28" t="s">
        <v>56</v>
      </c>
      <c r="I58" s="30">
        <f t="shared" ref="I58:J58" si="78">I49+I52</f>
        <v>0</v>
      </c>
      <c r="J58" s="30">
        <f t="shared" si="78"/>
        <v>0</v>
      </c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5"/>
      <c r="Z58" s="71"/>
      <c r="AA58" s="178"/>
      <c r="AB58" s="26"/>
    </row>
    <row r="59" spans="1:28" ht="15.75" hidden="1" customHeight="1" x14ac:dyDescent="0.55000000000000004">
      <c r="A59" s="72"/>
      <c r="B59" s="73"/>
      <c r="C59" s="170"/>
      <c r="D59" s="171"/>
      <c r="E59" s="171"/>
      <c r="F59" s="74"/>
      <c r="G59" s="74"/>
      <c r="H59" s="75" t="s">
        <v>21</v>
      </c>
      <c r="I59" s="76">
        <f t="shared" ref="I59:J59" si="79">I50+I53</f>
        <v>100</v>
      </c>
      <c r="J59" s="76">
        <f t="shared" si="79"/>
        <v>4.0599999999999996</v>
      </c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8"/>
      <c r="Z59" s="79"/>
      <c r="AA59" s="179"/>
      <c r="AB59" s="26"/>
    </row>
    <row r="60" spans="1:28" ht="15.75" customHeight="1" x14ac:dyDescent="0.4">
      <c r="A60" s="1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8" t="s">
        <v>86</v>
      </c>
      <c r="AB60" s="26"/>
    </row>
    <row r="61" spans="1:28" ht="15.75" customHeight="1" x14ac:dyDescent="0.55000000000000004">
      <c r="A61" s="159" t="s">
        <v>564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20"/>
      <c r="AB61" s="20"/>
    </row>
    <row r="62" spans="1:28" ht="15.75" customHeight="1" x14ac:dyDescent="0.55000000000000004">
      <c r="A62" s="159" t="s">
        <v>565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</row>
    <row r="63" spans="1:28" ht="15.75" customHeight="1" x14ac:dyDescent="0.55000000000000004">
      <c r="A63" s="159" t="s">
        <v>566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</row>
    <row r="64" spans="1:28" ht="21" customHeight="1" x14ac:dyDescent="0.55000000000000004">
      <c r="A64" s="163" t="s">
        <v>567</v>
      </c>
      <c r="C64" s="163" t="s">
        <v>4</v>
      </c>
      <c r="D64" s="172" t="s">
        <v>568</v>
      </c>
      <c r="E64" s="163" t="s">
        <v>569</v>
      </c>
      <c r="F64" s="172" t="s">
        <v>570</v>
      </c>
      <c r="G64" s="172" t="s">
        <v>571</v>
      </c>
      <c r="H64" s="21" t="s">
        <v>572</v>
      </c>
      <c r="I64" s="160" t="s">
        <v>573</v>
      </c>
      <c r="J64" s="130"/>
      <c r="K64" s="161" t="s">
        <v>574</v>
      </c>
      <c r="L64" s="131"/>
      <c r="M64" s="158" t="s">
        <v>575</v>
      </c>
      <c r="N64" s="130"/>
      <c r="O64" s="158" t="s">
        <v>576</v>
      </c>
      <c r="P64" s="130"/>
      <c r="Q64" s="158" t="s">
        <v>577</v>
      </c>
      <c r="R64" s="130"/>
      <c r="S64" s="158" t="s">
        <v>578</v>
      </c>
      <c r="T64" s="130"/>
      <c r="U64" s="158" t="s">
        <v>579</v>
      </c>
      <c r="V64" s="130"/>
      <c r="W64" s="162" t="s">
        <v>580</v>
      </c>
      <c r="X64" s="130"/>
      <c r="Y64" s="130"/>
      <c r="Z64" s="131"/>
    </row>
    <row r="65" spans="1:27" ht="15.75" customHeight="1" x14ac:dyDescent="0.4">
      <c r="A65" s="164"/>
      <c r="B65" s="167" t="s">
        <v>581</v>
      </c>
      <c r="C65" s="164"/>
      <c r="D65" s="164"/>
      <c r="E65" s="164"/>
      <c r="F65" s="164"/>
      <c r="G65" s="164"/>
      <c r="H65" s="166" t="s">
        <v>582</v>
      </c>
      <c r="I65" s="23" t="s">
        <v>6</v>
      </c>
      <c r="J65" s="23" t="s">
        <v>7</v>
      </c>
      <c r="K65" s="23" t="s">
        <v>6</v>
      </c>
      <c r="L65" s="23" t="s">
        <v>7</v>
      </c>
      <c r="M65" s="23" t="s">
        <v>6</v>
      </c>
      <c r="N65" s="23" t="s">
        <v>7</v>
      </c>
      <c r="O65" s="23" t="s">
        <v>6</v>
      </c>
      <c r="P65" s="23" t="s">
        <v>7</v>
      </c>
      <c r="Q65" s="23" t="s">
        <v>6</v>
      </c>
      <c r="R65" s="23" t="s">
        <v>7</v>
      </c>
      <c r="S65" s="23" t="s">
        <v>6</v>
      </c>
      <c r="T65" s="23" t="s">
        <v>7</v>
      </c>
      <c r="U65" s="23" t="s">
        <v>6</v>
      </c>
      <c r="V65" s="23" t="s">
        <v>7</v>
      </c>
      <c r="W65" s="23" t="s">
        <v>6</v>
      </c>
      <c r="X65" s="23" t="s">
        <v>7</v>
      </c>
      <c r="Y65" s="24" t="s">
        <v>6</v>
      </c>
      <c r="Z65" s="24" t="s">
        <v>7</v>
      </c>
      <c r="AA65" s="25" t="s">
        <v>583</v>
      </c>
    </row>
    <row r="66" spans="1:27" ht="15.75" customHeight="1" x14ac:dyDescent="0.4">
      <c r="A66" s="147"/>
      <c r="B66" s="140"/>
      <c r="C66" s="147"/>
      <c r="D66" s="147"/>
      <c r="E66" s="147"/>
      <c r="F66" s="147"/>
      <c r="G66" s="147"/>
      <c r="H66" s="147"/>
      <c r="I66" s="23" t="s">
        <v>13</v>
      </c>
      <c r="J66" s="23" t="s">
        <v>14</v>
      </c>
      <c r="K66" s="23" t="s">
        <v>13</v>
      </c>
      <c r="L66" s="23" t="s">
        <v>14</v>
      </c>
      <c r="M66" s="23" t="s">
        <v>13</v>
      </c>
      <c r="N66" s="23" t="s">
        <v>14</v>
      </c>
      <c r="O66" s="23" t="s">
        <v>13</v>
      </c>
      <c r="P66" s="23" t="s">
        <v>14</v>
      </c>
      <c r="Q66" s="23" t="s">
        <v>13</v>
      </c>
      <c r="R66" s="23" t="s">
        <v>14</v>
      </c>
      <c r="S66" s="23" t="s">
        <v>13</v>
      </c>
      <c r="T66" s="23" t="s">
        <v>14</v>
      </c>
      <c r="U66" s="23" t="s">
        <v>13</v>
      </c>
      <c r="V66" s="23" t="s">
        <v>14</v>
      </c>
      <c r="W66" s="23" t="s">
        <v>13</v>
      </c>
      <c r="X66" s="23" t="s">
        <v>14</v>
      </c>
      <c r="Y66" s="24" t="s">
        <v>13</v>
      </c>
      <c r="Z66" s="24" t="s">
        <v>14</v>
      </c>
      <c r="AA66" s="25" t="s">
        <v>584</v>
      </c>
    </row>
    <row r="67" spans="1:27" ht="15.75" customHeight="1" x14ac:dyDescent="0.55000000000000004">
      <c r="A67" s="163" t="s">
        <v>84</v>
      </c>
      <c r="B67" s="27"/>
      <c r="C67" s="28"/>
      <c r="D67" s="28"/>
      <c r="E67" s="29"/>
      <c r="F67" s="28"/>
      <c r="G67" s="28"/>
      <c r="H67" s="28" t="s">
        <v>585</v>
      </c>
      <c r="I67" s="30">
        <f t="shared" ref="I67:J67" si="80">+W44</f>
        <v>0</v>
      </c>
      <c r="J67" s="30">
        <f t="shared" si="80"/>
        <v>0</v>
      </c>
      <c r="K67" s="30">
        <f t="shared" ref="K67:N67" si="81">+AB44</f>
        <v>0</v>
      </c>
      <c r="L67" s="30">
        <f t="shared" si="81"/>
        <v>0</v>
      </c>
      <c r="M67" s="23">
        <f t="shared" si="81"/>
        <v>0</v>
      </c>
      <c r="N67" s="23">
        <f t="shared" si="81"/>
        <v>0</v>
      </c>
      <c r="O67" s="23">
        <f t="shared" ref="O67:V67" si="82">+AB44</f>
        <v>0</v>
      </c>
      <c r="P67" s="23">
        <f t="shared" si="82"/>
        <v>0</v>
      </c>
      <c r="Q67" s="23">
        <f t="shared" si="82"/>
        <v>0</v>
      </c>
      <c r="R67" s="23">
        <f t="shared" si="82"/>
        <v>0</v>
      </c>
      <c r="S67" s="23">
        <f t="shared" si="82"/>
        <v>0</v>
      </c>
      <c r="T67" s="23">
        <f t="shared" si="82"/>
        <v>0</v>
      </c>
      <c r="U67" s="23">
        <f t="shared" si="82"/>
        <v>0</v>
      </c>
      <c r="V67" s="23">
        <f t="shared" si="82"/>
        <v>0</v>
      </c>
      <c r="W67" s="23">
        <f t="shared" ref="W67:X67" si="83">+I67+K67-M67-U67</f>
        <v>0</v>
      </c>
      <c r="X67" s="23">
        <f t="shared" si="83"/>
        <v>0</v>
      </c>
      <c r="Y67" s="23"/>
      <c r="Z67" s="31"/>
      <c r="AA67" s="168"/>
    </row>
    <row r="68" spans="1:27" ht="15.75" customHeight="1" x14ac:dyDescent="0.55000000000000004">
      <c r="A68" s="164"/>
      <c r="B68" s="27"/>
      <c r="C68" s="28"/>
      <c r="D68" s="28"/>
      <c r="E68" s="29"/>
      <c r="F68" s="28"/>
      <c r="G68" s="28"/>
      <c r="H68" s="28" t="s">
        <v>56</v>
      </c>
      <c r="I68" s="30">
        <f t="shared" ref="I68:J68" si="84">+W45</f>
        <v>0</v>
      </c>
      <c r="J68" s="30">
        <f t="shared" si="84"/>
        <v>0</v>
      </c>
      <c r="K68" s="30">
        <f t="shared" ref="K68:N68" si="85">+AB45</f>
        <v>0</v>
      </c>
      <c r="L68" s="30">
        <f t="shared" si="85"/>
        <v>0</v>
      </c>
      <c r="M68" s="23">
        <f t="shared" si="85"/>
        <v>0</v>
      </c>
      <c r="N68" s="23">
        <f t="shared" si="85"/>
        <v>0</v>
      </c>
      <c r="O68" s="23">
        <f t="shared" ref="O68:V68" si="86">+AB45</f>
        <v>0</v>
      </c>
      <c r="P68" s="23">
        <f t="shared" si="86"/>
        <v>0</v>
      </c>
      <c r="Q68" s="23">
        <f t="shared" si="86"/>
        <v>0</v>
      </c>
      <c r="R68" s="23">
        <f t="shared" si="86"/>
        <v>0</v>
      </c>
      <c r="S68" s="23">
        <f t="shared" si="86"/>
        <v>0</v>
      </c>
      <c r="T68" s="23">
        <f t="shared" si="86"/>
        <v>0</v>
      </c>
      <c r="U68" s="23">
        <f t="shared" si="86"/>
        <v>0</v>
      </c>
      <c r="V68" s="23">
        <f t="shared" si="86"/>
        <v>0</v>
      </c>
      <c r="W68" s="23">
        <f t="shared" ref="W68:X68" si="87">+I68+K68-M68-U68</f>
        <v>0</v>
      </c>
      <c r="X68" s="23">
        <f t="shared" si="87"/>
        <v>0</v>
      </c>
      <c r="Y68" s="23"/>
      <c r="Z68" s="31"/>
      <c r="AA68" s="164"/>
    </row>
    <row r="69" spans="1:27" ht="15.75" customHeight="1" x14ac:dyDescent="0.55000000000000004">
      <c r="A69" s="147"/>
      <c r="B69" s="27"/>
      <c r="C69" s="28"/>
      <c r="D69" s="28"/>
      <c r="E69" s="29"/>
      <c r="F69" s="28"/>
      <c r="G69" s="28"/>
      <c r="H69" s="28" t="s">
        <v>21</v>
      </c>
      <c r="I69" s="30">
        <f t="shared" ref="I69:J69" si="88">+W46</f>
        <v>0</v>
      </c>
      <c r="J69" s="30">
        <f t="shared" si="88"/>
        <v>0</v>
      </c>
      <c r="K69" s="30">
        <f t="shared" ref="K69:N69" si="89">+AB46</f>
        <v>0</v>
      </c>
      <c r="L69" s="30">
        <f t="shared" si="89"/>
        <v>0</v>
      </c>
      <c r="M69" s="23">
        <f t="shared" si="89"/>
        <v>0</v>
      </c>
      <c r="N69" s="23">
        <f t="shared" si="89"/>
        <v>0</v>
      </c>
      <c r="O69" s="23">
        <f t="shared" ref="O69:V69" si="90">+AB46</f>
        <v>0</v>
      </c>
      <c r="P69" s="23">
        <f t="shared" si="90"/>
        <v>0</v>
      </c>
      <c r="Q69" s="23">
        <f t="shared" si="90"/>
        <v>0</v>
      </c>
      <c r="R69" s="23">
        <f t="shared" si="90"/>
        <v>0</v>
      </c>
      <c r="S69" s="23">
        <f t="shared" si="90"/>
        <v>0</v>
      </c>
      <c r="T69" s="23">
        <f t="shared" si="90"/>
        <v>0</v>
      </c>
      <c r="U69" s="23">
        <f t="shared" si="90"/>
        <v>0</v>
      </c>
      <c r="V69" s="23">
        <f t="shared" si="90"/>
        <v>0</v>
      </c>
      <c r="W69" s="23">
        <f t="shared" ref="W69:X69" si="91">+I69+K69-M69-U69</f>
        <v>0</v>
      </c>
      <c r="X69" s="23">
        <f t="shared" si="91"/>
        <v>0</v>
      </c>
      <c r="Y69" s="23"/>
      <c r="Z69" s="31"/>
      <c r="AA69" s="147"/>
    </row>
    <row r="70" spans="1:27" ht="15.75" customHeight="1" x14ac:dyDescent="0.55000000000000004">
      <c r="A70" s="165"/>
      <c r="B70" s="130"/>
      <c r="C70" s="130"/>
      <c r="D70" s="130"/>
      <c r="E70" s="130"/>
      <c r="F70" s="130"/>
      <c r="G70" s="130"/>
      <c r="H70" s="131"/>
      <c r="I70" s="30">
        <f t="shared" ref="I70:X70" si="92">SUM(I67:I69)</f>
        <v>0</v>
      </c>
      <c r="J70" s="30">
        <f t="shared" si="92"/>
        <v>0</v>
      </c>
      <c r="K70" s="30">
        <f t="shared" si="92"/>
        <v>0</v>
      </c>
      <c r="L70" s="30">
        <f t="shared" si="92"/>
        <v>0</v>
      </c>
      <c r="M70" s="30">
        <f t="shared" si="92"/>
        <v>0</v>
      </c>
      <c r="N70" s="30">
        <f t="shared" si="92"/>
        <v>0</v>
      </c>
      <c r="O70" s="30">
        <f t="shared" si="92"/>
        <v>0</v>
      </c>
      <c r="P70" s="30">
        <f t="shared" si="92"/>
        <v>0</v>
      </c>
      <c r="Q70" s="30">
        <f t="shared" si="92"/>
        <v>0</v>
      </c>
      <c r="R70" s="30">
        <f t="shared" si="92"/>
        <v>0</v>
      </c>
      <c r="S70" s="30">
        <f t="shared" si="92"/>
        <v>0</v>
      </c>
      <c r="T70" s="30">
        <f t="shared" si="92"/>
        <v>0</v>
      </c>
      <c r="U70" s="30">
        <f t="shared" si="92"/>
        <v>0</v>
      </c>
      <c r="V70" s="30">
        <f t="shared" si="92"/>
        <v>0</v>
      </c>
      <c r="W70" s="30">
        <f t="shared" si="92"/>
        <v>0</v>
      </c>
      <c r="X70" s="30">
        <f t="shared" si="92"/>
        <v>0</v>
      </c>
      <c r="Y70" s="23"/>
      <c r="Z70" s="30"/>
      <c r="AA70" s="30"/>
    </row>
    <row r="71" spans="1:27" ht="15.75" customHeight="1" x14ac:dyDescent="0.55000000000000004">
      <c r="A71" s="28">
        <v>1</v>
      </c>
      <c r="B71" s="27" t="s">
        <v>586</v>
      </c>
      <c r="C71" s="28"/>
      <c r="D71" s="28"/>
      <c r="E71" s="29" t="s">
        <v>587</v>
      </c>
      <c r="F71" s="28"/>
      <c r="G71" s="28"/>
      <c r="H71" s="28" t="s">
        <v>585</v>
      </c>
      <c r="I71" s="30"/>
      <c r="J71" s="30"/>
      <c r="K71" s="30"/>
      <c r="L71" s="30"/>
      <c r="M71" s="23"/>
      <c r="N71" s="23"/>
      <c r="O71" s="23"/>
      <c r="P71" s="23"/>
      <c r="Q71" s="23"/>
      <c r="R71" s="23"/>
      <c r="S71" s="23"/>
      <c r="T71" s="23"/>
      <c r="U71" s="23">
        <f t="shared" ref="U71:V71" si="93">+O71+Q71+S71</f>
        <v>0</v>
      </c>
      <c r="V71" s="23">
        <f t="shared" si="93"/>
        <v>0</v>
      </c>
      <c r="W71" s="23">
        <f t="shared" ref="W71:X71" si="94">+I71+K71-M71-U71</f>
        <v>0</v>
      </c>
      <c r="X71" s="23">
        <f t="shared" si="94"/>
        <v>0</v>
      </c>
      <c r="Y71" s="23" t="e">
        <f t="shared" ref="Y71:Y106" si="95">+X71*#REF!</f>
        <v>#REF!</v>
      </c>
      <c r="Z71" s="31"/>
      <c r="AA71" s="168">
        <v>24900</v>
      </c>
    </row>
    <row r="72" spans="1:27" ht="15.75" customHeight="1" x14ac:dyDescent="0.55000000000000004">
      <c r="A72" s="28"/>
      <c r="B72" s="27"/>
      <c r="C72" s="28"/>
      <c r="D72" s="28"/>
      <c r="E72" s="29"/>
      <c r="F72" s="28"/>
      <c r="G72" s="28"/>
      <c r="H72" s="28" t="s">
        <v>56</v>
      </c>
      <c r="I72" s="30"/>
      <c r="J72" s="30"/>
      <c r="K72" s="30"/>
      <c r="L72" s="30"/>
      <c r="M72" s="23"/>
      <c r="N72" s="23"/>
      <c r="O72" s="23"/>
      <c r="P72" s="23"/>
      <c r="Q72" s="23"/>
      <c r="R72" s="23"/>
      <c r="S72" s="23"/>
      <c r="T72" s="23"/>
      <c r="U72" s="23">
        <f t="shared" ref="U72:V72" si="96">+O72+Q72+S72</f>
        <v>0</v>
      </c>
      <c r="V72" s="23">
        <f t="shared" si="96"/>
        <v>0</v>
      </c>
      <c r="W72" s="23">
        <f t="shared" ref="W72:X72" si="97">+I72+K72-M72-U72</f>
        <v>0</v>
      </c>
      <c r="X72" s="23">
        <f t="shared" si="97"/>
        <v>0</v>
      </c>
      <c r="Y72" s="23" t="e">
        <f t="shared" si="95"/>
        <v>#REF!</v>
      </c>
      <c r="Z72" s="31"/>
      <c r="AA72" s="164"/>
    </row>
    <row r="73" spans="1:27" ht="15.75" customHeight="1" x14ac:dyDescent="0.55000000000000004">
      <c r="A73" s="28"/>
      <c r="B73" s="27"/>
      <c r="C73" s="28"/>
      <c r="D73" s="28"/>
      <c r="E73" s="29"/>
      <c r="F73" s="28"/>
      <c r="G73" s="28"/>
      <c r="H73" s="28" t="s">
        <v>21</v>
      </c>
      <c r="I73" s="30"/>
      <c r="J73" s="30"/>
      <c r="K73" s="30"/>
      <c r="L73" s="30"/>
      <c r="M73" s="23"/>
      <c r="N73" s="23"/>
      <c r="O73" s="23"/>
      <c r="P73" s="23"/>
      <c r="Q73" s="23"/>
      <c r="R73" s="23"/>
      <c r="S73" s="23"/>
      <c r="T73" s="23"/>
      <c r="U73" s="23">
        <f t="shared" ref="U73:V73" si="98">+O73+Q73+S73</f>
        <v>0</v>
      </c>
      <c r="V73" s="23">
        <f t="shared" si="98"/>
        <v>0</v>
      </c>
      <c r="W73" s="23">
        <f t="shared" ref="W73:X73" si="99">+I73+K73-M73-U73</f>
        <v>0</v>
      </c>
      <c r="X73" s="23">
        <f t="shared" si="99"/>
        <v>0</v>
      </c>
      <c r="Y73" s="23" t="e">
        <f t="shared" si="95"/>
        <v>#REF!</v>
      </c>
      <c r="Z73" s="31"/>
      <c r="AA73" s="147"/>
    </row>
    <row r="74" spans="1:27" ht="15.75" customHeight="1" x14ac:dyDescent="0.55000000000000004">
      <c r="A74" s="165" t="s">
        <v>22</v>
      </c>
      <c r="B74" s="130"/>
      <c r="C74" s="130"/>
      <c r="D74" s="130"/>
      <c r="E74" s="130"/>
      <c r="F74" s="130"/>
      <c r="G74" s="130"/>
      <c r="H74" s="131"/>
      <c r="I74" s="30">
        <f t="shared" ref="I74:X74" si="100">SUM(I71:I73)</f>
        <v>0</v>
      </c>
      <c r="J74" s="30">
        <f t="shared" si="100"/>
        <v>0</v>
      </c>
      <c r="K74" s="30">
        <f t="shared" si="100"/>
        <v>0</v>
      </c>
      <c r="L74" s="30">
        <f t="shared" si="100"/>
        <v>0</v>
      </c>
      <c r="M74" s="30">
        <f t="shared" si="100"/>
        <v>0</v>
      </c>
      <c r="N74" s="30">
        <f t="shared" si="100"/>
        <v>0</v>
      </c>
      <c r="O74" s="30">
        <f t="shared" si="100"/>
        <v>0</v>
      </c>
      <c r="P74" s="30">
        <f t="shared" si="100"/>
        <v>0</v>
      </c>
      <c r="Q74" s="30">
        <f t="shared" si="100"/>
        <v>0</v>
      </c>
      <c r="R74" s="30">
        <f t="shared" si="100"/>
        <v>0</v>
      </c>
      <c r="S74" s="30">
        <f t="shared" si="100"/>
        <v>0</v>
      </c>
      <c r="T74" s="30">
        <f t="shared" si="100"/>
        <v>0</v>
      </c>
      <c r="U74" s="30">
        <f t="shared" si="100"/>
        <v>0</v>
      </c>
      <c r="V74" s="30">
        <f t="shared" si="100"/>
        <v>0</v>
      </c>
      <c r="W74" s="30">
        <f t="shared" si="100"/>
        <v>0</v>
      </c>
      <c r="X74" s="30">
        <f t="shared" si="100"/>
        <v>0</v>
      </c>
      <c r="Y74" s="23" t="e">
        <f t="shared" si="95"/>
        <v>#REF!</v>
      </c>
      <c r="Z74" s="30">
        <f t="shared" ref="Z74:AA74" si="101">SUM(Z71:Z73)</f>
        <v>0</v>
      </c>
      <c r="AA74" s="30">
        <f t="shared" si="101"/>
        <v>24900</v>
      </c>
    </row>
    <row r="75" spans="1:27" ht="15.75" customHeight="1" x14ac:dyDescent="0.55000000000000004">
      <c r="A75" s="28">
        <v>2</v>
      </c>
      <c r="B75" s="27" t="s">
        <v>586</v>
      </c>
      <c r="C75" s="28"/>
      <c r="D75" s="28"/>
      <c r="E75" s="29" t="s">
        <v>588</v>
      </c>
      <c r="F75" s="28"/>
      <c r="G75" s="28"/>
      <c r="H75" s="28" t="s">
        <v>585</v>
      </c>
      <c r="I75" s="30"/>
      <c r="J75" s="30"/>
      <c r="K75" s="30"/>
      <c r="L75" s="30"/>
      <c r="M75" s="23"/>
      <c r="N75" s="23"/>
      <c r="O75" s="23"/>
      <c r="P75" s="23"/>
      <c r="Q75" s="23"/>
      <c r="R75" s="23"/>
      <c r="S75" s="23"/>
      <c r="T75" s="23"/>
      <c r="U75" s="23">
        <f t="shared" ref="U75:V75" si="102">+O75+Q75+S75</f>
        <v>0</v>
      </c>
      <c r="V75" s="23">
        <f t="shared" si="102"/>
        <v>0</v>
      </c>
      <c r="W75" s="23">
        <f t="shared" ref="W75:X75" si="103">+I75+K75-M75-U75</f>
        <v>0</v>
      </c>
      <c r="X75" s="23">
        <f t="shared" si="103"/>
        <v>0</v>
      </c>
      <c r="Y75" s="23" t="e">
        <f t="shared" si="95"/>
        <v>#REF!</v>
      </c>
      <c r="Z75" s="31"/>
      <c r="AA75" s="35"/>
    </row>
    <row r="76" spans="1:27" ht="15.75" customHeight="1" x14ac:dyDescent="0.55000000000000004">
      <c r="A76" s="28"/>
      <c r="B76" s="27"/>
      <c r="C76" s="28"/>
      <c r="D76" s="28"/>
      <c r="E76" s="29"/>
      <c r="F76" s="28"/>
      <c r="G76" s="28"/>
      <c r="H76" s="28" t="s">
        <v>56</v>
      </c>
      <c r="I76" s="30"/>
      <c r="J76" s="30"/>
      <c r="K76" s="30"/>
      <c r="L76" s="30"/>
      <c r="M76" s="23"/>
      <c r="N76" s="23"/>
      <c r="O76" s="23"/>
      <c r="P76" s="23"/>
      <c r="Q76" s="23"/>
      <c r="R76" s="23"/>
      <c r="S76" s="23"/>
      <c r="T76" s="23"/>
      <c r="U76" s="23">
        <f t="shared" ref="U76:V76" si="104">+O76+Q76+S76</f>
        <v>0</v>
      </c>
      <c r="V76" s="23">
        <f t="shared" si="104"/>
        <v>0</v>
      </c>
      <c r="W76" s="23">
        <f t="shared" ref="W76:X76" si="105">+I76+K76-M76-U76</f>
        <v>0</v>
      </c>
      <c r="X76" s="23">
        <f t="shared" si="105"/>
        <v>0</v>
      </c>
      <c r="Y76" s="23" t="e">
        <f t="shared" si="95"/>
        <v>#REF!</v>
      </c>
      <c r="Z76" s="31"/>
      <c r="AA76" s="35"/>
    </row>
    <row r="77" spans="1:27" ht="15.75" customHeight="1" x14ac:dyDescent="0.55000000000000004">
      <c r="A77" s="28"/>
      <c r="B77" s="27"/>
      <c r="C77" s="28"/>
      <c r="D77" s="28"/>
      <c r="E77" s="29"/>
      <c r="F77" s="28"/>
      <c r="G77" s="28"/>
      <c r="H77" s="28" t="s">
        <v>21</v>
      </c>
      <c r="I77" s="30"/>
      <c r="J77" s="30"/>
      <c r="K77" s="30"/>
      <c r="L77" s="30"/>
      <c r="M77" s="23"/>
      <c r="N77" s="23"/>
      <c r="O77" s="23"/>
      <c r="P77" s="23"/>
      <c r="Q77" s="23"/>
      <c r="R77" s="23"/>
      <c r="S77" s="23"/>
      <c r="T77" s="23"/>
      <c r="U77" s="23">
        <f t="shared" ref="U77:V77" si="106">+O77+Q77+S77</f>
        <v>0</v>
      </c>
      <c r="V77" s="23">
        <f t="shared" si="106"/>
        <v>0</v>
      </c>
      <c r="W77" s="23">
        <f t="shared" ref="W77:X77" si="107">+I77+K77-M77-U77</f>
        <v>0</v>
      </c>
      <c r="X77" s="23">
        <f t="shared" si="107"/>
        <v>0</v>
      </c>
      <c r="Y77" s="23" t="e">
        <f t="shared" si="95"/>
        <v>#REF!</v>
      </c>
      <c r="Z77" s="31"/>
      <c r="AA77" s="35"/>
    </row>
    <row r="78" spans="1:27" ht="15.75" customHeight="1" x14ac:dyDescent="0.55000000000000004">
      <c r="A78" s="165" t="s">
        <v>22</v>
      </c>
      <c r="B78" s="130"/>
      <c r="C78" s="130"/>
      <c r="D78" s="130"/>
      <c r="E78" s="130"/>
      <c r="F78" s="130"/>
      <c r="G78" s="130"/>
      <c r="H78" s="131"/>
      <c r="I78" s="30">
        <f t="shared" ref="I78:X78" si="108">SUM(I75:I77)</f>
        <v>0</v>
      </c>
      <c r="J78" s="30">
        <f t="shared" si="108"/>
        <v>0</v>
      </c>
      <c r="K78" s="30">
        <f t="shared" si="108"/>
        <v>0</v>
      </c>
      <c r="L78" s="30">
        <f t="shared" si="108"/>
        <v>0</v>
      </c>
      <c r="M78" s="30">
        <f t="shared" si="108"/>
        <v>0</v>
      </c>
      <c r="N78" s="30">
        <f t="shared" si="108"/>
        <v>0</v>
      </c>
      <c r="O78" s="30">
        <f t="shared" si="108"/>
        <v>0</v>
      </c>
      <c r="P78" s="30">
        <f t="shared" si="108"/>
        <v>0</v>
      </c>
      <c r="Q78" s="30">
        <f t="shared" si="108"/>
        <v>0</v>
      </c>
      <c r="R78" s="30">
        <f t="shared" si="108"/>
        <v>0</v>
      </c>
      <c r="S78" s="30">
        <f t="shared" si="108"/>
        <v>0</v>
      </c>
      <c r="T78" s="30">
        <f t="shared" si="108"/>
        <v>0</v>
      </c>
      <c r="U78" s="30">
        <f t="shared" si="108"/>
        <v>0</v>
      </c>
      <c r="V78" s="30">
        <f t="shared" si="108"/>
        <v>0</v>
      </c>
      <c r="W78" s="30">
        <f t="shared" si="108"/>
        <v>0</v>
      </c>
      <c r="X78" s="30">
        <f t="shared" si="108"/>
        <v>0</v>
      </c>
      <c r="Y78" s="23" t="e">
        <f t="shared" si="95"/>
        <v>#REF!</v>
      </c>
      <c r="Z78" s="30">
        <f t="shared" ref="Z78:AA78" si="109">SUM(Z75:Z77)</f>
        <v>0</v>
      </c>
      <c r="AA78" s="30">
        <f t="shared" si="109"/>
        <v>0</v>
      </c>
    </row>
    <row r="79" spans="1:27" ht="15.75" customHeight="1" x14ac:dyDescent="0.55000000000000004">
      <c r="A79" s="28">
        <v>3</v>
      </c>
      <c r="B79" s="27" t="s">
        <v>586</v>
      </c>
      <c r="C79" s="28"/>
      <c r="D79" s="28"/>
      <c r="E79" s="29"/>
      <c r="F79" s="28"/>
      <c r="G79" s="28"/>
      <c r="H79" s="28" t="s">
        <v>585</v>
      </c>
      <c r="I79" s="30"/>
      <c r="J79" s="30"/>
      <c r="K79" s="30"/>
      <c r="L79" s="30"/>
      <c r="M79" s="23"/>
      <c r="N79" s="23"/>
      <c r="O79" s="23"/>
      <c r="P79" s="23"/>
      <c r="Q79" s="23"/>
      <c r="R79" s="23"/>
      <c r="S79" s="23"/>
      <c r="T79" s="23"/>
      <c r="U79" s="23">
        <f t="shared" ref="U79:V79" si="110">+O79+Q79+S79</f>
        <v>0</v>
      </c>
      <c r="V79" s="23">
        <f t="shared" si="110"/>
        <v>0</v>
      </c>
      <c r="W79" s="23">
        <f t="shared" ref="W79:X79" si="111">+I79+K79-M79-U79</f>
        <v>0</v>
      </c>
      <c r="X79" s="23">
        <f t="shared" si="111"/>
        <v>0</v>
      </c>
      <c r="Y79" s="23" t="e">
        <f t="shared" si="95"/>
        <v>#REF!</v>
      </c>
      <c r="Z79" s="31"/>
      <c r="AA79" s="35"/>
    </row>
    <row r="80" spans="1:27" ht="15.75" customHeight="1" x14ac:dyDescent="0.55000000000000004">
      <c r="A80" s="28"/>
      <c r="B80" s="27"/>
      <c r="C80" s="28"/>
      <c r="D80" s="28"/>
      <c r="E80" s="29"/>
      <c r="F80" s="28"/>
      <c r="G80" s="28"/>
      <c r="H80" s="28" t="s">
        <v>56</v>
      </c>
      <c r="I80" s="30"/>
      <c r="J80" s="30"/>
      <c r="K80" s="30"/>
      <c r="L80" s="30"/>
      <c r="M80" s="23"/>
      <c r="N80" s="23"/>
      <c r="O80" s="23"/>
      <c r="P80" s="23"/>
      <c r="Q80" s="23"/>
      <c r="R80" s="23"/>
      <c r="S80" s="23"/>
      <c r="T80" s="23"/>
      <c r="U80" s="23">
        <f t="shared" ref="U80:V80" si="112">+O80+Q80+S80</f>
        <v>0</v>
      </c>
      <c r="V80" s="23">
        <f t="shared" si="112"/>
        <v>0</v>
      </c>
      <c r="W80" s="23">
        <f t="shared" ref="W80:X80" si="113">+I80+K80-M80-U80</f>
        <v>0</v>
      </c>
      <c r="X80" s="23">
        <f t="shared" si="113"/>
        <v>0</v>
      </c>
      <c r="Y80" s="23" t="e">
        <f t="shared" si="95"/>
        <v>#REF!</v>
      </c>
      <c r="Z80" s="31"/>
      <c r="AA80" s="35"/>
    </row>
    <row r="81" spans="1:27" ht="15.75" customHeight="1" x14ac:dyDescent="0.55000000000000004">
      <c r="A81" s="28"/>
      <c r="B81" s="27"/>
      <c r="C81" s="28"/>
      <c r="D81" s="28"/>
      <c r="E81" s="29"/>
      <c r="F81" s="28"/>
      <c r="G81" s="28"/>
      <c r="H81" s="28" t="s">
        <v>21</v>
      </c>
      <c r="I81" s="30"/>
      <c r="J81" s="30"/>
      <c r="K81" s="30"/>
      <c r="L81" s="30"/>
      <c r="M81" s="23"/>
      <c r="N81" s="23"/>
      <c r="O81" s="23"/>
      <c r="P81" s="23"/>
      <c r="Q81" s="23"/>
      <c r="R81" s="23"/>
      <c r="S81" s="23"/>
      <c r="T81" s="23"/>
      <c r="U81" s="23">
        <f t="shared" ref="U81:V81" si="114">+O81+Q81+S81</f>
        <v>0</v>
      </c>
      <c r="V81" s="23">
        <f t="shared" si="114"/>
        <v>0</v>
      </c>
      <c r="W81" s="23">
        <f t="shared" ref="W81:X81" si="115">+I81+K81-M81-U81</f>
        <v>0</v>
      </c>
      <c r="X81" s="23">
        <f t="shared" si="115"/>
        <v>0</v>
      </c>
      <c r="Y81" s="23" t="e">
        <f t="shared" si="95"/>
        <v>#REF!</v>
      </c>
      <c r="Z81" s="31"/>
      <c r="AA81" s="35"/>
    </row>
    <row r="82" spans="1:27" ht="15.75" customHeight="1" x14ac:dyDescent="0.55000000000000004">
      <c r="A82" s="165" t="s">
        <v>22</v>
      </c>
      <c r="B82" s="130"/>
      <c r="C82" s="130"/>
      <c r="D82" s="130"/>
      <c r="E82" s="130"/>
      <c r="F82" s="130"/>
      <c r="G82" s="130"/>
      <c r="H82" s="131"/>
      <c r="I82" s="30">
        <f t="shared" ref="I82:X82" si="116">SUM(I79:I81)</f>
        <v>0</v>
      </c>
      <c r="J82" s="30">
        <f t="shared" si="116"/>
        <v>0</v>
      </c>
      <c r="K82" s="30">
        <f t="shared" si="116"/>
        <v>0</v>
      </c>
      <c r="L82" s="30">
        <f t="shared" si="116"/>
        <v>0</v>
      </c>
      <c r="M82" s="30">
        <f t="shared" si="116"/>
        <v>0</v>
      </c>
      <c r="N82" s="30">
        <f t="shared" si="116"/>
        <v>0</v>
      </c>
      <c r="O82" s="30">
        <f t="shared" si="116"/>
        <v>0</v>
      </c>
      <c r="P82" s="30">
        <f t="shared" si="116"/>
        <v>0</v>
      </c>
      <c r="Q82" s="30">
        <f t="shared" si="116"/>
        <v>0</v>
      </c>
      <c r="R82" s="30">
        <f t="shared" si="116"/>
        <v>0</v>
      </c>
      <c r="S82" s="30">
        <f t="shared" si="116"/>
        <v>0</v>
      </c>
      <c r="T82" s="30">
        <f t="shared" si="116"/>
        <v>0</v>
      </c>
      <c r="U82" s="30">
        <f t="shared" si="116"/>
        <v>0</v>
      </c>
      <c r="V82" s="30">
        <f t="shared" si="116"/>
        <v>0</v>
      </c>
      <c r="W82" s="30">
        <f t="shared" si="116"/>
        <v>0</v>
      </c>
      <c r="X82" s="30">
        <f t="shared" si="116"/>
        <v>0</v>
      </c>
      <c r="Y82" s="23" t="e">
        <f t="shared" si="95"/>
        <v>#REF!</v>
      </c>
      <c r="Z82" s="30">
        <f t="shared" ref="Z82:AA82" si="117">SUM(Z79:Z81)</f>
        <v>0</v>
      </c>
      <c r="AA82" s="30">
        <f t="shared" si="117"/>
        <v>0</v>
      </c>
    </row>
    <row r="83" spans="1:27" ht="15.75" customHeight="1" x14ac:dyDescent="0.55000000000000004">
      <c r="A83" s="28">
        <v>4</v>
      </c>
      <c r="B83" s="27" t="s">
        <v>586</v>
      </c>
      <c r="C83" s="28"/>
      <c r="D83" s="28"/>
      <c r="E83" s="29"/>
      <c r="F83" s="28"/>
      <c r="G83" s="28"/>
      <c r="H83" s="28" t="s">
        <v>585</v>
      </c>
      <c r="I83" s="30"/>
      <c r="J83" s="30"/>
      <c r="K83" s="30"/>
      <c r="L83" s="30"/>
      <c r="M83" s="23"/>
      <c r="N83" s="23"/>
      <c r="O83" s="23"/>
      <c r="P83" s="23"/>
      <c r="Q83" s="23"/>
      <c r="R83" s="23"/>
      <c r="S83" s="23"/>
      <c r="T83" s="23"/>
      <c r="U83" s="23">
        <f t="shared" ref="U83:V83" si="118">+O83+Q83+S83</f>
        <v>0</v>
      </c>
      <c r="V83" s="23">
        <f t="shared" si="118"/>
        <v>0</v>
      </c>
      <c r="W83" s="23">
        <f t="shared" ref="W83:X83" si="119">+I83+K83-M83-U83</f>
        <v>0</v>
      </c>
      <c r="X83" s="23">
        <f t="shared" si="119"/>
        <v>0</v>
      </c>
      <c r="Y83" s="23" t="e">
        <f t="shared" si="95"/>
        <v>#REF!</v>
      </c>
      <c r="Z83" s="31"/>
      <c r="AA83" s="35"/>
    </row>
    <row r="84" spans="1:27" ht="15.75" customHeight="1" x14ac:dyDescent="0.55000000000000004">
      <c r="A84" s="28"/>
      <c r="B84" s="27"/>
      <c r="C84" s="28"/>
      <c r="D84" s="28"/>
      <c r="E84" s="29"/>
      <c r="F84" s="28"/>
      <c r="G84" s="28"/>
      <c r="H84" s="28" t="s">
        <v>56</v>
      </c>
      <c r="I84" s="30"/>
      <c r="J84" s="30"/>
      <c r="K84" s="30"/>
      <c r="L84" s="30"/>
      <c r="M84" s="23"/>
      <c r="N84" s="23"/>
      <c r="O84" s="23"/>
      <c r="P84" s="23"/>
      <c r="Q84" s="23"/>
      <c r="R84" s="23"/>
      <c r="S84" s="23"/>
      <c r="T84" s="23"/>
      <c r="U84" s="23">
        <f t="shared" ref="U84:V84" si="120">+O84+Q84+S84</f>
        <v>0</v>
      </c>
      <c r="V84" s="23">
        <f t="shared" si="120"/>
        <v>0</v>
      </c>
      <c r="W84" s="23">
        <f t="shared" ref="W84:X84" si="121">+I84+K84-M84-U84</f>
        <v>0</v>
      </c>
      <c r="X84" s="23">
        <f t="shared" si="121"/>
        <v>0</v>
      </c>
      <c r="Y84" s="23" t="e">
        <f t="shared" si="95"/>
        <v>#REF!</v>
      </c>
      <c r="Z84" s="31"/>
      <c r="AA84" s="35"/>
    </row>
    <row r="85" spans="1:27" ht="15.75" customHeight="1" x14ac:dyDescent="0.55000000000000004">
      <c r="A85" s="28"/>
      <c r="B85" s="27"/>
      <c r="C85" s="28"/>
      <c r="D85" s="28"/>
      <c r="E85" s="29"/>
      <c r="F85" s="28"/>
      <c r="G85" s="28"/>
      <c r="H85" s="28" t="s">
        <v>21</v>
      </c>
      <c r="I85" s="30"/>
      <c r="J85" s="30"/>
      <c r="K85" s="30"/>
      <c r="L85" s="30"/>
      <c r="M85" s="23"/>
      <c r="N85" s="23"/>
      <c r="O85" s="23"/>
      <c r="P85" s="23"/>
      <c r="Q85" s="23"/>
      <c r="R85" s="23"/>
      <c r="S85" s="23"/>
      <c r="T85" s="23"/>
      <c r="U85" s="23">
        <f t="shared" ref="U85:V85" si="122">+O85+Q85+S85</f>
        <v>0</v>
      </c>
      <c r="V85" s="23">
        <f t="shared" si="122"/>
        <v>0</v>
      </c>
      <c r="W85" s="23">
        <f t="shared" ref="W85:X85" si="123">+I85+K85-M85-U85</f>
        <v>0</v>
      </c>
      <c r="X85" s="23">
        <f t="shared" si="123"/>
        <v>0</v>
      </c>
      <c r="Y85" s="23" t="e">
        <f t="shared" si="95"/>
        <v>#REF!</v>
      </c>
      <c r="Z85" s="31"/>
      <c r="AA85" s="35"/>
    </row>
    <row r="86" spans="1:27" ht="15.75" customHeight="1" x14ac:dyDescent="0.55000000000000004">
      <c r="A86" s="165" t="s">
        <v>22</v>
      </c>
      <c r="B86" s="130"/>
      <c r="C86" s="130"/>
      <c r="D86" s="130"/>
      <c r="E86" s="130"/>
      <c r="F86" s="130"/>
      <c r="G86" s="130"/>
      <c r="H86" s="131"/>
      <c r="I86" s="30">
        <f t="shared" ref="I86:X86" si="124">SUM(I83:I85)</f>
        <v>0</v>
      </c>
      <c r="J86" s="30">
        <f t="shared" si="124"/>
        <v>0</v>
      </c>
      <c r="K86" s="30">
        <f t="shared" si="124"/>
        <v>0</v>
      </c>
      <c r="L86" s="30">
        <f t="shared" si="124"/>
        <v>0</v>
      </c>
      <c r="M86" s="30">
        <f t="shared" si="124"/>
        <v>0</v>
      </c>
      <c r="N86" s="30">
        <f t="shared" si="124"/>
        <v>0</v>
      </c>
      <c r="O86" s="30">
        <f t="shared" si="124"/>
        <v>0</v>
      </c>
      <c r="P86" s="30">
        <f t="shared" si="124"/>
        <v>0</v>
      </c>
      <c r="Q86" s="30">
        <f t="shared" si="124"/>
        <v>0</v>
      </c>
      <c r="R86" s="30">
        <f t="shared" si="124"/>
        <v>0</v>
      </c>
      <c r="S86" s="30">
        <f t="shared" si="124"/>
        <v>0</v>
      </c>
      <c r="T86" s="30">
        <f t="shared" si="124"/>
        <v>0</v>
      </c>
      <c r="U86" s="30">
        <f t="shared" si="124"/>
        <v>0</v>
      </c>
      <c r="V86" s="30">
        <f t="shared" si="124"/>
        <v>0</v>
      </c>
      <c r="W86" s="30">
        <f t="shared" si="124"/>
        <v>0</v>
      </c>
      <c r="X86" s="30">
        <f t="shared" si="124"/>
        <v>0</v>
      </c>
      <c r="Y86" s="23" t="e">
        <f t="shared" si="95"/>
        <v>#REF!</v>
      </c>
      <c r="Z86" s="30">
        <f t="shared" ref="Z86:AA86" si="125">SUM(Z83:Z85)</f>
        <v>0</v>
      </c>
      <c r="AA86" s="30">
        <f t="shared" si="125"/>
        <v>0</v>
      </c>
    </row>
    <row r="87" spans="1:27" ht="15.75" customHeight="1" x14ac:dyDescent="0.55000000000000004">
      <c r="A87" s="28">
        <v>5</v>
      </c>
      <c r="B87" s="27" t="s">
        <v>586</v>
      </c>
      <c r="C87" s="28"/>
      <c r="D87" s="28"/>
      <c r="E87" s="29"/>
      <c r="F87" s="28"/>
      <c r="G87" s="28"/>
      <c r="H87" s="28" t="s">
        <v>585</v>
      </c>
      <c r="I87" s="30"/>
      <c r="J87" s="30"/>
      <c r="K87" s="30"/>
      <c r="L87" s="30"/>
      <c r="M87" s="23"/>
      <c r="N87" s="23"/>
      <c r="O87" s="23"/>
      <c r="P87" s="23"/>
      <c r="Q87" s="23"/>
      <c r="R87" s="23"/>
      <c r="S87" s="23"/>
      <c r="T87" s="23"/>
      <c r="U87" s="23">
        <f t="shared" ref="U87:V87" si="126">+O87+Q87+S87</f>
        <v>0</v>
      </c>
      <c r="V87" s="23">
        <f t="shared" si="126"/>
        <v>0</v>
      </c>
      <c r="W87" s="23">
        <f t="shared" ref="W87:X87" si="127">+I87+K87-M87-U87</f>
        <v>0</v>
      </c>
      <c r="X87" s="23">
        <f t="shared" si="127"/>
        <v>0</v>
      </c>
      <c r="Y87" s="23" t="e">
        <f t="shared" si="95"/>
        <v>#REF!</v>
      </c>
      <c r="Z87" s="31"/>
      <c r="AA87" s="35"/>
    </row>
    <row r="88" spans="1:27" ht="15.75" customHeight="1" x14ac:dyDescent="0.55000000000000004">
      <c r="A88" s="28"/>
      <c r="B88" s="27"/>
      <c r="C88" s="28"/>
      <c r="D88" s="28"/>
      <c r="E88" s="29"/>
      <c r="F88" s="28"/>
      <c r="G88" s="28"/>
      <c r="H88" s="28" t="s">
        <v>56</v>
      </c>
      <c r="I88" s="30"/>
      <c r="J88" s="30"/>
      <c r="K88" s="30"/>
      <c r="L88" s="30"/>
      <c r="M88" s="23"/>
      <c r="N88" s="23"/>
      <c r="O88" s="23"/>
      <c r="P88" s="23"/>
      <c r="Q88" s="23"/>
      <c r="R88" s="23"/>
      <c r="S88" s="23"/>
      <c r="T88" s="23"/>
      <c r="U88" s="23">
        <f t="shared" ref="U88:V88" si="128">+O88+Q88+S88</f>
        <v>0</v>
      </c>
      <c r="V88" s="23">
        <f t="shared" si="128"/>
        <v>0</v>
      </c>
      <c r="W88" s="23">
        <f t="shared" ref="W88:X88" si="129">+I88+K88-M88-U88</f>
        <v>0</v>
      </c>
      <c r="X88" s="23">
        <f t="shared" si="129"/>
        <v>0</v>
      </c>
      <c r="Y88" s="23" t="e">
        <f t="shared" si="95"/>
        <v>#REF!</v>
      </c>
      <c r="Z88" s="31"/>
      <c r="AA88" s="35"/>
    </row>
    <row r="89" spans="1:27" ht="15.75" customHeight="1" x14ac:dyDescent="0.55000000000000004">
      <c r="A89" s="28"/>
      <c r="B89" s="27"/>
      <c r="C89" s="28"/>
      <c r="D89" s="28"/>
      <c r="E89" s="29"/>
      <c r="F89" s="28"/>
      <c r="G89" s="28"/>
      <c r="H89" s="28" t="s">
        <v>21</v>
      </c>
      <c r="I89" s="30"/>
      <c r="J89" s="30"/>
      <c r="K89" s="30"/>
      <c r="L89" s="30"/>
      <c r="M89" s="23"/>
      <c r="N89" s="23"/>
      <c r="O89" s="23"/>
      <c r="P89" s="23"/>
      <c r="Q89" s="23"/>
      <c r="R89" s="23"/>
      <c r="S89" s="23"/>
      <c r="T89" s="23"/>
      <c r="U89" s="23">
        <f t="shared" ref="U89:V89" si="130">+O89+Q89+S89</f>
        <v>0</v>
      </c>
      <c r="V89" s="23">
        <f t="shared" si="130"/>
        <v>0</v>
      </c>
      <c r="W89" s="23">
        <f t="shared" ref="W89:X89" si="131">+I89+K89-M89-U89</f>
        <v>0</v>
      </c>
      <c r="X89" s="23">
        <f t="shared" si="131"/>
        <v>0</v>
      </c>
      <c r="Y89" s="23" t="e">
        <f t="shared" si="95"/>
        <v>#REF!</v>
      </c>
      <c r="Z89" s="31"/>
      <c r="AA89" s="35"/>
    </row>
    <row r="90" spans="1:27" ht="15.75" customHeight="1" x14ac:dyDescent="0.55000000000000004">
      <c r="A90" s="165" t="s">
        <v>22</v>
      </c>
      <c r="B90" s="130"/>
      <c r="C90" s="130"/>
      <c r="D90" s="130"/>
      <c r="E90" s="130"/>
      <c r="F90" s="130"/>
      <c r="G90" s="130"/>
      <c r="H90" s="131"/>
      <c r="I90" s="30">
        <f t="shared" ref="I90:X90" si="132">SUM(I87:I89)</f>
        <v>0</v>
      </c>
      <c r="J90" s="30">
        <f t="shared" si="132"/>
        <v>0</v>
      </c>
      <c r="K90" s="30">
        <f t="shared" si="132"/>
        <v>0</v>
      </c>
      <c r="L90" s="30">
        <f t="shared" si="132"/>
        <v>0</v>
      </c>
      <c r="M90" s="30">
        <f t="shared" si="132"/>
        <v>0</v>
      </c>
      <c r="N90" s="30">
        <f t="shared" si="132"/>
        <v>0</v>
      </c>
      <c r="O90" s="30">
        <f t="shared" si="132"/>
        <v>0</v>
      </c>
      <c r="P90" s="30">
        <f t="shared" si="132"/>
        <v>0</v>
      </c>
      <c r="Q90" s="30">
        <f t="shared" si="132"/>
        <v>0</v>
      </c>
      <c r="R90" s="30">
        <f t="shared" si="132"/>
        <v>0</v>
      </c>
      <c r="S90" s="30">
        <f t="shared" si="132"/>
        <v>0</v>
      </c>
      <c r="T90" s="30">
        <f t="shared" si="132"/>
        <v>0</v>
      </c>
      <c r="U90" s="30">
        <f t="shared" si="132"/>
        <v>0</v>
      </c>
      <c r="V90" s="30">
        <f t="shared" si="132"/>
        <v>0</v>
      </c>
      <c r="W90" s="30">
        <f t="shared" si="132"/>
        <v>0</v>
      </c>
      <c r="X90" s="30">
        <f t="shared" si="132"/>
        <v>0</v>
      </c>
      <c r="Y90" s="23" t="e">
        <f t="shared" si="95"/>
        <v>#REF!</v>
      </c>
      <c r="Z90" s="30">
        <f t="shared" ref="Z90:AA90" si="133">SUM(Z87:Z89)</f>
        <v>0</v>
      </c>
      <c r="AA90" s="30">
        <f t="shared" si="133"/>
        <v>0</v>
      </c>
    </row>
    <row r="91" spans="1:27" ht="15.75" customHeight="1" x14ac:dyDescent="0.55000000000000004">
      <c r="A91" s="28">
        <v>6</v>
      </c>
      <c r="B91" s="27" t="s">
        <v>586</v>
      </c>
      <c r="C91" s="28"/>
      <c r="D91" s="28"/>
      <c r="E91" s="29"/>
      <c r="F91" s="28"/>
      <c r="G91" s="28"/>
      <c r="H91" s="28" t="s">
        <v>585</v>
      </c>
      <c r="I91" s="30"/>
      <c r="J91" s="30"/>
      <c r="K91" s="30"/>
      <c r="L91" s="30"/>
      <c r="M91" s="23"/>
      <c r="N91" s="23"/>
      <c r="O91" s="23"/>
      <c r="P91" s="23"/>
      <c r="Q91" s="23"/>
      <c r="R91" s="23"/>
      <c r="S91" s="23"/>
      <c r="T91" s="23"/>
      <c r="U91" s="23">
        <f t="shared" ref="U91:V91" si="134">+O91+Q91+S91</f>
        <v>0</v>
      </c>
      <c r="V91" s="23">
        <f t="shared" si="134"/>
        <v>0</v>
      </c>
      <c r="W91" s="23">
        <f t="shared" ref="W91:X91" si="135">+I91+K91-M91-U91</f>
        <v>0</v>
      </c>
      <c r="X91" s="23">
        <f t="shared" si="135"/>
        <v>0</v>
      </c>
      <c r="Y91" s="23" t="e">
        <f t="shared" si="95"/>
        <v>#REF!</v>
      </c>
      <c r="Z91" s="31"/>
      <c r="AA91" s="35"/>
    </row>
    <row r="92" spans="1:27" ht="15.75" customHeight="1" x14ac:dyDescent="0.55000000000000004">
      <c r="A92" s="28"/>
      <c r="B92" s="27"/>
      <c r="C92" s="28"/>
      <c r="D92" s="28"/>
      <c r="E92" s="29"/>
      <c r="F92" s="28"/>
      <c r="G92" s="28"/>
      <c r="H92" s="28" t="s">
        <v>56</v>
      </c>
      <c r="I92" s="30"/>
      <c r="J92" s="30"/>
      <c r="K92" s="30"/>
      <c r="L92" s="30"/>
      <c r="M92" s="23"/>
      <c r="N92" s="23"/>
      <c r="O92" s="23"/>
      <c r="P92" s="23"/>
      <c r="Q92" s="23"/>
      <c r="R92" s="23"/>
      <c r="S92" s="23"/>
      <c r="T92" s="23"/>
      <c r="U92" s="23">
        <f t="shared" ref="U92:V92" si="136">+O92+Q92+S92</f>
        <v>0</v>
      </c>
      <c r="V92" s="23">
        <f t="shared" si="136"/>
        <v>0</v>
      </c>
      <c r="W92" s="23">
        <f t="shared" ref="W92:X92" si="137">+I92+K92-M92-U92</f>
        <v>0</v>
      </c>
      <c r="X92" s="23">
        <f t="shared" si="137"/>
        <v>0</v>
      </c>
      <c r="Y92" s="23" t="e">
        <f t="shared" si="95"/>
        <v>#REF!</v>
      </c>
      <c r="Z92" s="31"/>
      <c r="AA92" s="35"/>
    </row>
    <row r="93" spans="1:27" ht="15.75" customHeight="1" x14ac:dyDescent="0.55000000000000004">
      <c r="A93" s="28"/>
      <c r="B93" s="27"/>
      <c r="C93" s="28"/>
      <c r="D93" s="28"/>
      <c r="E93" s="29"/>
      <c r="F93" s="28"/>
      <c r="G93" s="28"/>
      <c r="H93" s="28" t="s">
        <v>21</v>
      </c>
      <c r="I93" s="30"/>
      <c r="J93" s="30"/>
      <c r="K93" s="30"/>
      <c r="L93" s="30"/>
      <c r="M93" s="23"/>
      <c r="N93" s="23"/>
      <c r="O93" s="23"/>
      <c r="P93" s="23"/>
      <c r="Q93" s="23"/>
      <c r="R93" s="23"/>
      <c r="S93" s="23"/>
      <c r="T93" s="23"/>
      <c r="U93" s="23">
        <f t="shared" ref="U93:V93" si="138">+O93+Q93+S93</f>
        <v>0</v>
      </c>
      <c r="V93" s="23">
        <f t="shared" si="138"/>
        <v>0</v>
      </c>
      <c r="W93" s="23">
        <f t="shared" ref="W93:X93" si="139">+I93+K93-M93-U93</f>
        <v>0</v>
      </c>
      <c r="X93" s="23">
        <f t="shared" si="139"/>
        <v>0</v>
      </c>
      <c r="Y93" s="23" t="e">
        <f t="shared" si="95"/>
        <v>#REF!</v>
      </c>
      <c r="Z93" s="31"/>
      <c r="AA93" s="35"/>
    </row>
    <row r="94" spans="1:27" ht="15.75" customHeight="1" x14ac:dyDescent="0.55000000000000004">
      <c r="A94" s="165" t="s">
        <v>22</v>
      </c>
      <c r="B94" s="130"/>
      <c r="C94" s="130"/>
      <c r="D94" s="130"/>
      <c r="E94" s="130"/>
      <c r="F94" s="130"/>
      <c r="G94" s="130"/>
      <c r="H94" s="131"/>
      <c r="I94" s="30">
        <f t="shared" ref="I94:X94" si="140">SUM(I91:I93)</f>
        <v>0</v>
      </c>
      <c r="J94" s="30">
        <f t="shared" si="140"/>
        <v>0</v>
      </c>
      <c r="K94" s="30">
        <f t="shared" si="140"/>
        <v>0</v>
      </c>
      <c r="L94" s="30">
        <f t="shared" si="140"/>
        <v>0</v>
      </c>
      <c r="M94" s="30">
        <f t="shared" si="140"/>
        <v>0</v>
      </c>
      <c r="N94" s="30">
        <f t="shared" si="140"/>
        <v>0</v>
      </c>
      <c r="O94" s="30">
        <f t="shared" si="140"/>
        <v>0</v>
      </c>
      <c r="P94" s="30">
        <f t="shared" si="140"/>
        <v>0</v>
      </c>
      <c r="Q94" s="30">
        <f t="shared" si="140"/>
        <v>0</v>
      </c>
      <c r="R94" s="30">
        <f t="shared" si="140"/>
        <v>0</v>
      </c>
      <c r="S94" s="30">
        <f t="shared" si="140"/>
        <v>0</v>
      </c>
      <c r="T94" s="30">
        <f t="shared" si="140"/>
        <v>0</v>
      </c>
      <c r="U94" s="30">
        <f t="shared" si="140"/>
        <v>0</v>
      </c>
      <c r="V94" s="30">
        <f t="shared" si="140"/>
        <v>0</v>
      </c>
      <c r="W94" s="30">
        <f t="shared" si="140"/>
        <v>0</v>
      </c>
      <c r="X94" s="30">
        <f t="shared" si="140"/>
        <v>0</v>
      </c>
      <c r="Y94" s="23" t="e">
        <f t="shared" si="95"/>
        <v>#REF!</v>
      </c>
      <c r="Z94" s="30">
        <f t="shared" ref="Z94:AA94" si="141">SUM(Z91:Z93)</f>
        <v>0</v>
      </c>
      <c r="AA94" s="30">
        <f t="shared" si="141"/>
        <v>0</v>
      </c>
    </row>
    <row r="95" spans="1:27" ht="15.75" customHeight="1" x14ac:dyDescent="0.55000000000000004">
      <c r="A95" s="28">
        <v>7</v>
      </c>
      <c r="B95" s="27" t="s">
        <v>586</v>
      </c>
      <c r="C95" s="28"/>
      <c r="D95" s="28"/>
      <c r="E95" s="29"/>
      <c r="F95" s="28"/>
      <c r="G95" s="28"/>
      <c r="H95" s="28" t="s">
        <v>585</v>
      </c>
      <c r="I95" s="30"/>
      <c r="J95" s="30"/>
      <c r="K95" s="30"/>
      <c r="L95" s="30"/>
      <c r="M95" s="23"/>
      <c r="N95" s="23"/>
      <c r="O95" s="23"/>
      <c r="P95" s="23"/>
      <c r="Q95" s="23"/>
      <c r="R95" s="23"/>
      <c r="S95" s="23"/>
      <c r="T95" s="23"/>
      <c r="U95" s="23">
        <f t="shared" ref="U95:V95" si="142">+O95+Q95+S95</f>
        <v>0</v>
      </c>
      <c r="V95" s="23">
        <f t="shared" si="142"/>
        <v>0</v>
      </c>
      <c r="W95" s="23">
        <f t="shared" ref="W95:X95" si="143">+I95+K95-M95-U95</f>
        <v>0</v>
      </c>
      <c r="X95" s="23">
        <f t="shared" si="143"/>
        <v>0</v>
      </c>
      <c r="Y95" s="23" t="e">
        <f t="shared" si="95"/>
        <v>#REF!</v>
      </c>
      <c r="Z95" s="31"/>
      <c r="AA95" s="35"/>
    </row>
    <row r="96" spans="1:27" ht="15.75" customHeight="1" x14ac:dyDescent="0.55000000000000004">
      <c r="A96" s="28"/>
      <c r="B96" s="27"/>
      <c r="C96" s="28"/>
      <c r="D96" s="28"/>
      <c r="E96" s="29"/>
      <c r="F96" s="28"/>
      <c r="G96" s="28"/>
      <c r="H96" s="28" t="s">
        <v>56</v>
      </c>
      <c r="I96" s="30"/>
      <c r="J96" s="30"/>
      <c r="K96" s="30"/>
      <c r="L96" s="30"/>
      <c r="M96" s="23"/>
      <c r="N96" s="23"/>
      <c r="O96" s="23"/>
      <c r="P96" s="23"/>
      <c r="Q96" s="23"/>
      <c r="R96" s="23"/>
      <c r="S96" s="23"/>
      <c r="T96" s="23"/>
      <c r="U96" s="23">
        <f t="shared" ref="U96:V96" si="144">+O96+Q96+S96</f>
        <v>0</v>
      </c>
      <c r="V96" s="23">
        <f t="shared" si="144"/>
        <v>0</v>
      </c>
      <c r="W96" s="23">
        <f t="shared" ref="W96:X96" si="145">+I96+K96-M96-U96</f>
        <v>0</v>
      </c>
      <c r="X96" s="23">
        <f t="shared" si="145"/>
        <v>0</v>
      </c>
      <c r="Y96" s="23" t="e">
        <f t="shared" si="95"/>
        <v>#REF!</v>
      </c>
      <c r="Z96" s="31"/>
      <c r="AA96" s="35"/>
    </row>
    <row r="97" spans="1:27" ht="15.75" customHeight="1" x14ac:dyDescent="0.55000000000000004">
      <c r="A97" s="28"/>
      <c r="B97" s="27"/>
      <c r="C97" s="28"/>
      <c r="D97" s="28"/>
      <c r="E97" s="29"/>
      <c r="F97" s="28"/>
      <c r="G97" s="28"/>
      <c r="H97" s="28" t="s">
        <v>21</v>
      </c>
      <c r="I97" s="30"/>
      <c r="J97" s="30"/>
      <c r="K97" s="30"/>
      <c r="L97" s="30"/>
      <c r="M97" s="23"/>
      <c r="N97" s="23"/>
      <c r="O97" s="23"/>
      <c r="P97" s="23"/>
      <c r="Q97" s="23"/>
      <c r="R97" s="23"/>
      <c r="S97" s="23"/>
      <c r="T97" s="23"/>
      <c r="U97" s="23">
        <f t="shared" ref="U97:V97" si="146">+O97+Q97+S97</f>
        <v>0</v>
      </c>
      <c r="V97" s="23">
        <f t="shared" si="146"/>
        <v>0</v>
      </c>
      <c r="W97" s="23">
        <f t="shared" ref="W97:X97" si="147">+I97+K97-M97-U97</f>
        <v>0</v>
      </c>
      <c r="X97" s="23">
        <f t="shared" si="147"/>
        <v>0</v>
      </c>
      <c r="Y97" s="23" t="e">
        <f t="shared" si="95"/>
        <v>#REF!</v>
      </c>
      <c r="Z97" s="31"/>
      <c r="AA97" s="35"/>
    </row>
    <row r="98" spans="1:27" ht="15.75" customHeight="1" x14ac:dyDescent="0.55000000000000004">
      <c r="A98" s="165" t="s">
        <v>22</v>
      </c>
      <c r="B98" s="130"/>
      <c r="C98" s="130"/>
      <c r="D98" s="130"/>
      <c r="E98" s="130"/>
      <c r="F98" s="130"/>
      <c r="G98" s="130"/>
      <c r="H98" s="131"/>
      <c r="I98" s="30">
        <f t="shared" ref="I98:X98" si="148">SUM(I95:I97)</f>
        <v>0</v>
      </c>
      <c r="J98" s="30">
        <f t="shared" si="148"/>
        <v>0</v>
      </c>
      <c r="K98" s="30">
        <f t="shared" si="148"/>
        <v>0</v>
      </c>
      <c r="L98" s="30">
        <f t="shared" si="148"/>
        <v>0</v>
      </c>
      <c r="M98" s="30">
        <f t="shared" si="148"/>
        <v>0</v>
      </c>
      <c r="N98" s="30">
        <f t="shared" si="148"/>
        <v>0</v>
      </c>
      <c r="O98" s="30">
        <f t="shared" si="148"/>
        <v>0</v>
      </c>
      <c r="P98" s="30">
        <f t="shared" si="148"/>
        <v>0</v>
      </c>
      <c r="Q98" s="30">
        <f t="shared" si="148"/>
        <v>0</v>
      </c>
      <c r="R98" s="30">
        <f t="shared" si="148"/>
        <v>0</v>
      </c>
      <c r="S98" s="30">
        <f t="shared" si="148"/>
        <v>0</v>
      </c>
      <c r="T98" s="30">
        <f t="shared" si="148"/>
        <v>0</v>
      </c>
      <c r="U98" s="30">
        <f t="shared" si="148"/>
        <v>0</v>
      </c>
      <c r="V98" s="30">
        <f t="shared" si="148"/>
        <v>0</v>
      </c>
      <c r="W98" s="30">
        <f t="shared" si="148"/>
        <v>0</v>
      </c>
      <c r="X98" s="30">
        <f t="shared" si="148"/>
        <v>0</v>
      </c>
      <c r="Y98" s="23" t="e">
        <f t="shared" si="95"/>
        <v>#REF!</v>
      </c>
      <c r="Z98" s="30">
        <f t="shared" ref="Z98:AA98" si="149">SUM(Z95:Z97)</f>
        <v>0</v>
      </c>
      <c r="AA98" s="30">
        <f t="shared" si="149"/>
        <v>0</v>
      </c>
    </row>
    <row r="99" spans="1:27" ht="15.75" customHeight="1" x14ac:dyDescent="0.55000000000000004">
      <c r="A99" s="28">
        <v>8</v>
      </c>
      <c r="B99" s="27" t="s">
        <v>586</v>
      </c>
      <c r="C99" s="28"/>
      <c r="D99" s="28"/>
      <c r="E99" s="29"/>
      <c r="F99" s="28"/>
      <c r="G99" s="28"/>
      <c r="H99" s="28" t="s">
        <v>585</v>
      </c>
      <c r="I99" s="30"/>
      <c r="J99" s="30"/>
      <c r="K99" s="30"/>
      <c r="L99" s="30"/>
      <c r="M99" s="23"/>
      <c r="N99" s="23"/>
      <c r="O99" s="23"/>
      <c r="P99" s="23"/>
      <c r="Q99" s="23"/>
      <c r="R99" s="23"/>
      <c r="S99" s="23"/>
      <c r="T99" s="23"/>
      <c r="U99" s="23">
        <f t="shared" ref="U99:V99" si="150">+O99+Q99+S99</f>
        <v>0</v>
      </c>
      <c r="V99" s="23">
        <f t="shared" si="150"/>
        <v>0</v>
      </c>
      <c r="W99" s="23">
        <f t="shared" ref="W99:X99" si="151">+I99+K99-M99-U99</f>
        <v>0</v>
      </c>
      <c r="X99" s="23">
        <f t="shared" si="151"/>
        <v>0</v>
      </c>
      <c r="Y99" s="23" t="e">
        <f t="shared" si="95"/>
        <v>#REF!</v>
      </c>
      <c r="Z99" s="27"/>
      <c r="AA99" s="173"/>
    </row>
    <row r="100" spans="1:27" ht="15.75" customHeight="1" x14ac:dyDescent="0.55000000000000004">
      <c r="A100" s="28"/>
      <c r="B100" s="27"/>
      <c r="C100" s="28"/>
      <c r="D100" s="28"/>
      <c r="E100" s="29"/>
      <c r="F100" s="28"/>
      <c r="G100" s="28"/>
      <c r="H100" s="28" t="s">
        <v>56</v>
      </c>
      <c r="I100" s="30"/>
      <c r="J100" s="30"/>
      <c r="K100" s="30"/>
      <c r="L100" s="30"/>
      <c r="M100" s="23"/>
      <c r="N100" s="23"/>
      <c r="O100" s="23"/>
      <c r="P100" s="23"/>
      <c r="Q100" s="23"/>
      <c r="R100" s="23"/>
      <c r="S100" s="23"/>
      <c r="T100" s="23"/>
      <c r="U100" s="23">
        <f t="shared" ref="U100:V100" si="152">+O100+Q100+S100</f>
        <v>0</v>
      </c>
      <c r="V100" s="23">
        <f t="shared" si="152"/>
        <v>0</v>
      </c>
      <c r="W100" s="23">
        <f t="shared" ref="W100:X100" si="153">+I100+K100-M100-U100</f>
        <v>0</v>
      </c>
      <c r="X100" s="23">
        <f t="shared" si="153"/>
        <v>0</v>
      </c>
      <c r="Y100" s="23" t="e">
        <f t="shared" si="95"/>
        <v>#REF!</v>
      </c>
      <c r="Z100" s="27"/>
      <c r="AA100" s="139"/>
    </row>
    <row r="101" spans="1:27" ht="15.75" customHeight="1" x14ac:dyDescent="0.55000000000000004">
      <c r="A101" s="28"/>
      <c r="B101" s="27"/>
      <c r="C101" s="28"/>
      <c r="D101" s="28"/>
      <c r="E101" s="29"/>
      <c r="F101" s="36"/>
      <c r="G101" s="36"/>
      <c r="H101" s="36" t="s">
        <v>21</v>
      </c>
      <c r="I101" s="30"/>
      <c r="J101" s="30"/>
      <c r="K101" s="30"/>
      <c r="L101" s="30"/>
      <c r="M101" s="23"/>
      <c r="N101" s="23"/>
      <c r="O101" s="23"/>
      <c r="P101" s="23"/>
      <c r="Q101" s="23"/>
      <c r="R101" s="23"/>
      <c r="S101" s="23"/>
      <c r="T101" s="23"/>
      <c r="U101" s="23">
        <f t="shared" ref="U101:V101" si="154">+O101+Q101+S101</f>
        <v>0</v>
      </c>
      <c r="V101" s="23">
        <f t="shared" si="154"/>
        <v>0</v>
      </c>
      <c r="W101" s="23">
        <f t="shared" ref="W101:X101" si="155">+I101+K101-M101-U101</f>
        <v>0</v>
      </c>
      <c r="X101" s="23">
        <f t="shared" si="155"/>
        <v>0</v>
      </c>
      <c r="Y101" s="23" t="e">
        <f t="shared" si="95"/>
        <v>#REF!</v>
      </c>
      <c r="Z101" s="37"/>
      <c r="AA101" s="139"/>
    </row>
    <row r="102" spans="1:27" ht="15.75" customHeight="1" x14ac:dyDescent="0.55000000000000004">
      <c r="A102" s="165" t="s">
        <v>22</v>
      </c>
      <c r="B102" s="130"/>
      <c r="C102" s="130"/>
      <c r="D102" s="130"/>
      <c r="E102" s="130"/>
      <c r="F102" s="130"/>
      <c r="G102" s="130"/>
      <c r="H102" s="131"/>
      <c r="I102" s="30">
        <f t="shared" ref="I102:X102" si="156">SUM(I99:I101)</f>
        <v>0</v>
      </c>
      <c r="J102" s="30">
        <f t="shared" si="156"/>
        <v>0</v>
      </c>
      <c r="K102" s="30">
        <f t="shared" si="156"/>
        <v>0</v>
      </c>
      <c r="L102" s="30">
        <f t="shared" si="156"/>
        <v>0</v>
      </c>
      <c r="M102" s="30">
        <f t="shared" si="156"/>
        <v>0</v>
      </c>
      <c r="N102" s="30">
        <f t="shared" si="156"/>
        <v>0</v>
      </c>
      <c r="O102" s="30">
        <f t="shared" si="156"/>
        <v>0</v>
      </c>
      <c r="P102" s="30">
        <f t="shared" si="156"/>
        <v>0</v>
      </c>
      <c r="Q102" s="30">
        <f t="shared" si="156"/>
        <v>0</v>
      </c>
      <c r="R102" s="30">
        <f t="shared" si="156"/>
        <v>0</v>
      </c>
      <c r="S102" s="30">
        <f t="shared" si="156"/>
        <v>0</v>
      </c>
      <c r="T102" s="30">
        <f t="shared" si="156"/>
        <v>0</v>
      </c>
      <c r="U102" s="30">
        <f t="shared" si="156"/>
        <v>0</v>
      </c>
      <c r="V102" s="30">
        <f t="shared" si="156"/>
        <v>0</v>
      </c>
      <c r="W102" s="30">
        <f t="shared" si="156"/>
        <v>0</v>
      </c>
      <c r="X102" s="30">
        <f t="shared" si="156"/>
        <v>0</v>
      </c>
      <c r="Y102" s="23" t="e">
        <f t="shared" si="95"/>
        <v>#REF!</v>
      </c>
      <c r="Z102" s="30">
        <f t="shared" ref="Z102:AA102" si="157">SUM(Z99:Z101)</f>
        <v>0</v>
      </c>
      <c r="AA102" s="30">
        <f t="shared" si="157"/>
        <v>0</v>
      </c>
    </row>
    <row r="103" spans="1:27" ht="15.75" customHeight="1" x14ac:dyDescent="0.55000000000000004">
      <c r="A103" s="167" t="s">
        <v>589</v>
      </c>
      <c r="B103" s="135"/>
      <c r="C103" s="135"/>
      <c r="D103" s="135"/>
      <c r="E103" s="135"/>
      <c r="F103" s="38"/>
      <c r="G103" s="38"/>
      <c r="H103" s="28" t="s">
        <v>585</v>
      </c>
      <c r="I103" s="30">
        <f t="shared" ref="I103:X103" si="158">+I99+I95+I91+I87+I83+I79+I75+I71+I67</f>
        <v>0</v>
      </c>
      <c r="J103" s="30">
        <f t="shared" si="158"/>
        <v>0</v>
      </c>
      <c r="K103" s="30">
        <f t="shared" si="158"/>
        <v>0</v>
      </c>
      <c r="L103" s="30">
        <f t="shared" si="158"/>
        <v>0</v>
      </c>
      <c r="M103" s="30">
        <f t="shared" si="158"/>
        <v>0</v>
      </c>
      <c r="N103" s="30">
        <f t="shared" si="158"/>
        <v>0</v>
      </c>
      <c r="O103" s="30">
        <f t="shared" si="158"/>
        <v>0</v>
      </c>
      <c r="P103" s="30">
        <f t="shared" si="158"/>
        <v>0</v>
      </c>
      <c r="Q103" s="30">
        <f t="shared" si="158"/>
        <v>0</v>
      </c>
      <c r="R103" s="30">
        <f t="shared" si="158"/>
        <v>0</v>
      </c>
      <c r="S103" s="30">
        <f t="shared" si="158"/>
        <v>0</v>
      </c>
      <c r="T103" s="30">
        <f t="shared" si="158"/>
        <v>0</v>
      </c>
      <c r="U103" s="30">
        <f t="shared" si="158"/>
        <v>0</v>
      </c>
      <c r="V103" s="30">
        <f t="shared" si="158"/>
        <v>0</v>
      </c>
      <c r="W103" s="30">
        <f t="shared" si="158"/>
        <v>0</v>
      </c>
      <c r="X103" s="30">
        <f t="shared" si="158"/>
        <v>0</v>
      </c>
      <c r="Y103" s="23" t="e">
        <f t="shared" si="95"/>
        <v>#REF!</v>
      </c>
      <c r="Z103" s="30">
        <f t="shared" ref="Z103:Z105" si="159">+Z99+Z95+Z91+Z87+Z83+Z79+Z75+Z71</f>
        <v>0</v>
      </c>
      <c r="AA103" s="174">
        <f>AA71+AA99</f>
        <v>24900</v>
      </c>
    </row>
    <row r="104" spans="1:27" ht="15.75" customHeight="1" x14ac:dyDescent="0.55000000000000004">
      <c r="A104" s="137"/>
      <c r="B104" s="138"/>
      <c r="C104" s="138"/>
      <c r="D104" s="138"/>
      <c r="E104" s="138"/>
      <c r="F104" s="39"/>
      <c r="G104" s="39"/>
      <c r="H104" s="28" t="s">
        <v>56</v>
      </c>
      <c r="I104" s="30">
        <f t="shared" ref="I104:X104" si="160">+I100+I96+I92+I88+I84+I80+I76+I72+I68</f>
        <v>0</v>
      </c>
      <c r="J104" s="30">
        <f t="shared" si="160"/>
        <v>0</v>
      </c>
      <c r="K104" s="30">
        <f t="shared" si="160"/>
        <v>0</v>
      </c>
      <c r="L104" s="30">
        <f t="shared" si="160"/>
        <v>0</v>
      </c>
      <c r="M104" s="30">
        <f t="shared" si="160"/>
        <v>0</v>
      </c>
      <c r="N104" s="30">
        <f t="shared" si="160"/>
        <v>0</v>
      </c>
      <c r="O104" s="30">
        <f t="shared" si="160"/>
        <v>0</v>
      </c>
      <c r="P104" s="30">
        <f t="shared" si="160"/>
        <v>0</v>
      </c>
      <c r="Q104" s="30">
        <f t="shared" si="160"/>
        <v>0</v>
      </c>
      <c r="R104" s="30">
        <f t="shared" si="160"/>
        <v>0</v>
      </c>
      <c r="S104" s="30">
        <f t="shared" si="160"/>
        <v>0</v>
      </c>
      <c r="T104" s="30">
        <f t="shared" si="160"/>
        <v>0</v>
      </c>
      <c r="U104" s="30">
        <f t="shared" si="160"/>
        <v>0</v>
      </c>
      <c r="V104" s="30">
        <f t="shared" si="160"/>
        <v>0</v>
      </c>
      <c r="W104" s="30">
        <f t="shared" si="160"/>
        <v>0</v>
      </c>
      <c r="X104" s="30">
        <f t="shared" si="160"/>
        <v>0</v>
      </c>
      <c r="Y104" s="23" t="e">
        <f t="shared" si="95"/>
        <v>#REF!</v>
      </c>
      <c r="Z104" s="30">
        <f t="shared" si="159"/>
        <v>0</v>
      </c>
      <c r="AA104" s="139"/>
    </row>
    <row r="105" spans="1:27" ht="15.75" customHeight="1" x14ac:dyDescent="0.55000000000000004">
      <c r="A105" s="140"/>
      <c r="B105" s="141"/>
      <c r="C105" s="141"/>
      <c r="D105" s="141"/>
      <c r="E105" s="141"/>
      <c r="F105" s="40"/>
      <c r="G105" s="40"/>
      <c r="H105" s="28" t="s">
        <v>21</v>
      </c>
      <c r="I105" s="30">
        <f t="shared" ref="I105:X105" si="161">+I101+I97+I93+I89+I85+I81+I77+I73+I69</f>
        <v>0</v>
      </c>
      <c r="J105" s="30">
        <f t="shared" si="161"/>
        <v>0</v>
      </c>
      <c r="K105" s="30">
        <f t="shared" si="161"/>
        <v>0</v>
      </c>
      <c r="L105" s="30">
        <f t="shared" si="161"/>
        <v>0</v>
      </c>
      <c r="M105" s="30">
        <f t="shared" si="161"/>
        <v>0</v>
      </c>
      <c r="N105" s="30">
        <f t="shared" si="161"/>
        <v>0</v>
      </c>
      <c r="O105" s="30">
        <f t="shared" si="161"/>
        <v>0</v>
      </c>
      <c r="P105" s="30">
        <f t="shared" si="161"/>
        <v>0</v>
      </c>
      <c r="Q105" s="30">
        <f t="shared" si="161"/>
        <v>0</v>
      </c>
      <c r="R105" s="30">
        <f t="shared" si="161"/>
        <v>0</v>
      </c>
      <c r="S105" s="30">
        <f t="shared" si="161"/>
        <v>0</v>
      </c>
      <c r="T105" s="30">
        <f t="shared" si="161"/>
        <v>0</v>
      </c>
      <c r="U105" s="30">
        <f t="shared" si="161"/>
        <v>0</v>
      </c>
      <c r="V105" s="30">
        <f t="shared" si="161"/>
        <v>0</v>
      </c>
      <c r="W105" s="30">
        <f t="shared" si="161"/>
        <v>0</v>
      </c>
      <c r="X105" s="30">
        <f t="shared" si="161"/>
        <v>0</v>
      </c>
      <c r="Y105" s="23" t="e">
        <f t="shared" si="95"/>
        <v>#REF!</v>
      </c>
      <c r="Z105" s="30">
        <f t="shared" si="159"/>
        <v>0</v>
      </c>
      <c r="AA105" s="175"/>
    </row>
    <row r="106" spans="1:27" ht="15.75" customHeight="1" x14ac:dyDescent="0.55000000000000004">
      <c r="A106" s="165" t="s">
        <v>22</v>
      </c>
      <c r="B106" s="130"/>
      <c r="C106" s="130"/>
      <c r="D106" s="130"/>
      <c r="E106" s="130"/>
      <c r="F106" s="130"/>
      <c r="G106" s="130"/>
      <c r="H106" s="131"/>
      <c r="I106" s="30">
        <f t="shared" ref="I106:X106" si="162">SUM(I103:I105)</f>
        <v>0</v>
      </c>
      <c r="J106" s="30">
        <f t="shared" si="162"/>
        <v>0</v>
      </c>
      <c r="K106" s="30">
        <f t="shared" si="162"/>
        <v>0</v>
      </c>
      <c r="L106" s="30">
        <f t="shared" si="162"/>
        <v>0</v>
      </c>
      <c r="M106" s="30">
        <f t="shared" si="162"/>
        <v>0</v>
      </c>
      <c r="N106" s="30">
        <f t="shared" si="162"/>
        <v>0</v>
      </c>
      <c r="O106" s="30">
        <f t="shared" si="162"/>
        <v>0</v>
      </c>
      <c r="P106" s="30">
        <f t="shared" si="162"/>
        <v>0</v>
      </c>
      <c r="Q106" s="30">
        <f t="shared" si="162"/>
        <v>0</v>
      </c>
      <c r="R106" s="30">
        <f t="shared" si="162"/>
        <v>0</v>
      </c>
      <c r="S106" s="30">
        <f t="shared" si="162"/>
        <v>0</v>
      </c>
      <c r="T106" s="30">
        <f t="shared" si="162"/>
        <v>0</v>
      </c>
      <c r="U106" s="30">
        <f t="shared" si="162"/>
        <v>0</v>
      </c>
      <c r="V106" s="30">
        <f t="shared" si="162"/>
        <v>0</v>
      </c>
      <c r="W106" s="30">
        <f t="shared" si="162"/>
        <v>0</v>
      </c>
      <c r="X106" s="30">
        <f t="shared" si="162"/>
        <v>0</v>
      </c>
      <c r="Y106" s="41" t="e">
        <f t="shared" si="95"/>
        <v>#REF!</v>
      </c>
      <c r="Z106" s="30">
        <f t="shared" ref="Z106:AA106" si="163">SUM(Z103:Z105)</f>
        <v>0</v>
      </c>
      <c r="AA106" s="30">
        <f t="shared" si="163"/>
        <v>24900</v>
      </c>
    </row>
    <row r="107" spans="1:27" ht="15.75" customHeight="1" x14ac:dyDescent="0.4">
      <c r="A107" s="16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8" t="s">
        <v>87</v>
      </c>
    </row>
    <row r="108" spans="1:27" ht="15.75" customHeight="1" x14ac:dyDescent="0.55000000000000004">
      <c r="A108" s="159" t="s">
        <v>564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20"/>
    </row>
    <row r="109" spans="1:27" ht="15.75" customHeight="1" x14ac:dyDescent="0.55000000000000004">
      <c r="A109" s="159" t="s">
        <v>565</v>
      </c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</row>
    <row r="110" spans="1:27" ht="15.75" customHeight="1" x14ac:dyDescent="0.55000000000000004">
      <c r="A110" s="159" t="s">
        <v>566</v>
      </c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</row>
    <row r="111" spans="1:27" ht="21" customHeight="1" x14ac:dyDescent="0.55000000000000004">
      <c r="A111" s="163" t="s">
        <v>567</v>
      </c>
      <c r="C111" s="163" t="s">
        <v>4</v>
      </c>
      <c r="D111" s="172" t="s">
        <v>568</v>
      </c>
      <c r="E111" s="163" t="s">
        <v>569</v>
      </c>
      <c r="F111" s="172" t="s">
        <v>570</v>
      </c>
      <c r="G111" s="172" t="s">
        <v>571</v>
      </c>
      <c r="H111" s="21" t="s">
        <v>572</v>
      </c>
      <c r="I111" s="160" t="s">
        <v>573</v>
      </c>
      <c r="J111" s="130"/>
      <c r="K111" s="161" t="s">
        <v>574</v>
      </c>
      <c r="L111" s="131"/>
      <c r="M111" s="158" t="s">
        <v>575</v>
      </c>
      <c r="N111" s="130"/>
      <c r="O111" s="158" t="s">
        <v>576</v>
      </c>
      <c r="P111" s="130"/>
      <c r="Q111" s="158" t="s">
        <v>577</v>
      </c>
      <c r="R111" s="130"/>
      <c r="S111" s="158" t="s">
        <v>578</v>
      </c>
      <c r="T111" s="130"/>
      <c r="U111" s="158" t="s">
        <v>579</v>
      </c>
      <c r="V111" s="130"/>
      <c r="W111" s="162" t="s">
        <v>580</v>
      </c>
      <c r="X111" s="130"/>
      <c r="Y111" s="130"/>
      <c r="Z111" s="131"/>
    </row>
    <row r="112" spans="1:27" ht="15.75" customHeight="1" x14ac:dyDescent="0.4">
      <c r="A112" s="164"/>
      <c r="B112" s="167" t="s">
        <v>581</v>
      </c>
      <c r="C112" s="164"/>
      <c r="D112" s="164"/>
      <c r="E112" s="164"/>
      <c r="F112" s="164"/>
      <c r="G112" s="164"/>
      <c r="H112" s="166" t="s">
        <v>582</v>
      </c>
      <c r="I112" s="23" t="s">
        <v>6</v>
      </c>
      <c r="J112" s="23" t="s">
        <v>7</v>
      </c>
      <c r="K112" s="23" t="s">
        <v>6</v>
      </c>
      <c r="L112" s="23" t="s">
        <v>7</v>
      </c>
      <c r="M112" s="23" t="s">
        <v>6</v>
      </c>
      <c r="N112" s="23" t="s">
        <v>7</v>
      </c>
      <c r="O112" s="23" t="s">
        <v>6</v>
      </c>
      <c r="P112" s="23" t="s">
        <v>7</v>
      </c>
      <c r="Q112" s="23" t="s">
        <v>6</v>
      </c>
      <c r="R112" s="23" t="s">
        <v>7</v>
      </c>
      <c r="S112" s="23" t="s">
        <v>6</v>
      </c>
      <c r="T112" s="23" t="s">
        <v>7</v>
      </c>
      <c r="U112" s="23" t="s">
        <v>6</v>
      </c>
      <c r="V112" s="23" t="s">
        <v>7</v>
      </c>
      <c r="W112" s="23" t="s">
        <v>6</v>
      </c>
      <c r="X112" s="23" t="s">
        <v>7</v>
      </c>
      <c r="Y112" s="24" t="s">
        <v>6</v>
      </c>
      <c r="Z112" s="24" t="s">
        <v>7</v>
      </c>
      <c r="AA112" s="25" t="s">
        <v>583</v>
      </c>
    </row>
    <row r="113" spans="1:27" ht="15.75" customHeight="1" x14ac:dyDescent="0.4">
      <c r="A113" s="147"/>
      <c r="B113" s="140"/>
      <c r="C113" s="147"/>
      <c r="D113" s="147"/>
      <c r="E113" s="147"/>
      <c r="F113" s="147"/>
      <c r="G113" s="147"/>
      <c r="H113" s="147"/>
      <c r="I113" s="23" t="s">
        <v>13</v>
      </c>
      <c r="J113" s="23" t="s">
        <v>14</v>
      </c>
      <c r="K113" s="23" t="s">
        <v>13</v>
      </c>
      <c r="L113" s="23" t="s">
        <v>14</v>
      </c>
      <c r="M113" s="23" t="s">
        <v>13</v>
      </c>
      <c r="N113" s="23" t="s">
        <v>14</v>
      </c>
      <c r="O113" s="23" t="s">
        <v>13</v>
      </c>
      <c r="P113" s="23" t="s">
        <v>14</v>
      </c>
      <c r="Q113" s="23" t="s">
        <v>13</v>
      </c>
      <c r="R113" s="23" t="s">
        <v>14</v>
      </c>
      <c r="S113" s="23" t="s">
        <v>13</v>
      </c>
      <c r="T113" s="23" t="s">
        <v>14</v>
      </c>
      <c r="U113" s="23" t="s">
        <v>13</v>
      </c>
      <c r="V113" s="23" t="s">
        <v>14</v>
      </c>
      <c r="W113" s="23" t="s">
        <v>13</v>
      </c>
      <c r="X113" s="23" t="s">
        <v>14</v>
      </c>
      <c r="Y113" s="24" t="s">
        <v>13</v>
      </c>
      <c r="Z113" s="24" t="s">
        <v>14</v>
      </c>
      <c r="AA113" s="25" t="s">
        <v>584</v>
      </c>
    </row>
    <row r="114" spans="1:27" ht="15.75" customHeight="1" x14ac:dyDescent="0.55000000000000004">
      <c r="A114" s="163" t="s">
        <v>84</v>
      </c>
      <c r="B114" s="27"/>
      <c r="C114" s="28"/>
      <c r="D114" s="28"/>
      <c r="E114" s="29"/>
      <c r="F114" s="28"/>
      <c r="G114" s="28"/>
      <c r="H114" s="28" t="s">
        <v>585</v>
      </c>
      <c r="I114" s="30">
        <f t="shared" ref="I114:J114" si="164">+W103</f>
        <v>0</v>
      </c>
      <c r="J114" s="30">
        <f t="shared" si="164"/>
        <v>0</v>
      </c>
      <c r="K114" s="30">
        <f t="shared" ref="K114:N114" si="165">+AB91</f>
        <v>0</v>
      </c>
      <c r="L114" s="30">
        <f t="shared" si="165"/>
        <v>0</v>
      </c>
      <c r="M114" s="23">
        <f t="shared" si="165"/>
        <v>0</v>
      </c>
      <c r="N114" s="23">
        <f t="shared" si="165"/>
        <v>0</v>
      </c>
      <c r="O114" s="23">
        <f t="shared" ref="O114:V114" si="166">+AB91</f>
        <v>0</v>
      </c>
      <c r="P114" s="23">
        <f t="shared" si="166"/>
        <v>0</v>
      </c>
      <c r="Q114" s="23">
        <f t="shared" si="166"/>
        <v>0</v>
      </c>
      <c r="R114" s="23">
        <f t="shared" si="166"/>
        <v>0</v>
      </c>
      <c r="S114" s="23">
        <f t="shared" si="166"/>
        <v>0</v>
      </c>
      <c r="T114" s="23">
        <f t="shared" si="166"/>
        <v>0</v>
      </c>
      <c r="U114" s="23">
        <f t="shared" si="166"/>
        <v>0</v>
      </c>
      <c r="V114" s="23">
        <f t="shared" si="166"/>
        <v>0</v>
      </c>
      <c r="W114" s="23">
        <f t="shared" ref="W114:X114" si="167">+I114+K114-M114-U114</f>
        <v>0</v>
      </c>
      <c r="X114" s="23">
        <f t="shared" si="167"/>
        <v>0</v>
      </c>
      <c r="Y114" s="23"/>
      <c r="Z114" s="31"/>
      <c r="AA114" s="168"/>
    </row>
    <row r="115" spans="1:27" ht="15.75" customHeight="1" x14ac:dyDescent="0.55000000000000004">
      <c r="A115" s="164"/>
      <c r="B115" s="27"/>
      <c r="C115" s="28"/>
      <c r="D115" s="28"/>
      <c r="E115" s="29"/>
      <c r="F115" s="28"/>
      <c r="G115" s="28"/>
      <c r="H115" s="28" t="s">
        <v>56</v>
      </c>
      <c r="I115" s="30">
        <f t="shared" ref="I115:J115" si="168">+W104</f>
        <v>0</v>
      </c>
      <c r="J115" s="30">
        <f t="shared" si="168"/>
        <v>0</v>
      </c>
      <c r="K115" s="30">
        <f t="shared" ref="K115:N115" si="169">+AB92</f>
        <v>0</v>
      </c>
      <c r="L115" s="30">
        <f t="shared" si="169"/>
        <v>0</v>
      </c>
      <c r="M115" s="23">
        <f t="shared" si="169"/>
        <v>0</v>
      </c>
      <c r="N115" s="23">
        <f t="shared" si="169"/>
        <v>0</v>
      </c>
      <c r="O115" s="23">
        <f t="shared" ref="O115:V115" si="170">+AB92</f>
        <v>0</v>
      </c>
      <c r="P115" s="23">
        <f t="shared" si="170"/>
        <v>0</v>
      </c>
      <c r="Q115" s="23">
        <f t="shared" si="170"/>
        <v>0</v>
      </c>
      <c r="R115" s="23">
        <f t="shared" si="170"/>
        <v>0</v>
      </c>
      <c r="S115" s="23">
        <f t="shared" si="170"/>
        <v>0</v>
      </c>
      <c r="T115" s="23">
        <f t="shared" si="170"/>
        <v>0</v>
      </c>
      <c r="U115" s="23">
        <f t="shared" si="170"/>
        <v>0</v>
      </c>
      <c r="V115" s="23">
        <f t="shared" si="170"/>
        <v>0</v>
      </c>
      <c r="W115" s="23">
        <f t="shared" ref="W115:X115" si="171">+I115+K115-M115-U115</f>
        <v>0</v>
      </c>
      <c r="X115" s="23">
        <f t="shared" si="171"/>
        <v>0</v>
      </c>
      <c r="Y115" s="23"/>
      <c r="Z115" s="31"/>
      <c r="AA115" s="164"/>
    </row>
    <row r="116" spans="1:27" ht="15.75" customHeight="1" x14ac:dyDescent="0.55000000000000004">
      <c r="A116" s="147"/>
      <c r="B116" s="27"/>
      <c r="C116" s="28"/>
      <c r="D116" s="28"/>
      <c r="E116" s="29"/>
      <c r="F116" s="28"/>
      <c r="G116" s="28"/>
      <c r="H116" s="28" t="s">
        <v>21</v>
      </c>
      <c r="I116" s="30">
        <f t="shared" ref="I116:J116" si="172">+W105</f>
        <v>0</v>
      </c>
      <c r="J116" s="30">
        <f t="shared" si="172"/>
        <v>0</v>
      </c>
      <c r="K116" s="30">
        <f t="shared" ref="K116:N116" si="173">+AB93</f>
        <v>0</v>
      </c>
      <c r="L116" s="30">
        <f t="shared" si="173"/>
        <v>0</v>
      </c>
      <c r="M116" s="23">
        <f t="shared" si="173"/>
        <v>0</v>
      </c>
      <c r="N116" s="23">
        <f t="shared" si="173"/>
        <v>0</v>
      </c>
      <c r="O116" s="23">
        <f t="shared" ref="O116:V116" si="174">+AB93</f>
        <v>0</v>
      </c>
      <c r="P116" s="23">
        <f t="shared" si="174"/>
        <v>0</v>
      </c>
      <c r="Q116" s="23">
        <f t="shared" si="174"/>
        <v>0</v>
      </c>
      <c r="R116" s="23">
        <f t="shared" si="174"/>
        <v>0</v>
      </c>
      <c r="S116" s="23">
        <f t="shared" si="174"/>
        <v>0</v>
      </c>
      <c r="T116" s="23">
        <f t="shared" si="174"/>
        <v>0</v>
      </c>
      <c r="U116" s="23">
        <f t="shared" si="174"/>
        <v>0</v>
      </c>
      <c r="V116" s="23">
        <f t="shared" si="174"/>
        <v>0</v>
      </c>
      <c r="W116" s="23">
        <f t="shared" ref="W116:X116" si="175">+I116+K116-M116-U116</f>
        <v>0</v>
      </c>
      <c r="X116" s="23">
        <f t="shared" si="175"/>
        <v>0</v>
      </c>
      <c r="Y116" s="23"/>
      <c r="Z116" s="31"/>
      <c r="AA116" s="147"/>
    </row>
    <row r="117" spans="1:27" ht="15.75" customHeight="1" x14ac:dyDescent="0.55000000000000004">
      <c r="A117" s="165"/>
      <c r="B117" s="130"/>
      <c r="C117" s="130"/>
      <c r="D117" s="130"/>
      <c r="E117" s="130"/>
      <c r="F117" s="130"/>
      <c r="G117" s="130"/>
      <c r="H117" s="131"/>
      <c r="I117" s="30">
        <f t="shared" ref="I117:X117" si="176">SUM(I114:I116)</f>
        <v>0</v>
      </c>
      <c r="J117" s="30">
        <f t="shared" si="176"/>
        <v>0</v>
      </c>
      <c r="K117" s="30">
        <f t="shared" si="176"/>
        <v>0</v>
      </c>
      <c r="L117" s="30">
        <f t="shared" si="176"/>
        <v>0</v>
      </c>
      <c r="M117" s="30">
        <f t="shared" si="176"/>
        <v>0</v>
      </c>
      <c r="N117" s="30">
        <f t="shared" si="176"/>
        <v>0</v>
      </c>
      <c r="O117" s="30">
        <f t="shared" si="176"/>
        <v>0</v>
      </c>
      <c r="P117" s="30">
        <f t="shared" si="176"/>
        <v>0</v>
      </c>
      <c r="Q117" s="30">
        <f t="shared" si="176"/>
        <v>0</v>
      </c>
      <c r="R117" s="30">
        <f t="shared" si="176"/>
        <v>0</v>
      </c>
      <c r="S117" s="30">
        <f t="shared" si="176"/>
        <v>0</v>
      </c>
      <c r="T117" s="30">
        <f t="shared" si="176"/>
        <v>0</v>
      </c>
      <c r="U117" s="30">
        <f t="shared" si="176"/>
        <v>0</v>
      </c>
      <c r="V117" s="30">
        <f t="shared" si="176"/>
        <v>0</v>
      </c>
      <c r="W117" s="30">
        <f t="shared" si="176"/>
        <v>0</v>
      </c>
      <c r="X117" s="30">
        <f t="shared" si="176"/>
        <v>0</v>
      </c>
      <c r="Y117" s="23"/>
      <c r="Z117" s="30"/>
      <c r="AA117" s="30"/>
    </row>
    <row r="118" spans="1:27" ht="15.75" customHeight="1" x14ac:dyDescent="0.55000000000000004">
      <c r="A118" s="28">
        <v>1</v>
      </c>
      <c r="B118" s="27" t="s">
        <v>586</v>
      </c>
      <c r="C118" s="28"/>
      <c r="D118" s="28"/>
      <c r="E118" s="29" t="s">
        <v>587</v>
      </c>
      <c r="F118" s="28"/>
      <c r="G118" s="28"/>
      <c r="H118" s="28" t="s">
        <v>585</v>
      </c>
      <c r="I118" s="30"/>
      <c r="J118" s="30"/>
      <c r="K118" s="30"/>
      <c r="L118" s="30"/>
      <c r="M118" s="23"/>
      <c r="N118" s="23"/>
      <c r="O118" s="23"/>
      <c r="P118" s="23"/>
      <c r="Q118" s="23"/>
      <c r="R118" s="23"/>
      <c r="S118" s="23"/>
      <c r="T118" s="23"/>
      <c r="U118" s="23">
        <f t="shared" ref="U118:V118" si="177">+O118+Q118+S118</f>
        <v>0</v>
      </c>
      <c r="V118" s="23">
        <f t="shared" si="177"/>
        <v>0</v>
      </c>
      <c r="W118" s="23">
        <f t="shared" ref="W118:X118" si="178">+I118+K118-M118-U118</f>
        <v>0</v>
      </c>
      <c r="X118" s="23">
        <f t="shared" si="178"/>
        <v>0</v>
      </c>
      <c r="Y118" s="23" t="e">
        <f t="shared" ref="Y118:Y153" si="179">+X118*#REF!</f>
        <v>#REF!</v>
      </c>
      <c r="Z118" s="31"/>
      <c r="AA118" s="168">
        <v>24900</v>
      </c>
    </row>
    <row r="119" spans="1:27" ht="15.75" customHeight="1" x14ac:dyDescent="0.55000000000000004">
      <c r="A119" s="28"/>
      <c r="B119" s="27"/>
      <c r="C119" s="28"/>
      <c r="D119" s="28"/>
      <c r="E119" s="29"/>
      <c r="F119" s="28"/>
      <c r="G119" s="28"/>
      <c r="H119" s="28" t="s">
        <v>56</v>
      </c>
      <c r="I119" s="30"/>
      <c r="J119" s="30"/>
      <c r="K119" s="30"/>
      <c r="L119" s="30"/>
      <c r="M119" s="23"/>
      <c r="N119" s="23"/>
      <c r="O119" s="23"/>
      <c r="P119" s="23"/>
      <c r="Q119" s="23"/>
      <c r="R119" s="23"/>
      <c r="S119" s="23"/>
      <c r="T119" s="23"/>
      <c r="U119" s="23">
        <f t="shared" ref="U119:V119" si="180">+O119+Q119+S119</f>
        <v>0</v>
      </c>
      <c r="V119" s="23">
        <f t="shared" si="180"/>
        <v>0</v>
      </c>
      <c r="W119" s="23">
        <f t="shared" ref="W119:X119" si="181">+I119+K119-M119-U119</f>
        <v>0</v>
      </c>
      <c r="X119" s="23">
        <f t="shared" si="181"/>
        <v>0</v>
      </c>
      <c r="Y119" s="23" t="e">
        <f t="shared" si="179"/>
        <v>#REF!</v>
      </c>
      <c r="Z119" s="31"/>
      <c r="AA119" s="164"/>
    </row>
    <row r="120" spans="1:27" ht="15.75" customHeight="1" x14ac:dyDescent="0.55000000000000004">
      <c r="A120" s="28"/>
      <c r="B120" s="27"/>
      <c r="C120" s="28"/>
      <c r="D120" s="28"/>
      <c r="E120" s="29"/>
      <c r="F120" s="28"/>
      <c r="G120" s="28"/>
      <c r="H120" s="28" t="s">
        <v>21</v>
      </c>
      <c r="I120" s="30"/>
      <c r="J120" s="30"/>
      <c r="K120" s="30"/>
      <c r="L120" s="30"/>
      <c r="M120" s="23"/>
      <c r="N120" s="23"/>
      <c r="O120" s="23"/>
      <c r="P120" s="23"/>
      <c r="Q120" s="23"/>
      <c r="R120" s="23"/>
      <c r="S120" s="23"/>
      <c r="T120" s="23"/>
      <c r="U120" s="23">
        <f t="shared" ref="U120:V120" si="182">+O120+Q120+S120</f>
        <v>0</v>
      </c>
      <c r="V120" s="23">
        <f t="shared" si="182"/>
        <v>0</v>
      </c>
      <c r="W120" s="23">
        <f t="shared" ref="W120:X120" si="183">+I120+K120-M120-U120</f>
        <v>0</v>
      </c>
      <c r="X120" s="23">
        <f t="shared" si="183"/>
        <v>0</v>
      </c>
      <c r="Y120" s="23" t="e">
        <f t="shared" si="179"/>
        <v>#REF!</v>
      </c>
      <c r="Z120" s="31"/>
      <c r="AA120" s="147"/>
    </row>
    <row r="121" spans="1:27" ht="15.75" customHeight="1" x14ac:dyDescent="0.55000000000000004">
      <c r="A121" s="165" t="s">
        <v>22</v>
      </c>
      <c r="B121" s="130"/>
      <c r="C121" s="130"/>
      <c r="D121" s="130"/>
      <c r="E121" s="130"/>
      <c r="F121" s="130"/>
      <c r="G121" s="130"/>
      <c r="H121" s="131"/>
      <c r="I121" s="30">
        <f t="shared" ref="I121:X121" si="184">SUM(I118:I120)</f>
        <v>0</v>
      </c>
      <c r="J121" s="30">
        <f t="shared" si="184"/>
        <v>0</v>
      </c>
      <c r="K121" s="30">
        <f t="shared" si="184"/>
        <v>0</v>
      </c>
      <c r="L121" s="30">
        <f t="shared" si="184"/>
        <v>0</v>
      </c>
      <c r="M121" s="30">
        <f t="shared" si="184"/>
        <v>0</v>
      </c>
      <c r="N121" s="30">
        <f t="shared" si="184"/>
        <v>0</v>
      </c>
      <c r="O121" s="30">
        <f t="shared" si="184"/>
        <v>0</v>
      </c>
      <c r="P121" s="30">
        <f t="shared" si="184"/>
        <v>0</v>
      </c>
      <c r="Q121" s="30">
        <f t="shared" si="184"/>
        <v>0</v>
      </c>
      <c r="R121" s="30">
        <f t="shared" si="184"/>
        <v>0</v>
      </c>
      <c r="S121" s="30">
        <f t="shared" si="184"/>
        <v>0</v>
      </c>
      <c r="T121" s="30">
        <f t="shared" si="184"/>
        <v>0</v>
      </c>
      <c r="U121" s="30">
        <f t="shared" si="184"/>
        <v>0</v>
      </c>
      <c r="V121" s="30">
        <f t="shared" si="184"/>
        <v>0</v>
      </c>
      <c r="W121" s="30">
        <f t="shared" si="184"/>
        <v>0</v>
      </c>
      <c r="X121" s="30">
        <f t="shared" si="184"/>
        <v>0</v>
      </c>
      <c r="Y121" s="23" t="e">
        <f t="shared" si="179"/>
        <v>#REF!</v>
      </c>
      <c r="Z121" s="30">
        <f t="shared" ref="Z121:AA121" si="185">SUM(Z118:Z120)</f>
        <v>0</v>
      </c>
      <c r="AA121" s="30">
        <f t="shared" si="185"/>
        <v>24900</v>
      </c>
    </row>
    <row r="122" spans="1:27" ht="15.75" customHeight="1" x14ac:dyDescent="0.55000000000000004">
      <c r="A122" s="28">
        <v>2</v>
      </c>
      <c r="B122" s="27" t="s">
        <v>586</v>
      </c>
      <c r="C122" s="28"/>
      <c r="D122" s="28"/>
      <c r="E122" s="29" t="s">
        <v>588</v>
      </c>
      <c r="F122" s="28"/>
      <c r="G122" s="28"/>
      <c r="H122" s="28" t="s">
        <v>585</v>
      </c>
      <c r="I122" s="30"/>
      <c r="J122" s="30"/>
      <c r="K122" s="30"/>
      <c r="L122" s="30"/>
      <c r="M122" s="23"/>
      <c r="N122" s="23"/>
      <c r="O122" s="23"/>
      <c r="P122" s="23"/>
      <c r="Q122" s="23"/>
      <c r="R122" s="23"/>
      <c r="S122" s="23"/>
      <c r="T122" s="23"/>
      <c r="U122" s="23">
        <f t="shared" ref="U122:V122" si="186">+O122+Q122+S122</f>
        <v>0</v>
      </c>
      <c r="V122" s="23">
        <f t="shared" si="186"/>
        <v>0</v>
      </c>
      <c r="W122" s="23">
        <f t="shared" ref="W122:X122" si="187">+I122+K122-M122-U122</f>
        <v>0</v>
      </c>
      <c r="X122" s="23">
        <f t="shared" si="187"/>
        <v>0</v>
      </c>
      <c r="Y122" s="23" t="e">
        <f t="shared" si="179"/>
        <v>#REF!</v>
      </c>
      <c r="Z122" s="31"/>
      <c r="AA122" s="35"/>
    </row>
    <row r="123" spans="1:27" ht="15.75" customHeight="1" x14ac:dyDescent="0.55000000000000004">
      <c r="A123" s="28"/>
      <c r="B123" s="27"/>
      <c r="C123" s="28"/>
      <c r="D123" s="28"/>
      <c r="E123" s="29"/>
      <c r="F123" s="28"/>
      <c r="G123" s="28"/>
      <c r="H123" s="28" t="s">
        <v>56</v>
      </c>
      <c r="I123" s="30"/>
      <c r="J123" s="30"/>
      <c r="K123" s="30"/>
      <c r="L123" s="30"/>
      <c r="M123" s="23"/>
      <c r="N123" s="23"/>
      <c r="O123" s="23"/>
      <c r="P123" s="23"/>
      <c r="Q123" s="23"/>
      <c r="R123" s="23"/>
      <c r="S123" s="23"/>
      <c r="T123" s="23"/>
      <c r="U123" s="23">
        <f t="shared" ref="U123:V123" si="188">+O123+Q123+S123</f>
        <v>0</v>
      </c>
      <c r="V123" s="23">
        <f t="shared" si="188"/>
        <v>0</v>
      </c>
      <c r="W123" s="23">
        <f t="shared" ref="W123:X123" si="189">+I123+K123-M123-U123</f>
        <v>0</v>
      </c>
      <c r="X123" s="23">
        <f t="shared" si="189"/>
        <v>0</v>
      </c>
      <c r="Y123" s="23" t="e">
        <f t="shared" si="179"/>
        <v>#REF!</v>
      </c>
      <c r="Z123" s="31"/>
      <c r="AA123" s="35"/>
    </row>
    <row r="124" spans="1:27" ht="15.75" customHeight="1" x14ac:dyDescent="0.55000000000000004">
      <c r="A124" s="28"/>
      <c r="B124" s="27"/>
      <c r="C124" s="28"/>
      <c r="D124" s="28"/>
      <c r="E124" s="29"/>
      <c r="F124" s="28"/>
      <c r="G124" s="28"/>
      <c r="H124" s="28" t="s">
        <v>21</v>
      </c>
      <c r="I124" s="30"/>
      <c r="J124" s="30"/>
      <c r="K124" s="30"/>
      <c r="L124" s="30"/>
      <c r="M124" s="23"/>
      <c r="N124" s="23"/>
      <c r="O124" s="23"/>
      <c r="P124" s="23"/>
      <c r="Q124" s="23"/>
      <c r="R124" s="23"/>
      <c r="S124" s="23"/>
      <c r="T124" s="23"/>
      <c r="U124" s="23">
        <f t="shared" ref="U124:V124" si="190">+O124+Q124+S124</f>
        <v>0</v>
      </c>
      <c r="V124" s="23">
        <f t="shared" si="190"/>
        <v>0</v>
      </c>
      <c r="W124" s="23">
        <f t="shared" ref="W124:X124" si="191">+I124+K124-M124-U124</f>
        <v>0</v>
      </c>
      <c r="X124" s="23">
        <f t="shared" si="191"/>
        <v>0</v>
      </c>
      <c r="Y124" s="23" t="e">
        <f t="shared" si="179"/>
        <v>#REF!</v>
      </c>
      <c r="Z124" s="31"/>
      <c r="AA124" s="35"/>
    </row>
    <row r="125" spans="1:27" ht="15.75" customHeight="1" x14ac:dyDescent="0.55000000000000004">
      <c r="A125" s="165" t="s">
        <v>22</v>
      </c>
      <c r="B125" s="130"/>
      <c r="C125" s="130"/>
      <c r="D125" s="130"/>
      <c r="E125" s="130"/>
      <c r="F125" s="130"/>
      <c r="G125" s="130"/>
      <c r="H125" s="131"/>
      <c r="I125" s="30">
        <f t="shared" ref="I125:X125" si="192">SUM(I122:I124)</f>
        <v>0</v>
      </c>
      <c r="J125" s="30">
        <f t="shared" si="192"/>
        <v>0</v>
      </c>
      <c r="K125" s="30">
        <f t="shared" si="192"/>
        <v>0</v>
      </c>
      <c r="L125" s="30">
        <f t="shared" si="192"/>
        <v>0</v>
      </c>
      <c r="M125" s="30">
        <f t="shared" si="192"/>
        <v>0</v>
      </c>
      <c r="N125" s="30">
        <f t="shared" si="192"/>
        <v>0</v>
      </c>
      <c r="O125" s="30">
        <f t="shared" si="192"/>
        <v>0</v>
      </c>
      <c r="P125" s="30">
        <f t="shared" si="192"/>
        <v>0</v>
      </c>
      <c r="Q125" s="30">
        <f t="shared" si="192"/>
        <v>0</v>
      </c>
      <c r="R125" s="30">
        <f t="shared" si="192"/>
        <v>0</v>
      </c>
      <c r="S125" s="30">
        <f t="shared" si="192"/>
        <v>0</v>
      </c>
      <c r="T125" s="30">
        <f t="shared" si="192"/>
        <v>0</v>
      </c>
      <c r="U125" s="30">
        <f t="shared" si="192"/>
        <v>0</v>
      </c>
      <c r="V125" s="30">
        <f t="shared" si="192"/>
        <v>0</v>
      </c>
      <c r="W125" s="30">
        <f t="shared" si="192"/>
        <v>0</v>
      </c>
      <c r="X125" s="30">
        <f t="shared" si="192"/>
        <v>0</v>
      </c>
      <c r="Y125" s="23" t="e">
        <f t="shared" si="179"/>
        <v>#REF!</v>
      </c>
      <c r="Z125" s="30">
        <f t="shared" ref="Z125:AA125" si="193">SUM(Z122:Z124)</f>
        <v>0</v>
      </c>
      <c r="AA125" s="30">
        <f t="shared" si="193"/>
        <v>0</v>
      </c>
    </row>
    <row r="126" spans="1:27" ht="15.75" customHeight="1" x14ac:dyDescent="0.55000000000000004">
      <c r="A126" s="28">
        <v>3</v>
      </c>
      <c r="B126" s="27" t="s">
        <v>586</v>
      </c>
      <c r="C126" s="28"/>
      <c r="D126" s="28"/>
      <c r="E126" s="29"/>
      <c r="F126" s="28"/>
      <c r="G126" s="28"/>
      <c r="H126" s="28" t="s">
        <v>585</v>
      </c>
      <c r="I126" s="30"/>
      <c r="J126" s="30"/>
      <c r="K126" s="30"/>
      <c r="L126" s="30"/>
      <c r="M126" s="23"/>
      <c r="N126" s="23"/>
      <c r="O126" s="23"/>
      <c r="P126" s="23"/>
      <c r="Q126" s="23"/>
      <c r="R126" s="23"/>
      <c r="S126" s="23"/>
      <c r="T126" s="23"/>
      <c r="U126" s="23">
        <f t="shared" ref="U126:V126" si="194">+O126+Q126+S126</f>
        <v>0</v>
      </c>
      <c r="V126" s="23">
        <f t="shared" si="194"/>
        <v>0</v>
      </c>
      <c r="W126" s="23">
        <f t="shared" ref="W126:X126" si="195">+I126+K126-M126-U126</f>
        <v>0</v>
      </c>
      <c r="X126" s="23">
        <f t="shared" si="195"/>
        <v>0</v>
      </c>
      <c r="Y126" s="23" t="e">
        <f t="shared" si="179"/>
        <v>#REF!</v>
      </c>
      <c r="Z126" s="31"/>
      <c r="AA126" s="35"/>
    </row>
    <row r="127" spans="1:27" ht="15.75" customHeight="1" x14ac:dyDescent="0.55000000000000004">
      <c r="A127" s="28"/>
      <c r="B127" s="27"/>
      <c r="C127" s="28"/>
      <c r="D127" s="28"/>
      <c r="E127" s="29"/>
      <c r="F127" s="28"/>
      <c r="G127" s="28"/>
      <c r="H127" s="28" t="s">
        <v>56</v>
      </c>
      <c r="I127" s="30"/>
      <c r="J127" s="30"/>
      <c r="K127" s="30"/>
      <c r="L127" s="30"/>
      <c r="M127" s="23"/>
      <c r="N127" s="23"/>
      <c r="O127" s="23"/>
      <c r="P127" s="23"/>
      <c r="Q127" s="23"/>
      <c r="R127" s="23"/>
      <c r="S127" s="23"/>
      <c r="T127" s="23"/>
      <c r="U127" s="23">
        <f t="shared" ref="U127:V127" si="196">+O127+Q127+S127</f>
        <v>0</v>
      </c>
      <c r="V127" s="23">
        <f t="shared" si="196"/>
        <v>0</v>
      </c>
      <c r="W127" s="23">
        <f t="shared" ref="W127:X127" si="197">+I127+K127-M127-U127</f>
        <v>0</v>
      </c>
      <c r="X127" s="23">
        <f t="shared" si="197"/>
        <v>0</v>
      </c>
      <c r="Y127" s="23" t="e">
        <f t="shared" si="179"/>
        <v>#REF!</v>
      </c>
      <c r="Z127" s="31"/>
      <c r="AA127" s="35"/>
    </row>
    <row r="128" spans="1:27" ht="15.75" customHeight="1" x14ac:dyDescent="0.55000000000000004">
      <c r="A128" s="28"/>
      <c r="B128" s="27"/>
      <c r="C128" s="28"/>
      <c r="D128" s="28"/>
      <c r="E128" s="29"/>
      <c r="F128" s="28"/>
      <c r="G128" s="28"/>
      <c r="H128" s="28" t="s">
        <v>21</v>
      </c>
      <c r="I128" s="30"/>
      <c r="J128" s="30"/>
      <c r="K128" s="30"/>
      <c r="L128" s="30"/>
      <c r="M128" s="23"/>
      <c r="N128" s="23"/>
      <c r="O128" s="23"/>
      <c r="P128" s="23"/>
      <c r="Q128" s="23"/>
      <c r="R128" s="23"/>
      <c r="S128" s="23"/>
      <c r="T128" s="23"/>
      <c r="U128" s="23">
        <f t="shared" ref="U128:V128" si="198">+O128+Q128+S128</f>
        <v>0</v>
      </c>
      <c r="V128" s="23">
        <f t="shared" si="198"/>
        <v>0</v>
      </c>
      <c r="W128" s="23">
        <f t="shared" ref="W128:X128" si="199">+I128+K128-M128-U128</f>
        <v>0</v>
      </c>
      <c r="X128" s="23">
        <f t="shared" si="199"/>
        <v>0</v>
      </c>
      <c r="Y128" s="23" t="e">
        <f t="shared" si="179"/>
        <v>#REF!</v>
      </c>
      <c r="Z128" s="31"/>
      <c r="AA128" s="35"/>
    </row>
    <row r="129" spans="1:27" ht="15.75" customHeight="1" x14ac:dyDescent="0.55000000000000004">
      <c r="A129" s="165" t="s">
        <v>22</v>
      </c>
      <c r="B129" s="130"/>
      <c r="C129" s="130"/>
      <c r="D129" s="130"/>
      <c r="E129" s="130"/>
      <c r="F129" s="130"/>
      <c r="G129" s="130"/>
      <c r="H129" s="131"/>
      <c r="I129" s="30">
        <f t="shared" ref="I129:X129" si="200">SUM(I126:I128)</f>
        <v>0</v>
      </c>
      <c r="J129" s="30">
        <f t="shared" si="200"/>
        <v>0</v>
      </c>
      <c r="K129" s="30">
        <f t="shared" si="200"/>
        <v>0</v>
      </c>
      <c r="L129" s="30">
        <f t="shared" si="200"/>
        <v>0</v>
      </c>
      <c r="M129" s="30">
        <f t="shared" si="200"/>
        <v>0</v>
      </c>
      <c r="N129" s="30">
        <f t="shared" si="200"/>
        <v>0</v>
      </c>
      <c r="O129" s="30">
        <f t="shared" si="200"/>
        <v>0</v>
      </c>
      <c r="P129" s="30">
        <f t="shared" si="200"/>
        <v>0</v>
      </c>
      <c r="Q129" s="30">
        <f t="shared" si="200"/>
        <v>0</v>
      </c>
      <c r="R129" s="30">
        <f t="shared" si="200"/>
        <v>0</v>
      </c>
      <c r="S129" s="30">
        <f t="shared" si="200"/>
        <v>0</v>
      </c>
      <c r="T129" s="30">
        <f t="shared" si="200"/>
        <v>0</v>
      </c>
      <c r="U129" s="30">
        <f t="shared" si="200"/>
        <v>0</v>
      </c>
      <c r="V129" s="30">
        <f t="shared" si="200"/>
        <v>0</v>
      </c>
      <c r="W129" s="30">
        <f t="shared" si="200"/>
        <v>0</v>
      </c>
      <c r="X129" s="30">
        <f t="shared" si="200"/>
        <v>0</v>
      </c>
      <c r="Y129" s="23" t="e">
        <f t="shared" si="179"/>
        <v>#REF!</v>
      </c>
      <c r="Z129" s="30">
        <f t="shared" ref="Z129:AA129" si="201">SUM(Z126:Z128)</f>
        <v>0</v>
      </c>
      <c r="AA129" s="30">
        <f t="shared" si="201"/>
        <v>0</v>
      </c>
    </row>
    <row r="130" spans="1:27" ht="15.75" customHeight="1" x14ac:dyDescent="0.55000000000000004">
      <c r="A130" s="28">
        <v>4</v>
      </c>
      <c r="B130" s="27" t="s">
        <v>586</v>
      </c>
      <c r="C130" s="28"/>
      <c r="D130" s="28"/>
      <c r="E130" s="29"/>
      <c r="F130" s="28"/>
      <c r="G130" s="28"/>
      <c r="H130" s="28" t="s">
        <v>585</v>
      </c>
      <c r="I130" s="30"/>
      <c r="J130" s="30"/>
      <c r="K130" s="30"/>
      <c r="L130" s="30"/>
      <c r="M130" s="23"/>
      <c r="N130" s="23"/>
      <c r="O130" s="23"/>
      <c r="P130" s="23"/>
      <c r="Q130" s="23"/>
      <c r="R130" s="23"/>
      <c r="S130" s="23"/>
      <c r="T130" s="23"/>
      <c r="U130" s="23">
        <f t="shared" ref="U130:V130" si="202">+O130+Q130+S130</f>
        <v>0</v>
      </c>
      <c r="V130" s="23">
        <f t="shared" si="202"/>
        <v>0</v>
      </c>
      <c r="W130" s="23">
        <f t="shared" ref="W130:X130" si="203">+I130+K130-M130-U130</f>
        <v>0</v>
      </c>
      <c r="X130" s="23">
        <f t="shared" si="203"/>
        <v>0</v>
      </c>
      <c r="Y130" s="23" t="e">
        <f t="shared" si="179"/>
        <v>#REF!</v>
      </c>
      <c r="Z130" s="31"/>
      <c r="AA130" s="35"/>
    </row>
    <row r="131" spans="1:27" ht="15.75" customHeight="1" x14ac:dyDescent="0.55000000000000004">
      <c r="A131" s="28"/>
      <c r="B131" s="27"/>
      <c r="C131" s="28"/>
      <c r="D131" s="28"/>
      <c r="E131" s="29"/>
      <c r="F131" s="28"/>
      <c r="G131" s="28"/>
      <c r="H131" s="28" t="s">
        <v>56</v>
      </c>
      <c r="I131" s="30"/>
      <c r="J131" s="30"/>
      <c r="K131" s="30"/>
      <c r="L131" s="30"/>
      <c r="M131" s="23"/>
      <c r="N131" s="23"/>
      <c r="O131" s="23"/>
      <c r="P131" s="23"/>
      <c r="Q131" s="23"/>
      <c r="R131" s="23"/>
      <c r="S131" s="23"/>
      <c r="T131" s="23"/>
      <c r="U131" s="23">
        <f t="shared" ref="U131:V131" si="204">+O131+Q131+S131</f>
        <v>0</v>
      </c>
      <c r="V131" s="23">
        <f t="shared" si="204"/>
        <v>0</v>
      </c>
      <c r="W131" s="23">
        <f t="shared" ref="W131:X131" si="205">+I131+K131-M131-U131</f>
        <v>0</v>
      </c>
      <c r="X131" s="23">
        <f t="shared" si="205"/>
        <v>0</v>
      </c>
      <c r="Y131" s="23" t="e">
        <f t="shared" si="179"/>
        <v>#REF!</v>
      </c>
      <c r="Z131" s="31"/>
      <c r="AA131" s="35"/>
    </row>
    <row r="132" spans="1:27" ht="15.75" customHeight="1" x14ac:dyDescent="0.55000000000000004">
      <c r="A132" s="28"/>
      <c r="B132" s="27"/>
      <c r="C132" s="28"/>
      <c r="D132" s="28"/>
      <c r="E132" s="29"/>
      <c r="F132" s="28"/>
      <c r="G132" s="28"/>
      <c r="H132" s="28" t="s">
        <v>21</v>
      </c>
      <c r="I132" s="30"/>
      <c r="J132" s="30"/>
      <c r="K132" s="30"/>
      <c r="L132" s="30"/>
      <c r="M132" s="23"/>
      <c r="N132" s="23"/>
      <c r="O132" s="23"/>
      <c r="P132" s="23"/>
      <c r="Q132" s="23"/>
      <c r="R132" s="23"/>
      <c r="S132" s="23"/>
      <c r="T132" s="23"/>
      <c r="U132" s="23">
        <f t="shared" ref="U132:V132" si="206">+O132+Q132+S132</f>
        <v>0</v>
      </c>
      <c r="V132" s="23">
        <f t="shared" si="206"/>
        <v>0</v>
      </c>
      <c r="W132" s="23">
        <f t="shared" ref="W132:X132" si="207">+I132+K132-M132-U132</f>
        <v>0</v>
      </c>
      <c r="X132" s="23">
        <f t="shared" si="207"/>
        <v>0</v>
      </c>
      <c r="Y132" s="23" t="e">
        <f t="shared" si="179"/>
        <v>#REF!</v>
      </c>
      <c r="Z132" s="31"/>
      <c r="AA132" s="35"/>
    </row>
    <row r="133" spans="1:27" ht="15.75" customHeight="1" x14ac:dyDescent="0.55000000000000004">
      <c r="A133" s="165" t="s">
        <v>22</v>
      </c>
      <c r="B133" s="130"/>
      <c r="C133" s="130"/>
      <c r="D133" s="130"/>
      <c r="E133" s="130"/>
      <c r="F133" s="130"/>
      <c r="G133" s="130"/>
      <c r="H133" s="131"/>
      <c r="I133" s="30">
        <f t="shared" ref="I133:X133" si="208">SUM(I130:I132)</f>
        <v>0</v>
      </c>
      <c r="J133" s="30">
        <f t="shared" si="208"/>
        <v>0</v>
      </c>
      <c r="K133" s="30">
        <f t="shared" si="208"/>
        <v>0</v>
      </c>
      <c r="L133" s="30">
        <f t="shared" si="208"/>
        <v>0</v>
      </c>
      <c r="M133" s="30">
        <f t="shared" si="208"/>
        <v>0</v>
      </c>
      <c r="N133" s="30">
        <f t="shared" si="208"/>
        <v>0</v>
      </c>
      <c r="O133" s="30">
        <f t="shared" si="208"/>
        <v>0</v>
      </c>
      <c r="P133" s="30">
        <f t="shared" si="208"/>
        <v>0</v>
      </c>
      <c r="Q133" s="30">
        <f t="shared" si="208"/>
        <v>0</v>
      </c>
      <c r="R133" s="30">
        <f t="shared" si="208"/>
        <v>0</v>
      </c>
      <c r="S133" s="30">
        <f t="shared" si="208"/>
        <v>0</v>
      </c>
      <c r="T133" s="30">
        <f t="shared" si="208"/>
        <v>0</v>
      </c>
      <c r="U133" s="30">
        <f t="shared" si="208"/>
        <v>0</v>
      </c>
      <c r="V133" s="30">
        <f t="shared" si="208"/>
        <v>0</v>
      </c>
      <c r="W133" s="30">
        <f t="shared" si="208"/>
        <v>0</v>
      </c>
      <c r="X133" s="30">
        <f t="shared" si="208"/>
        <v>0</v>
      </c>
      <c r="Y133" s="23" t="e">
        <f t="shared" si="179"/>
        <v>#REF!</v>
      </c>
      <c r="Z133" s="30">
        <f t="shared" ref="Z133:AA133" si="209">SUM(Z130:Z132)</f>
        <v>0</v>
      </c>
      <c r="AA133" s="30">
        <f t="shared" si="209"/>
        <v>0</v>
      </c>
    </row>
    <row r="134" spans="1:27" ht="15.75" customHeight="1" x14ac:dyDescent="0.55000000000000004">
      <c r="A134" s="28">
        <v>5</v>
      </c>
      <c r="B134" s="27" t="s">
        <v>586</v>
      </c>
      <c r="C134" s="28"/>
      <c r="D134" s="28"/>
      <c r="E134" s="29"/>
      <c r="F134" s="28"/>
      <c r="G134" s="28"/>
      <c r="H134" s="28" t="s">
        <v>585</v>
      </c>
      <c r="I134" s="30"/>
      <c r="J134" s="30"/>
      <c r="K134" s="30"/>
      <c r="L134" s="30"/>
      <c r="M134" s="23"/>
      <c r="N134" s="23"/>
      <c r="O134" s="23"/>
      <c r="P134" s="23"/>
      <c r="Q134" s="23"/>
      <c r="R134" s="23"/>
      <c r="S134" s="23"/>
      <c r="T134" s="23"/>
      <c r="U134" s="23">
        <f t="shared" ref="U134:V134" si="210">+O134+Q134+S134</f>
        <v>0</v>
      </c>
      <c r="V134" s="23">
        <f t="shared" si="210"/>
        <v>0</v>
      </c>
      <c r="W134" s="23">
        <f t="shared" ref="W134:X134" si="211">+I134+K134-M134-U134</f>
        <v>0</v>
      </c>
      <c r="X134" s="23">
        <f t="shared" si="211"/>
        <v>0</v>
      </c>
      <c r="Y134" s="23" t="e">
        <f t="shared" si="179"/>
        <v>#REF!</v>
      </c>
      <c r="Z134" s="31"/>
      <c r="AA134" s="35"/>
    </row>
    <row r="135" spans="1:27" ht="15.75" customHeight="1" x14ac:dyDescent="0.55000000000000004">
      <c r="A135" s="28"/>
      <c r="B135" s="27"/>
      <c r="C135" s="28"/>
      <c r="D135" s="28"/>
      <c r="E135" s="29"/>
      <c r="F135" s="28"/>
      <c r="G135" s="28"/>
      <c r="H135" s="28" t="s">
        <v>56</v>
      </c>
      <c r="I135" s="30"/>
      <c r="J135" s="30"/>
      <c r="K135" s="30"/>
      <c r="L135" s="30"/>
      <c r="M135" s="23"/>
      <c r="N135" s="23"/>
      <c r="O135" s="23"/>
      <c r="P135" s="23"/>
      <c r="Q135" s="23"/>
      <c r="R135" s="23"/>
      <c r="S135" s="23"/>
      <c r="T135" s="23"/>
      <c r="U135" s="23">
        <f t="shared" ref="U135:V135" si="212">+O135+Q135+S135</f>
        <v>0</v>
      </c>
      <c r="V135" s="23">
        <f t="shared" si="212"/>
        <v>0</v>
      </c>
      <c r="W135" s="23">
        <f t="shared" ref="W135:X135" si="213">+I135+K135-M135-U135</f>
        <v>0</v>
      </c>
      <c r="X135" s="23">
        <f t="shared" si="213"/>
        <v>0</v>
      </c>
      <c r="Y135" s="23" t="e">
        <f t="shared" si="179"/>
        <v>#REF!</v>
      </c>
      <c r="Z135" s="31"/>
      <c r="AA135" s="35"/>
    </row>
    <row r="136" spans="1:27" ht="15.75" customHeight="1" x14ac:dyDescent="0.55000000000000004">
      <c r="A136" s="28"/>
      <c r="B136" s="27"/>
      <c r="C136" s="28"/>
      <c r="D136" s="28"/>
      <c r="E136" s="29"/>
      <c r="F136" s="28"/>
      <c r="G136" s="28"/>
      <c r="H136" s="28" t="s">
        <v>21</v>
      </c>
      <c r="I136" s="30"/>
      <c r="J136" s="30"/>
      <c r="K136" s="30"/>
      <c r="L136" s="30"/>
      <c r="M136" s="23"/>
      <c r="N136" s="23"/>
      <c r="O136" s="23"/>
      <c r="P136" s="23"/>
      <c r="Q136" s="23"/>
      <c r="R136" s="23"/>
      <c r="S136" s="23"/>
      <c r="T136" s="23"/>
      <c r="U136" s="23">
        <f t="shared" ref="U136:V136" si="214">+O136+Q136+S136</f>
        <v>0</v>
      </c>
      <c r="V136" s="23">
        <f t="shared" si="214"/>
        <v>0</v>
      </c>
      <c r="W136" s="23">
        <f t="shared" ref="W136:X136" si="215">+I136+K136-M136-U136</f>
        <v>0</v>
      </c>
      <c r="X136" s="23">
        <f t="shared" si="215"/>
        <v>0</v>
      </c>
      <c r="Y136" s="23" t="e">
        <f t="shared" si="179"/>
        <v>#REF!</v>
      </c>
      <c r="Z136" s="31"/>
      <c r="AA136" s="35"/>
    </row>
    <row r="137" spans="1:27" ht="15.75" customHeight="1" x14ac:dyDescent="0.55000000000000004">
      <c r="A137" s="165" t="s">
        <v>22</v>
      </c>
      <c r="B137" s="130"/>
      <c r="C137" s="130"/>
      <c r="D137" s="130"/>
      <c r="E137" s="130"/>
      <c r="F137" s="130"/>
      <c r="G137" s="130"/>
      <c r="H137" s="131"/>
      <c r="I137" s="30">
        <f t="shared" ref="I137:X137" si="216">SUM(I134:I136)</f>
        <v>0</v>
      </c>
      <c r="J137" s="30">
        <f t="shared" si="216"/>
        <v>0</v>
      </c>
      <c r="K137" s="30">
        <f t="shared" si="216"/>
        <v>0</v>
      </c>
      <c r="L137" s="30">
        <f t="shared" si="216"/>
        <v>0</v>
      </c>
      <c r="M137" s="30">
        <f t="shared" si="216"/>
        <v>0</v>
      </c>
      <c r="N137" s="30">
        <f t="shared" si="216"/>
        <v>0</v>
      </c>
      <c r="O137" s="30">
        <f t="shared" si="216"/>
        <v>0</v>
      </c>
      <c r="P137" s="30">
        <f t="shared" si="216"/>
        <v>0</v>
      </c>
      <c r="Q137" s="30">
        <f t="shared" si="216"/>
        <v>0</v>
      </c>
      <c r="R137" s="30">
        <f t="shared" si="216"/>
        <v>0</v>
      </c>
      <c r="S137" s="30">
        <f t="shared" si="216"/>
        <v>0</v>
      </c>
      <c r="T137" s="30">
        <f t="shared" si="216"/>
        <v>0</v>
      </c>
      <c r="U137" s="30">
        <f t="shared" si="216"/>
        <v>0</v>
      </c>
      <c r="V137" s="30">
        <f t="shared" si="216"/>
        <v>0</v>
      </c>
      <c r="W137" s="30">
        <f t="shared" si="216"/>
        <v>0</v>
      </c>
      <c r="X137" s="30">
        <f t="shared" si="216"/>
        <v>0</v>
      </c>
      <c r="Y137" s="23" t="e">
        <f t="shared" si="179"/>
        <v>#REF!</v>
      </c>
      <c r="Z137" s="30">
        <f t="shared" ref="Z137:AA137" si="217">SUM(Z134:Z136)</f>
        <v>0</v>
      </c>
      <c r="AA137" s="30">
        <f t="shared" si="217"/>
        <v>0</v>
      </c>
    </row>
    <row r="138" spans="1:27" ht="15.75" customHeight="1" x14ac:dyDescent="0.55000000000000004">
      <c r="A138" s="28">
        <v>6</v>
      </c>
      <c r="B138" s="27" t="s">
        <v>586</v>
      </c>
      <c r="C138" s="28"/>
      <c r="D138" s="28"/>
      <c r="E138" s="29"/>
      <c r="F138" s="28"/>
      <c r="G138" s="28"/>
      <c r="H138" s="28" t="s">
        <v>585</v>
      </c>
      <c r="I138" s="30"/>
      <c r="J138" s="30"/>
      <c r="K138" s="30"/>
      <c r="L138" s="30"/>
      <c r="M138" s="23"/>
      <c r="N138" s="23"/>
      <c r="O138" s="23"/>
      <c r="P138" s="23"/>
      <c r="Q138" s="23"/>
      <c r="R138" s="23"/>
      <c r="S138" s="23"/>
      <c r="T138" s="23"/>
      <c r="U138" s="23">
        <f t="shared" ref="U138:V138" si="218">+O138+Q138+S138</f>
        <v>0</v>
      </c>
      <c r="V138" s="23">
        <f t="shared" si="218"/>
        <v>0</v>
      </c>
      <c r="W138" s="23">
        <f t="shared" ref="W138:X138" si="219">+I138+K138-M138-U138</f>
        <v>0</v>
      </c>
      <c r="X138" s="23">
        <f t="shared" si="219"/>
        <v>0</v>
      </c>
      <c r="Y138" s="23" t="e">
        <f t="shared" si="179"/>
        <v>#REF!</v>
      </c>
      <c r="Z138" s="31"/>
      <c r="AA138" s="35"/>
    </row>
    <row r="139" spans="1:27" ht="15.75" customHeight="1" x14ac:dyDescent="0.55000000000000004">
      <c r="A139" s="28"/>
      <c r="B139" s="27"/>
      <c r="C139" s="28"/>
      <c r="D139" s="28"/>
      <c r="E139" s="29"/>
      <c r="F139" s="28"/>
      <c r="G139" s="28"/>
      <c r="H139" s="28" t="s">
        <v>56</v>
      </c>
      <c r="I139" s="30"/>
      <c r="J139" s="30"/>
      <c r="K139" s="30"/>
      <c r="L139" s="30"/>
      <c r="M139" s="23"/>
      <c r="N139" s="23"/>
      <c r="O139" s="23"/>
      <c r="P139" s="23"/>
      <c r="Q139" s="23"/>
      <c r="R139" s="23"/>
      <c r="S139" s="23"/>
      <c r="T139" s="23"/>
      <c r="U139" s="23">
        <f t="shared" ref="U139:V139" si="220">+O139+Q139+S139</f>
        <v>0</v>
      </c>
      <c r="V139" s="23">
        <f t="shared" si="220"/>
        <v>0</v>
      </c>
      <c r="W139" s="23">
        <f t="shared" ref="W139:X139" si="221">+I139+K139-M139-U139</f>
        <v>0</v>
      </c>
      <c r="X139" s="23">
        <f t="shared" si="221"/>
        <v>0</v>
      </c>
      <c r="Y139" s="23" t="e">
        <f t="shared" si="179"/>
        <v>#REF!</v>
      </c>
      <c r="Z139" s="31"/>
      <c r="AA139" s="35"/>
    </row>
    <row r="140" spans="1:27" ht="15.75" customHeight="1" x14ac:dyDescent="0.55000000000000004">
      <c r="A140" s="28"/>
      <c r="B140" s="27"/>
      <c r="C140" s="28"/>
      <c r="D140" s="28"/>
      <c r="E140" s="29"/>
      <c r="F140" s="28"/>
      <c r="G140" s="28"/>
      <c r="H140" s="28" t="s">
        <v>21</v>
      </c>
      <c r="I140" s="30"/>
      <c r="J140" s="30"/>
      <c r="K140" s="30"/>
      <c r="L140" s="30"/>
      <c r="M140" s="23"/>
      <c r="N140" s="23"/>
      <c r="O140" s="23"/>
      <c r="P140" s="23"/>
      <c r="Q140" s="23"/>
      <c r="R140" s="23"/>
      <c r="S140" s="23"/>
      <c r="T140" s="23"/>
      <c r="U140" s="23">
        <f t="shared" ref="U140:V140" si="222">+O140+Q140+S140</f>
        <v>0</v>
      </c>
      <c r="V140" s="23">
        <f t="shared" si="222"/>
        <v>0</v>
      </c>
      <c r="W140" s="23">
        <f t="shared" ref="W140:X140" si="223">+I140+K140-M140-U140</f>
        <v>0</v>
      </c>
      <c r="X140" s="23">
        <f t="shared" si="223"/>
        <v>0</v>
      </c>
      <c r="Y140" s="23" t="e">
        <f t="shared" si="179"/>
        <v>#REF!</v>
      </c>
      <c r="Z140" s="31"/>
      <c r="AA140" s="35"/>
    </row>
    <row r="141" spans="1:27" ht="15.75" customHeight="1" x14ac:dyDescent="0.55000000000000004">
      <c r="A141" s="165" t="s">
        <v>22</v>
      </c>
      <c r="B141" s="130"/>
      <c r="C141" s="130"/>
      <c r="D141" s="130"/>
      <c r="E141" s="130"/>
      <c r="F141" s="130"/>
      <c r="G141" s="130"/>
      <c r="H141" s="131"/>
      <c r="I141" s="30">
        <f t="shared" ref="I141:X141" si="224">SUM(I138:I140)</f>
        <v>0</v>
      </c>
      <c r="J141" s="30">
        <f t="shared" si="224"/>
        <v>0</v>
      </c>
      <c r="K141" s="30">
        <f t="shared" si="224"/>
        <v>0</v>
      </c>
      <c r="L141" s="30">
        <f t="shared" si="224"/>
        <v>0</v>
      </c>
      <c r="M141" s="30">
        <f t="shared" si="224"/>
        <v>0</v>
      </c>
      <c r="N141" s="30">
        <f t="shared" si="224"/>
        <v>0</v>
      </c>
      <c r="O141" s="30">
        <f t="shared" si="224"/>
        <v>0</v>
      </c>
      <c r="P141" s="30">
        <f t="shared" si="224"/>
        <v>0</v>
      </c>
      <c r="Q141" s="30">
        <f t="shared" si="224"/>
        <v>0</v>
      </c>
      <c r="R141" s="30">
        <f t="shared" si="224"/>
        <v>0</v>
      </c>
      <c r="S141" s="30">
        <f t="shared" si="224"/>
        <v>0</v>
      </c>
      <c r="T141" s="30">
        <f t="shared" si="224"/>
        <v>0</v>
      </c>
      <c r="U141" s="30">
        <f t="shared" si="224"/>
        <v>0</v>
      </c>
      <c r="V141" s="30">
        <f t="shared" si="224"/>
        <v>0</v>
      </c>
      <c r="W141" s="30">
        <f t="shared" si="224"/>
        <v>0</v>
      </c>
      <c r="X141" s="30">
        <f t="shared" si="224"/>
        <v>0</v>
      </c>
      <c r="Y141" s="23" t="e">
        <f t="shared" si="179"/>
        <v>#REF!</v>
      </c>
      <c r="Z141" s="30">
        <f t="shared" ref="Z141:AA141" si="225">SUM(Z138:Z140)</f>
        <v>0</v>
      </c>
      <c r="AA141" s="30">
        <f t="shared" si="225"/>
        <v>0</v>
      </c>
    </row>
    <row r="142" spans="1:27" ht="15.75" customHeight="1" x14ac:dyDescent="0.55000000000000004">
      <c r="A142" s="28">
        <v>7</v>
      </c>
      <c r="B142" s="27" t="s">
        <v>586</v>
      </c>
      <c r="C142" s="28"/>
      <c r="D142" s="28"/>
      <c r="E142" s="29"/>
      <c r="F142" s="28"/>
      <c r="G142" s="28"/>
      <c r="H142" s="28" t="s">
        <v>585</v>
      </c>
      <c r="I142" s="30"/>
      <c r="J142" s="30"/>
      <c r="K142" s="30"/>
      <c r="L142" s="30"/>
      <c r="M142" s="23"/>
      <c r="N142" s="23"/>
      <c r="O142" s="23"/>
      <c r="P142" s="23"/>
      <c r="Q142" s="23"/>
      <c r="R142" s="23"/>
      <c r="S142" s="23"/>
      <c r="T142" s="23"/>
      <c r="U142" s="23">
        <f t="shared" ref="U142:V142" si="226">+O142+Q142+S142</f>
        <v>0</v>
      </c>
      <c r="V142" s="23">
        <f t="shared" si="226"/>
        <v>0</v>
      </c>
      <c r="W142" s="23">
        <f t="shared" ref="W142:X142" si="227">+I142+K142-M142-U142</f>
        <v>0</v>
      </c>
      <c r="X142" s="23">
        <f t="shared" si="227"/>
        <v>0</v>
      </c>
      <c r="Y142" s="23" t="e">
        <f t="shared" si="179"/>
        <v>#REF!</v>
      </c>
      <c r="Z142" s="31"/>
      <c r="AA142" s="35"/>
    </row>
    <row r="143" spans="1:27" ht="15.75" customHeight="1" x14ac:dyDescent="0.55000000000000004">
      <c r="A143" s="28"/>
      <c r="B143" s="27"/>
      <c r="C143" s="28"/>
      <c r="D143" s="28"/>
      <c r="E143" s="29"/>
      <c r="F143" s="28"/>
      <c r="G143" s="28"/>
      <c r="H143" s="28" t="s">
        <v>56</v>
      </c>
      <c r="I143" s="30"/>
      <c r="J143" s="30"/>
      <c r="K143" s="30"/>
      <c r="L143" s="30"/>
      <c r="M143" s="23"/>
      <c r="N143" s="23"/>
      <c r="O143" s="23"/>
      <c r="P143" s="23"/>
      <c r="Q143" s="23"/>
      <c r="R143" s="23"/>
      <c r="S143" s="23"/>
      <c r="T143" s="23"/>
      <c r="U143" s="23">
        <f t="shared" ref="U143:V143" si="228">+O143+Q143+S143</f>
        <v>0</v>
      </c>
      <c r="V143" s="23">
        <f t="shared" si="228"/>
        <v>0</v>
      </c>
      <c r="W143" s="23">
        <f t="shared" ref="W143:X143" si="229">+I143+K143-M143-U143</f>
        <v>0</v>
      </c>
      <c r="X143" s="23">
        <f t="shared" si="229"/>
        <v>0</v>
      </c>
      <c r="Y143" s="23" t="e">
        <f t="shared" si="179"/>
        <v>#REF!</v>
      </c>
      <c r="Z143" s="31"/>
      <c r="AA143" s="35"/>
    </row>
    <row r="144" spans="1:27" ht="15.75" customHeight="1" x14ac:dyDescent="0.55000000000000004">
      <c r="A144" s="28"/>
      <c r="B144" s="27"/>
      <c r="C144" s="28"/>
      <c r="D144" s="28"/>
      <c r="E144" s="29"/>
      <c r="F144" s="28"/>
      <c r="G144" s="28"/>
      <c r="H144" s="28" t="s">
        <v>21</v>
      </c>
      <c r="I144" s="30"/>
      <c r="J144" s="30"/>
      <c r="K144" s="30"/>
      <c r="L144" s="30"/>
      <c r="M144" s="23"/>
      <c r="N144" s="23"/>
      <c r="O144" s="23"/>
      <c r="P144" s="23"/>
      <c r="Q144" s="23"/>
      <c r="R144" s="23"/>
      <c r="S144" s="23"/>
      <c r="T144" s="23"/>
      <c r="U144" s="23">
        <f t="shared" ref="U144:V144" si="230">+O144+Q144+S144</f>
        <v>0</v>
      </c>
      <c r="V144" s="23">
        <f t="shared" si="230"/>
        <v>0</v>
      </c>
      <c r="W144" s="23">
        <f t="shared" ref="W144:X144" si="231">+I144+K144-M144-U144</f>
        <v>0</v>
      </c>
      <c r="X144" s="23">
        <f t="shared" si="231"/>
        <v>0</v>
      </c>
      <c r="Y144" s="23" t="e">
        <f t="shared" si="179"/>
        <v>#REF!</v>
      </c>
      <c r="Z144" s="31"/>
      <c r="AA144" s="35"/>
    </row>
    <row r="145" spans="1:27" ht="15.75" customHeight="1" x14ac:dyDescent="0.55000000000000004">
      <c r="A145" s="165" t="s">
        <v>22</v>
      </c>
      <c r="B145" s="130"/>
      <c r="C145" s="130"/>
      <c r="D145" s="130"/>
      <c r="E145" s="130"/>
      <c r="F145" s="130"/>
      <c r="G145" s="130"/>
      <c r="H145" s="131"/>
      <c r="I145" s="30">
        <f t="shared" ref="I145:X145" si="232">SUM(I142:I144)</f>
        <v>0</v>
      </c>
      <c r="J145" s="30">
        <f t="shared" si="232"/>
        <v>0</v>
      </c>
      <c r="K145" s="30">
        <f t="shared" si="232"/>
        <v>0</v>
      </c>
      <c r="L145" s="30">
        <f t="shared" si="232"/>
        <v>0</v>
      </c>
      <c r="M145" s="30">
        <f t="shared" si="232"/>
        <v>0</v>
      </c>
      <c r="N145" s="30">
        <f t="shared" si="232"/>
        <v>0</v>
      </c>
      <c r="O145" s="30">
        <f t="shared" si="232"/>
        <v>0</v>
      </c>
      <c r="P145" s="30">
        <f t="shared" si="232"/>
        <v>0</v>
      </c>
      <c r="Q145" s="30">
        <f t="shared" si="232"/>
        <v>0</v>
      </c>
      <c r="R145" s="30">
        <f t="shared" si="232"/>
        <v>0</v>
      </c>
      <c r="S145" s="30">
        <f t="shared" si="232"/>
        <v>0</v>
      </c>
      <c r="T145" s="30">
        <f t="shared" si="232"/>
        <v>0</v>
      </c>
      <c r="U145" s="30">
        <f t="shared" si="232"/>
        <v>0</v>
      </c>
      <c r="V145" s="30">
        <f t="shared" si="232"/>
        <v>0</v>
      </c>
      <c r="W145" s="30">
        <f t="shared" si="232"/>
        <v>0</v>
      </c>
      <c r="X145" s="30">
        <f t="shared" si="232"/>
        <v>0</v>
      </c>
      <c r="Y145" s="23" t="e">
        <f t="shared" si="179"/>
        <v>#REF!</v>
      </c>
      <c r="Z145" s="30">
        <f t="shared" ref="Z145:AA145" si="233">SUM(Z142:Z144)</f>
        <v>0</v>
      </c>
      <c r="AA145" s="30">
        <f t="shared" si="233"/>
        <v>0</v>
      </c>
    </row>
    <row r="146" spans="1:27" ht="15.75" customHeight="1" x14ac:dyDescent="0.55000000000000004">
      <c r="A146" s="28">
        <v>8</v>
      </c>
      <c r="B146" s="27" t="s">
        <v>586</v>
      </c>
      <c r="C146" s="28"/>
      <c r="D146" s="28"/>
      <c r="E146" s="29"/>
      <c r="F146" s="28"/>
      <c r="G146" s="28"/>
      <c r="H146" s="28" t="s">
        <v>585</v>
      </c>
      <c r="I146" s="30"/>
      <c r="J146" s="30"/>
      <c r="K146" s="30"/>
      <c r="L146" s="30"/>
      <c r="M146" s="23"/>
      <c r="N146" s="23"/>
      <c r="O146" s="23"/>
      <c r="P146" s="23"/>
      <c r="Q146" s="23"/>
      <c r="R146" s="23"/>
      <c r="S146" s="23"/>
      <c r="T146" s="23"/>
      <c r="U146" s="23">
        <f t="shared" ref="U146:V146" si="234">+O146+Q146+S146</f>
        <v>0</v>
      </c>
      <c r="V146" s="23">
        <f t="shared" si="234"/>
        <v>0</v>
      </c>
      <c r="W146" s="23">
        <f t="shared" ref="W146:X146" si="235">+I146+K146-M146-U146</f>
        <v>0</v>
      </c>
      <c r="X146" s="23">
        <f t="shared" si="235"/>
        <v>0</v>
      </c>
      <c r="Y146" s="23" t="e">
        <f t="shared" si="179"/>
        <v>#REF!</v>
      </c>
      <c r="Z146" s="27"/>
      <c r="AA146" s="173"/>
    </row>
    <row r="147" spans="1:27" ht="15.75" customHeight="1" x14ac:dyDescent="0.55000000000000004">
      <c r="A147" s="28"/>
      <c r="B147" s="27"/>
      <c r="C147" s="28"/>
      <c r="D147" s="28"/>
      <c r="E147" s="29"/>
      <c r="F147" s="28"/>
      <c r="G147" s="28"/>
      <c r="H147" s="28" t="s">
        <v>56</v>
      </c>
      <c r="I147" s="30"/>
      <c r="J147" s="30"/>
      <c r="K147" s="30"/>
      <c r="L147" s="30"/>
      <c r="M147" s="23"/>
      <c r="N147" s="23"/>
      <c r="O147" s="23"/>
      <c r="P147" s="23"/>
      <c r="Q147" s="23"/>
      <c r="R147" s="23"/>
      <c r="S147" s="23"/>
      <c r="T147" s="23"/>
      <c r="U147" s="23">
        <f t="shared" ref="U147:V147" si="236">+O147+Q147+S147</f>
        <v>0</v>
      </c>
      <c r="V147" s="23">
        <f t="shared" si="236"/>
        <v>0</v>
      </c>
      <c r="W147" s="23">
        <f t="shared" ref="W147:X147" si="237">+I147+K147-M147-U147</f>
        <v>0</v>
      </c>
      <c r="X147" s="23">
        <f t="shared" si="237"/>
        <v>0</v>
      </c>
      <c r="Y147" s="23" t="e">
        <f t="shared" si="179"/>
        <v>#REF!</v>
      </c>
      <c r="Z147" s="27"/>
      <c r="AA147" s="139"/>
    </row>
    <row r="148" spans="1:27" ht="15.75" customHeight="1" x14ac:dyDescent="0.55000000000000004">
      <c r="A148" s="28"/>
      <c r="B148" s="27"/>
      <c r="C148" s="28"/>
      <c r="D148" s="28"/>
      <c r="E148" s="29"/>
      <c r="F148" s="36"/>
      <c r="G148" s="36"/>
      <c r="H148" s="36" t="s">
        <v>21</v>
      </c>
      <c r="I148" s="30"/>
      <c r="J148" s="30"/>
      <c r="K148" s="30"/>
      <c r="L148" s="30"/>
      <c r="M148" s="23"/>
      <c r="N148" s="23"/>
      <c r="O148" s="23"/>
      <c r="P148" s="23"/>
      <c r="Q148" s="23"/>
      <c r="R148" s="23"/>
      <c r="S148" s="23"/>
      <c r="T148" s="23"/>
      <c r="U148" s="23">
        <f t="shared" ref="U148:V148" si="238">+O148+Q148+S148</f>
        <v>0</v>
      </c>
      <c r="V148" s="23">
        <f t="shared" si="238"/>
        <v>0</v>
      </c>
      <c r="W148" s="23">
        <f t="shared" ref="W148:X148" si="239">+I148+K148-M148-U148</f>
        <v>0</v>
      </c>
      <c r="X148" s="23">
        <f t="shared" si="239"/>
        <v>0</v>
      </c>
      <c r="Y148" s="23" t="e">
        <f t="shared" si="179"/>
        <v>#REF!</v>
      </c>
      <c r="Z148" s="37"/>
      <c r="AA148" s="139"/>
    </row>
    <row r="149" spans="1:27" ht="15.75" customHeight="1" x14ac:dyDescent="0.55000000000000004">
      <c r="A149" s="165" t="s">
        <v>22</v>
      </c>
      <c r="B149" s="130"/>
      <c r="C149" s="130"/>
      <c r="D149" s="130"/>
      <c r="E149" s="130"/>
      <c r="F149" s="130"/>
      <c r="G149" s="130"/>
      <c r="H149" s="131"/>
      <c r="I149" s="30">
        <f t="shared" ref="I149:X149" si="240">SUM(I146:I148)</f>
        <v>0</v>
      </c>
      <c r="J149" s="30">
        <f t="shared" si="240"/>
        <v>0</v>
      </c>
      <c r="K149" s="30">
        <f t="shared" si="240"/>
        <v>0</v>
      </c>
      <c r="L149" s="30">
        <f t="shared" si="240"/>
        <v>0</v>
      </c>
      <c r="M149" s="30">
        <f t="shared" si="240"/>
        <v>0</v>
      </c>
      <c r="N149" s="30">
        <f t="shared" si="240"/>
        <v>0</v>
      </c>
      <c r="O149" s="30">
        <f t="shared" si="240"/>
        <v>0</v>
      </c>
      <c r="P149" s="30">
        <f t="shared" si="240"/>
        <v>0</v>
      </c>
      <c r="Q149" s="30">
        <f t="shared" si="240"/>
        <v>0</v>
      </c>
      <c r="R149" s="30">
        <f t="shared" si="240"/>
        <v>0</v>
      </c>
      <c r="S149" s="30">
        <f t="shared" si="240"/>
        <v>0</v>
      </c>
      <c r="T149" s="30">
        <f t="shared" si="240"/>
        <v>0</v>
      </c>
      <c r="U149" s="30">
        <f t="shared" si="240"/>
        <v>0</v>
      </c>
      <c r="V149" s="30">
        <f t="shared" si="240"/>
        <v>0</v>
      </c>
      <c r="W149" s="30">
        <f t="shared" si="240"/>
        <v>0</v>
      </c>
      <c r="X149" s="30">
        <f t="shared" si="240"/>
        <v>0</v>
      </c>
      <c r="Y149" s="23" t="e">
        <f t="shared" si="179"/>
        <v>#REF!</v>
      </c>
      <c r="Z149" s="30">
        <f t="shared" ref="Z149:AA149" si="241">SUM(Z146:Z148)</f>
        <v>0</v>
      </c>
      <c r="AA149" s="30">
        <f t="shared" si="241"/>
        <v>0</v>
      </c>
    </row>
    <row r="150" spans="1:27" ht="15.75" customHeight="1" x14ac:dyDescent="0.55000000000000004">
      <c r="A150" s="167" t="s">
        <v>589</v>
      </c>
      <c r="B150" s="135"/>
      <c r="C150" s="135"/>
      <c r="D150" s="135"/>
      <c r="E150" s="135"/>
      <c r="F150" s="38"/>
      <c r="G150" s="38"/>
      <c r="H150" s="28" t="s">
        <v>585</v>
      </c>
      <c r="I150" s="30">
        <f t="shared" ref="I150:X150" si="242">+I146+I142+I138+I134+I130+I126+I122+I118+I114</f>
        <v>0</v>
      </c>
      <c r="J150" s="30">
        <f t="shared" si="242"/>
        <v>0</v>
      </c>
      <c r="K150" s="30">
        <f t="shared" si="242"/>
        <v>0</v>
      </c>
      <c r="L150" s="30">
        <f t="shared" si="242"/>
        <v>0</v>
      </c>
      <c r="M150" s="30">
        <f t="shared" si="242"/>
        <v>0</v>
      </c>
      <c r="N150" s="30">
        <f t="shared" si="242"/>
        <v>0</v>
      </c>
      <c r="O150" s="30">
        <f t="shared" si="242"/>
        <v>0</v>
      </c>
      <c r="P150" s="30">
        <f t="shared" si="242"/>
        <v>0</v>
      </c>
      <c r="Q150" s="30">
        <f t="shared" si="242"/>
        <v>0</v>
      </c>
      <c r="R150" s="30">
        <f t="shared" si="242"/>
        <v>0</v>
      </c>
      <c r="S150" s="30">
        <f t="shared" si="242"/>
        <v>0</v>
      </c>
      <c r="T150" s="30">
        <f t="shared" si="242"/>
        <v>0</v>
      </c>
      <c r="U150" s="30">
        <f t="shared" si="242"/>
        <v>0</v>
      </c>
      <c r="V150" s="30">
        <f t="shared" si="242"/>
        <v>0</v>
      </c>
      <c r="W150" s="30">
        <f t="shared" si="242"/>
        <v>0</v>
      </c>
      <c r="X150" s="30">
        <f t="shared" si="242"/>
        <v>0</v>
      </c>
      <c r="Y150" s="23" t="e">
        <f t="shared" si="179"/>
        <v>#REF!</v>
      </c>
      <c r="Z150" s="30">
        <f t="shared" ref="Z150:Z152" si="243">+Z146+Z142+Z138+Z134+Z130+Z126+Z122+Z118</f>
        <v>0</v>
      </c>
      <c r="AA150" s="174">
        <f>AA118+AA146</f>
        <v>24900</v>
      </c>
    </row>
    <row r="151" spans="1:27" ht="15.75" customHeight="1" x14ac:dyDescent="0.55000000000000004">
      <c r="A151" s="137"/>
      <c r="B151" s="138"/>
      <c r="C151" s="138"/>
      <c r="D151" s="138"/>
      <c r="E151" s="138"/>
      <c r="F151" s="39"/>
      <c r="G151" s="39"/>
      <c r="H151" s="28" t="s">
        <v>56</v>
      </c>
      <c r="I151" s="30">
        <f t="shared" ref="I151:X151" si="244">+I147+I143+I139+I135+I131+I127+I123+I119+I115</f>
        <v>0</v>
      </c>
      <c r="J151" s="30">
        <f t="shared" si="244"/>
        <v>0</v>
      </c>
      <c r="K151" s="30">
        <f t="shared" si="244"/>
        <v>0</v>
      </c>
      <c r="L151" s="30">
        <f t="shared" si="244"/>
        <v>0</v>
      </c>
      <c r="M151" s="30">
        <f t="shared" si="244"/>
        <v>0</v>
      </c>
      <c r="N151" s="30">
        <f t="shared" si="244"/>
        <v>0</v>
      </c>
      <c r="O151" s="30">
        <f t="shared" si="244"/>
        <v>0</v>
      </c>
      <c r="P151" s="30">
        <f t="shared" si="244"/>
        <v>0</v>
      </c>
      <c r="Q151" s="30">
        <f t="shared" si="244"/>
        <v>0</v>
      </c>
      <c r="R151" s="30">
        <f t="shared" si="244"/>
        <v>0</v>
      </c>
      <c r="S151" s="30">
        <f t="shared" si="244"/>
        <v>0</v>
      </c>
      <c r="T151" s="30">
        <f t="shared" si="244"/>
        <v>0</v>
      </c>
      <c r="U151" s="30">
        <f t="shared" si="244"/>
        <v>0</v>
      </c>
      <c r="V151" s="30">
        <f t="shared" si="244"/>
        <v>0</v>
      </c>
      <c r="W151" s="30">
        <f t="shared" si="244"/>
        <v>0</v>
      </c>
      <c r="X151" s="30">
        <f t="shared" si="244"/>
        <v>0</v>
      </c>
      <c r="Y151" s="23" t="e">
        <f t="shared" si="179"/>
        <v>#REF!</v>
      </c>
      <c r="Z151" s="30">
        <f t="shared" si="243"/>
        <v>0</v>
      </c>
      <c r="AA151" s="139"/>
    </row>
    <row r="152" spans="1:27" ht="15.75" customHeight="1" x14ac:dyDescent="0.55000000000000004">
      <c r="A152" s="140"/>
      <c r="B152" s="141"/>
      <c r="C152" s="141"/>
      <c r="D152" s="141"/>
      <c r="E152" s="141"/>
      <c r="F152" s="40"/>
      <c r="G152" s="40"/>
      <c r="H152" s="28" t="s">
        <v>21</v>
      </c>
      <c r="I152" s="30">
        <f t="shared" ref="I152:X152" si="245">+I148+I144+I140+I136+I132+I128+I124+I120+I116</f>
        <v>0</v>
      </c>
      <c r="J152" s="30">
        <f t="shared" si="245"/>
        <v>0</v>
      </c>
      <c r="K152" s="30">
        <f t="shared" si="245"/>
        <v>0</v>
      </c>
      <c r="L152" s="30">
        <f t="shared" si="245"/>
        <v>0</v>
      </c>
      <c r="M152" s="30">
        <f t="shared" si="245"/>
        <v>0</v>
      </c>
      <c r="N152" s="30">
        <f t="shared" si="245"/>
        <v>0</v>
      </c>
      <c r="O152" s="30">
        <f t="shared" si="245"/>
        <v>0</v>
      </c>
      <c r="P152" s="30">
        <f t="shared" si="245"/>
        <v>0</v>
      </c>
      <c r="Q152" s="30">
        <f t="shared" si="245"/>
        <v>0</v>
      </c>
      <c r="R152" s="30">
        <f t="shared" si="245"/>
        <v>0</v>
      </c>
      <c r="S152" s="30">
        <f t="shared" si="245"/>
        <v>0</v>
      </c>
      <c r="T152" s="30">
        <f t="shared" si="245"/>
        <v>0</v>
      </c>
      <c r="U152" s="30">
        <f t="shared" si="245"/>
        <v>0</v>
      </c>
      <c r="V152" s="30">
        <f t="shared" si="245"/>
        <v>0</v>
      </c>
      <c r="W152" s="30">
        <f t="shared" si="245"/>
        <v>0</v>
      </c>
      <c r="X152" s="30">
        <f t="shared" si="245"/>
        <v>0</v>
      </c>
      <c r="Y152" s="23" t="e">
        <f t="shared" si="179"/>
        <v>#REF!</v>
      </c>
      <c r="Z152" s="30">
        <f t="shared" si="243"/>
        <v>0</v>
      </c>
      <c r="AA152" s="175"/>
    </row>
    <row r="153" spans="1:27" ht="15.75" customHeight="1" x14ac:dyDescent="0.55000000000000004">
      <c r="A153" s="165" t="s">
        <v>22</v>
      </c>
      <c r="B153" s="130"/>
      <c r="C153" s="130"/>
      <c r="D153" s="130"/>
      <c r="E153" s="130"/>
      <c r="F153" s="130"/>
      <c r="G153" s="130"/>
      <c r="H153" s="131"/>
      <c r="I153" s="30">
        <f t="shared" ref="I153:X153" si="246">SUM(I150:I152)</f>
        <v>0</v>
      </c>
      <c r="J153" s="30">
        <f t="shared" si="246"/>
        <v>0</v>
      </c>
      <c r="K153" s="30">
        <f t="shared" si="246"/>
        <v>0</v>
      </c>
      <c r="L153" s="30">
        <f t="shared" si="246"/>
        <v>0</v>
      </c>
      <c r="M153" s="30">
        <f t="shared" si="246"/>
        <v>0</v>
      </c>
      <c r="N153" s="30">
        <f t="shared" si="246"/>
        <v>0</v>
      </c>
      <c r="O153" s="30">
        <f t="shared" si="246"/>
        <v>0</v>
      </c>
      <c r="P153" s="30">
        <f t="shared" si="246"/>
        <v>0</v>
      </c>
      <c r="Q153" s="30">
        <f t="shared" si="246"/>
        <v>0</v>
      </c>
      <c r="R153" s="30">
        <f t="shared" si="246"/>
        <v>0</v>
      </c>
      <c r="S153" s="30">
        <f t="shared" si="246"/>
        <v>0</v>
      </c>
      <c r="T153" s="30">
        <f t="shared" si="246"/>
        <v>0</v>
      </c>
      <c r="U153" s="30">
        <f t="shared" si="246"/>
        <v>0</v>
      </c>
      <c r="V153" s="30">
        <f t="shared" si="246"/>
        <v>0</v>
      </c>
      <c r="W153" s="30">
        <f t="shared" si="246"/>
        <v>0</v>
      </c>
      <c r="X153" s="30">
        <f t="shared" si="246"/>
        <v>0</v>
      </c>
      <c r="Y153" s="41" t="e">
        <f t="shared" si="179"/>
        <v>#REF!</v>
      </c>
      <c r="Z153" s="30">
        <f t="shared" ref="Z153:AA153" si="247">SUM(Z150:Z152)</f>
        <v>0</v>
      </c>
      <c r="AA153" s="30">
        <f t="shared" si="247"/>
        <v>24900</v>
      </c>
    </row>
    <row r="154" spans="1:27" ht="15.75" customHeight="1" x14ac:dyDescent="0.4">
      <c r="A154" s="16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8" t="s">
        <v>89</v>
      </c>
    </row>
    <row r="155" spans="1:27" ht="15.75" customHeight="1" x14ac:dyDescent="0.55000000000000004">
      <c r="A155" s="159" t="s">
        <v>564</v>
      </c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20"/>
    </row>
    <row r="156" spans="1:27" ht="15.75" customHeight="1" x14ac:dyDescent="0.55000000000000004">
      <c r="A156" s="159" t="s">
        <v>565</v>
      </c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</row>
    <row r="157" spans="1:27" ht="15.75" customHeight="1" x14ac:dyDescent="0.55000000000000004">
      <c r="A157" s="159" t="s">
        <v>566</v>
      </c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</row>
    <row r="158" spans="1:27" ht="21" customHeight="1" x14ac:dyDescent="0.55000000000000004">
      <c r="A158" s="163" t="s">
        <v>567</v>
      </c>
      <c r="C158" s="163" t="s">
        <v>4</v>
      </c>
      <c r="D158" s="172" t="s">
        <v>568</v>
      </c>
      <c r="E158" s="163" t="s">
        <v>569</v>
      </c>
      <c r="F158" s="172" t="s">
        <v>570</v>
      </c>
      <c r="G158" s="172" t="s">
        <v>571</v>
      </c>
      <c r="H158" s="21" t="s">
        <v>572</v>
      </c>
      <c r="I158" s="160" t="s">
        <v>573</v>
      </c>
      <c r="J158" s="130"/>
      <c r="K158" s="161" t="s">
        <v>574</v>
      </c>
      <c r="L158" s="131"/>
      <c r="M158" s="158" t="s">
        <v>575</v>
      </c>
      <c r="N158" s="130"/>
      <c r="O158" s="158" t="s">
        <v>576</v>
      </c>
      <c r="P158" s="130"/>
      <c r="Q158" s="158" t="s">
        <v>577</v>
      </c>
      <c r="R158" s="130"/>
      <c r="S158" s="158" t="s">
        <v>578</v>
      </c>
      <c r="T158" s="130"/>
      <c r="U158" s="158" t="s">
        <v>579</v>
      </c>
      <c r="V158" s="130"/>
      <c r="W158" s="162" t="s">
        <v>580</v>
      </c>
      <c r="X158" s="130"/>
      <c r="Y158" s="130"/>
      <c r="Z158" s="131"/>
    </row>
    <row r="159" spans="1:27" ht="15.75" customHeight="1" x14ac:dyDescent="0.4">
      <c r="A159" s="164"/>
      <c r="B159" s="167" t="s">
        <v>581</v>
      </c>
      <c r="C159" s="164"/>
      <c r="D159" s="164"/>
      <c r="E159" s="164"/>
      <c r="F159" s="164"/>
      <c r="G159" s="164"/>
      <c r="H159" s="166" t="s">
        <v>582</v>
      </c>
      <c r="I159" s="23" t="s">
        <v>6</v>
      </c>
      <c r="J159" s="23" t="s">
        <v>7</v>
      </c>
      <c r="K159" s="23" t="s">
        <v>6</v>
      </c>
      <c r="L159" s="23" t="s">
        <v>7</v>
      </c>
      <c r="M159" s="23" t="s">
        <v>6</v>
      </c>
      <c r="N159" s="23" t="s">
        <v>7</v>
      </c>
      <c r="O159" s="23" t="s">
        <v>6</v>
      </c>
      <c r="P159" s="23" t="s">
        <v>7</v>
      </c>
      <c r="Q159" s="23" t="s">
        <v>6</v>
      </c>
      <c r="R159" s="23" t="s">
        <v>7</v>
      </c>
      <c r="S159" s="23" t="s">
        <v>6</v>
      </c>
      <c r="T159" s="23" t="s">
        <v>7</v>
      </c>
      <c r="U159" s="23" t="s">
        <v>6</v>
      </c>
      <c r="V159" s="23" t="s">
        <v>7</v>
      </c>
      <c r="W159" s="23" t="s">
        <v>6</v>
      </c>
      <c r="X159" s="23" t="s">
        <v>7</v>
      </c>
      <c r="Y159" s="24" t="s">
        <v>6</v>
      </c>
      <c r="Z159" s="24" t="s">
        <v>7</v>
      </c>
      <c r="AA159" s="25" t="s">
        <v>583</v>
      </c>
    </row>
    <row r="160" spans="1:27" ht="15.75" customHeight="1" x14ac:dyDescent="0.4">
      <c r="A160" s="147"/>
      <c r="B160" s="140"/>
      <c r="C160" s="147"/>
      <c r="D160" s="147"/>
      <c r="E160" s="147"/>
      <c r="F160" s="147"/>
      <c r="G160" s="147"/>
      <c r="H160" s="147"/>
      <c r="I160" s="23" t="s">
        <v>13</v>
      </c>
      <c r="J160" s="23" t="s">
        <v>14</v>
      </c>
      <c r="K160" s="23" t="s">
        <v>13</v>
      </c>
      <c r="L160" s="23" t="s">
        <v>14</v>
      </c>
      <c r="M160" s="23" t="s">
        <v>13</v>
      </c>
      <c r="N160" s="23" t="s">
        <v>14</v>
      </c>
      <c r="O160" s="23" t="s">
        <v>13</v>
      </c>
      <c r="P160" s="23" t="s">
        <v>14</v>
      </c>
      <c r="Q160" s="23" t="s">
        <v>13</v>
      </c>
      <c r="R160" s="23" t="s">
        <v>14</v>
      </c>
      <c r="S160" s="23" t="s">
        <v>13</v>
      </c>
      <c r="T160" s="23" t="s">
        <v>14</v>
      </c>
      <c r="U160" s="23" t="s">
        <v>13</v>
      </c>
      <c r="V160" s="23" t="s">
        <v>14</v>
      </c>
      <c r="W160" s="23" t="s">
        <v>13</v>
      </c>
      <c r="X160" s="23" t="s">
        <v>14</v>
      </c>
      <c r="Y160" s="24" t="s">
        <v>13</v>
      </c>
      <c r="Z160" s="24" t="s">
        <v>14</v>
      </c>
      <c r="AA160" s="25" t="s">
        <v>584</v>
      </c>
    </row>
    <row r="161" spans="1:27" ht="15.75" customHeight="1" x14ac:dyDescent="0.55000000000000004">
      <c r="A161" s="163" t="s">
        <v>84</v>
      </c>
      <c r="B161" s="27"/>
      <c r="C161" s="28"/>
      <c r="D161" s="28"/>
      <c r="E161" s="29"/>
      <c r="F161" s="28"/>
      <c r="G161" s="28"/>
      <c r="H161" s="28" t="s">
        <v>585</v>
      </c>
      <c r="I161" s="30">
        <f t="shared" ref="I161:J161" si="248">+W150</f>
        <v>0</v>
      </c>
      <c r="J161" s="30">
        <f t="shared" si="248"/>
        <v>0</v>
      </c>
      <c r="K161" s="30">
        <f t="shared" ref="K161:N161" si="249">+AB138</f>
        <v>0</v>
      </c>
      <c r="L161" s="30">
        <f t="shared" si="249"/>
        <v>0</v>
      </c>
      <c r="M161" s="23">
        <f t="shared" si="249"/>
        <v>0</v>
      </c>
      <c r="N161" s="23">
        <f t="shared" si="249"/>
        <v>0</v>
      </c>
      <c r="O161" s="23">
        <f t="shared" ref="O161:V161" si="250">+AB138</f>
        <v>0</v>
      </c>
      <c r="P161" s="23">
        <f t="shared" si="250"/>
        <v>0</v>
      </c>
      <c r="Q161" s="23">
        <f t="shared" si="250"/>
        <v>0</v>
      </c>
      <c r="R161" s="23">
        <f t="shared" si="250"/>
        <v>0</v>
      </c>
      <c r="S161" s="23">
        <f t="shared" si="250"/>
        <v>0</v>
      </c>
      <c r="T161" s="23">
        <f t="shared" si="250"/>
        <v>0</v>
      </c>
      <c r="U161" s="23">
        <f t="shared" si="250"/>
        <v>0</v>
      </c>
      <c r="V161" s="23">
        <f t="shared" si="250"/>
        <v>0</v>
      </c>
      <c r="W161" s="23">
        <f t="shared" ref="W161:X161" si="251">+I161+K161-M161-U161</f>
        <v>0</v>
      </c>
      <c r="X161" s="23">
        <f t="shared" si="251"/>
        <v>0</v>
      </c>
      <c r="Y161" s="23"/>
      <c r="Z161" s="31"/>
      <c r="AA161" s="168"/>
    </row>
    <row r="162" spans="1:27" ht="15.75" customHeight="1" x14ac:dyDescent="0.55000000000000004">
      <c r="A162" s="164"/>
      <c r="B162" s="27"/>
      <c r="C162" s="28"/>
      <c r="D162" s="28"/>
      <c r="E162" s="29"/>
      <c r="F162" s="28"/>
      <c r="G162" s="28"/>
      <c r="H162" s="28" t="s">
        <v>56</v>
      </c>
      <c r="I162" s="30">
        <f t="shared" ref="I162:J162" si="252">+W151</f>
        <v>0</v>
      </c>
      <c r="J162" s="30">
        <f t="shared" si="252"/>
        <v>0</v>
      </c>
      <c r="K162" s="30">
        <f t="shared" ref="K162:N162" si="253">+AB139</f>
        <v>0</v>
      </c>
      <c r="L162" s="30">
        <f t="shared" si="253"/>
        <v>0</v>
      </c>
      <c r="M162" s="23">
        <f t="shared" si="253"/>
        <v>0</v>
      </c>
      <c r="N162" s="23">
        <f t="shared" si="253"/>
        <v>0</v>
      </c>
      <c r="O162" s="23">
        <f t="shared" ref="O162:V162" si="254">+AB139</f>
        <v>0</v>
      </c>
      <c r="P162" s="23">
        <f t="shared" si="254"/>
        <v>0</v>
      </c>
      <c r="Q162" s="23">
        <f t="shared" si="254"/>
        <v>0</v>
      </c>
      <c r="R162" s="23">
        <f t="shared" si="254"/>
        <v>0</v>
      </c>
      <c r="S162" s="23">
        <f t="shared" si="254"/>
        <v>0</v>
      </c>
      <c r="T162" s="23">
        <f t="shared" si="254"/>
        <v>0</v>
      </c>
      <c r="U162" s="23">
        <f t="shared" si="254"/>
        <v>0</v>
      </c>
      <c r="V162" s="23">
        <f t="shared" si="254"/>
        <v>0</v>
      </c>
      <c r="W162" s="23">
        <f t="shared" ref="W162:X162" si="255">+I162+K162-M162-U162</f>
        <v>0</v>
      </c>
      <c r="X162" s="23">
        <f t="shared" si="255"/>
        <v>0</v>
      </c>
      <c r="Y162" s="23"/>
      <c r="Z162" s="31"/>
      <c r="AA162" s="164"/>
    </row>
    <row r="163" spans="1:27" ht="15.75" customHeight="1" x14ac:dyDescent="0.55000000000000004">
      <c r="A163" s="147"/>
      <c r="B163" s="27"/>
      <c r="C163" s="28"/>
      <c r="D163" s="28"/>
      <c r="E163" s="29"/>
      <c r="F163" s="28"/>
      <c r="G163" s="28"/>
      <c r="H163" s="28" t="s">
        <v>21</v>
      </c>
      <c r="I163" s="30">
        <f t="shared" ref="I163:J163" si="256">+W152</f>
        <v>0</v>
      </c>
      <c r="J163" s="30">
        <f t="shared" si="256"/>
        <v>0</v>
      </c>
      <c r="K163" s="30">
        <f t="shared" ref="K163:N163" si="257">+AB140</f>
        <v>0</v>
      </c>
      <c r="L163" s="30">
        <f t="shared" si="257"/>
        <v>0</v>
      </c>
      <c r="M163" s="23">
        <f t="shared" si="257"/>
        <v>0</v>
      </c>
      <c r="N163" s="23">
        <f t="shared" si="257"/>
        <v>0</v>
      </c>
      <c r="O163" s="23">
        <f t="shared" ref="O163:V163" si="258">+AB140</f>
        <v>0</v>
      </c>
      <c r="P163" s="23">
        <f t="shared" si="258"/>
        <v>0</v>
      </c>
      <c r="Q163" s="23">
        <f t="shared" si="258"/>
        <v>0</v>
      </c>
      <c r="R163" s="23">
        <f t="shared" si="258"/>
        <v>0</v>
      </c>
      <c r="S163" s="23">
        <f t="shared" si="258"/>
        <v>0</v>
      </c>
      <c r="T163" s="23">
        <f t="shared" si="258"/>
        <v>0</v>
      </c>
      <c r="U163" s="23">
        <f t="shared" si="258"/>
        <v>0</v>
      </c>
      <c r="V163" s="23">
        <f t="shared" si="258"/>
        <v>0</v>
      </c>
      <c r="W163" s="23">
        <f t="shared" ref="W163:X163" si="259">+I163+K163-M163-U163</f>
        <v>0</v>
      </c>
      <c r="X163" s="23">
        <f t="shared" si="259"/>
        <v>0</v>
      </c>
      <c r="Y163" s="23"/>
      <c r="Z163" s="31"/>
      <c r="AA163" s="147"/>
    </row>
    <row r="164" spans="1:27" ht="15.75" customHeight="1" x14ac:dyDescent="0.55000000000000004">
      <c r="A164" s="165"/>
      <c r="B164" s="130"/>
      <c r="C164" s="130"/>
      <c r="D164" s="130"/>
      <c r="E164" s="130"/>
      <c r="F164" s="130"/>
      <c r="G164" s="130"/>
      <c r="H164" s="131"/>
      <c r="I164" s="30">
        <f t="shared" ref="I164:X164" si="260">SUM(I161:I163)</f>
        <v>0</v>
      </c>
      <c r="J164" s="30">
        <f t="shared" si="260"/>
        <v>0</v>
      </c>
      <c r="K164" s="30">
        <f t="shared" si="260"/>
        <v>0</v>
      </c>
      <c r="L164" s="30">
        <f t="shared" si="260"/>
        <v>0</v>
      </c>
      <c r="M164" s="30">
        <f t="shared" si="260"/>
        <v>0</v>
      </c>
      <c r="N164" s="30">
        <f t="shared" si="260"/>
        <v>0</v>
      </c>
      <c r="O164" s="30">
        <f t="shared" si="260"/>
        <v>0</v>
      </c>
      <c r="P164" s="30">
        <f t="shared" si="260"/>
        <v>0</v>
      </c>
      <c r="Q164" s="30">
        <f t="shared" si="260"/>
        <v>0</v>
      </c>
      <c r="R164" s="30">
        <f t="shared" si="260"/>
        <v>0</v>
      </c>
      <c r="S164" s="30">
        <f t="shared" si="260"/>
        <v>0</v>
      </c>
      <c r="T164" s="30">
        <f t="shared" si="260"/>
        <v>0</v>
      </c>
      <c r="U164" s="30">
        <f t="shared" si="260"/>
        <v>0</v>
      </c>
      <c r="V164" s="30">
        <f t="shared" si="260"/>
        <v>0</v>
      </c>
      <c r="W164" s="30">
        <f t="shared" si="260"/>
        <v>0</v>
      </c>
      <c r="X164" s="30">
        <f t="shared" si="260"/>
        <v>0</v>
      </c>
      <c r="Y164" s="23"/>
      <c r="Z164" s="30"/>
      <c r="AA164" s="30"/>
    </row>
    <row r="165" spans="1:27" ht="15.75" customHeight="1" x14ac:dyDescent="0.55000000000000004">
      <c r="A165" s="28">
        <v>1</v>
      </c>
      <c r="B165" s="27" t="s">
        <v>586</v>
      </c>
      <c r="C165" s="28"/>
      <c r="D165" s="28"/>
      <c r="E165" s="29" t="s">
        <v>587</v>
      </c>
      <c r="F165" s="28"/>
      <c r="G165" s="28"/>
      <c r="H165" s="28" t="s">
        <v>585</v>
      </c>
      <c r="I165" s="30"/>
      <c r="J165" s="30"/>
      <c r="K165" s="30"/>
      <c r="L165" s="30"/>
      <c r="M165" s="23"/>
      <c r="N165" s="23"/>
      <c r="O165" s="23"/>
      <c r="P165" s="23"/>
      <c r="Q165" s="23"/>
      <c r="R165" s="23"/>
      <c r="S165" s="23"/>
      <c r="T165" s="23"/>
      <c r="U165" s="23">
        <f t="shared" ref="U165:V165" si="261">+O165+Q165+S165</f>
        <v>0</v>
      </c>
      <c r="V165" s="23">
        <f t="shared" si="261"/>
        <v>0</v>
      </c>
      <c r="W165" s="23">
        <f t="shared" ref="W165:X165" si="262">+I165+K165-M165-U165</f>
        <v>0</v>
      </c>
      <c r="X165" s="23">
        <f t="shared" si="262"/>
        <v>0</v>
      </c>
      <c r="Y165" s="23" t="e">
        <f t="shared" ref="Y165:Y200" si="263">+X165*#REF!</f>
        <v>#REF!</v>
      </c>
      <c r="Z165" s="31"/>
      <c r="AA165" s="168">
        <v>24900</v>
      </c>
    </row>
    <row r="166" spans="1:27" ht="15.75" customHeight="1" x14ac:dyDescent="0.55000000000000004">
      <c r="A166" s="28"/>
      <c r="B166" s="27"/>
      <c r="C166" s="28"/>
      <c r="D166" s="28"/>
      <c r="E166" s="29"/>
      <c r="F166" s="28"/>
      <c r="G166" s="28"/>
      <c r="H166" s="28" t="s">
        <v>56</v>
      </c>
      <c r="I166" s="30"/>
      <c r="J166" s="30"/>
      <c r="K166" s="30"/>
      <c r="L166" s="30"/>
      <c r="M166" s="23"/>
      <c r="N166" s="23"/>
      <c r="O166" s="23"/>
      <c r="P166" s="23"/>
      <c r="Q166" s="23"/>
      <c r="R166" s="23"/>
      <c r="S166" s="23"/>
      <c r="T166" s="23"/>
      <c r="U166" s="23">
        <f t="shared" ref="U166:V166" si="264">+O166+Q166+S166</f>
        <v>0</v>
      </c>
      <c r="V166" s="23">
        <f t="shared" si="264"/>
        <v>0</v>
      </c>
      <c r="W166" s="23">
        <f t="shared" ref="W166:X166" si="265">+I166+K166-M166-U166</f>
        <v>0</v>
      </c>
      <c r="X166" s="23">
        <f t="shared" si="265"/>
        <v>0</v>
      </c>
      <c r="Y166" s="23" t="e">
        <f t="shared" si="263"/>
        <v>#REF!</v>
      </c>
      <c r="Z166" s="31"/>
      <c r="AA166" s="164"/>
    </row>
    <row r="167" spans="1:27" ht="15.75" customHeight="1" x14ac:dyDescent="0.55000000000000004">
      <c r="A167" s="28"/>
      <c r="B167" s="27"/>
      <c r="C167" s="28"/>
      <c r="D167" s="28"/>
      <c r="E167" s="29"/>
      <c r="F167" s="28"/>
      <c r="G167" s="28"/>
      <c r="H167" s="28" t="s">
        <v>21</v>
      </c>
      <c r="I167" s="30"/>
      <c r="J167" s="30"/>
      <c r="K167" s="30"/>
      <c r="L167" s="30"/>
      <c r="M167" s="23"/>
      <c r="N167" s="23"/>
      <c r="O167" s="23"/>
      <c r="P167" s="23"/>
      <c r="Q167" s="23"/>
      <c r="R167" s="23"/>
      <c r="S167" s="23"/>
      <c r="T167" s="23"/>
      <c r="U167" s="23">
        <f t="shared" ref="U167:V167" si="266">+O167+Q167+S167</f>
        <v>0</v>
      </c>
      <c r="V167" s="23">
        <f t="shared" si="266"/>
        <v>0</v>
      </c>
      <c r="W167" s="23">
        <f t="shared" ref="W167:X167" si="267">+I167+K167-M167-U167</f>
        <v>0</v>
      </c>
      <c r="X167" s="23">
        <f t="shared" si="267"/>
        <v>0</v>
      </c>
      <c r="Y167" s="23" t="e">
        <f t="shared" si="263"/>
        <v>#REF!</v>
      </c>
      <c r="Z167" s="31"/>
      <c r="AA167" s="147"/>
    </row>
    <row r="168" spans="1:27" ht="15.75" customHeight="1" x14ac:dyDescent="0.55000000000000004">
      <c r="A168" s="165" t="s">
        <v>22</v>
      </c>
      <c r="B168" s="130"/>
      <c r="C168" s="130"/>
      <c r="D168" s="130"/>
      <c r="E168" s="130"/>
      <c r="F168" s="130"/>
      <c r="G168" s="130"/>
      <c r="H168" s="131"/>
      <c r="I168" s="30">
        <f t="shared" ref="I168:X168" si="268">SUM(I165:I167)</f>
        <v>0</v>
      </c>
      <c r="J168" s="30">
        <f t="shared" si="268"/>
        <v>0</v>
      </c>
      <c r="K168" s="30">
        <f t="shared" si="268"/>
        <v>0</v>
      </c>
      <c r="L168" s="30">
        <f t="shared" si="268"/>
        <v>0</v>
      </c>
      <c r="M168" s="30">
        <f t="shared" si="268"/>
        <v>0</v>
      </c>
      <c r="N168" s="30">
        <f t="shared" si="268"/>
        <v>0</v>
      </c>
      <c r="O168" s="30">
        <f t="shared" si="268"/>
        <v>0</v>
      </c>
      <c r="P168" s="30">
        <f t="shared" si="268"/>
        <v>0</v>
      </c>
      <c r="Q168" s="30">
        <f t="shared" si="268"/>
        <v>0</v>
      </c>
      <c r="R168" s="30">
        <f t="shared" si="268"/>
        <v>0</v>
      </c>
      <c r="S168" s="30">
        <f t="shared" si="268"/>
        <v>0</v>
      </c>
      <c r="T168" s="30">
        <f t="shared" si="268"/>
        <v>0</v>
      </c>
      <c r="U168" s="30">
        <f t="shared" si="268"/>
        <v>0</v>
      </c>
      <c r="V168" s="30">
        <f t="shared" si="268"/>
        <v>0</v>
      </c>
      <c r="W168" s="30">
        <f t="shared" si="268"/>
        <v>0</v>
      </c>
      <c r="X168" s="30">
        <f t="shared" si="268"/>
        <v>0</v>
      </c>
      <c r="Y168" s="23" t="e">
        <f t="shared" si="263"/>
        <v>#REF!</v>
      </c>
      <c r="Z168" s="30">
        <f t="shared" ref="Z168:AA168" si="269">SUM(Z165:Z167)</f>
        <v>0</v>
      </c>
      <c r="AA168" s="30">
        <f t="shared" si="269"/>
        <v>24900</v>
      </c>
    </row>
    <row r="169" spans="1:27" ht="15.75" customHeight="1" x14ac:dyDescent="0.55000000000000004">
      <c r="A169" s="28">
        <v>2</v>
      </c>
      <c r="B169" s="27" t="s">
        <v>586</v>
      </c>
      <c r="C169" s="28"/>
      <c r="D169" s="28"/>
      <c r="E169" s="29" t="s">
        <v>588</v>
      </c>
      <c r="F169" s="28"/>
      <c r="G169" s="28"/>
      <c r="H169" s="28" t="s">
        <v>585</v>
      </c>
      <c r="I169" s="30"/>
      <c r="J169" s="30"/>
      <c r="K169" s="30"/>
      <c r="L169" s="30"/>
      <c r="M169" s="23"/>
      <c r="N169" s="23"/>
      <c r="O169" s="23"/>
      <c r="P169" s="23"/>
      <c r="Q169" s="23"/>
      <c r="R169" s="23"/>
      <c r="S169" s="23"/>
      <c r="T169" s="23"/>
      <c r="U169" s="23">
        <f t="shared" ref="U169:V169" si="270">+O169+Q169+S169</f>
        <v>0</v>
      </c>
      <c r="V169" s="23">
        <f t="shared" si="270"/>
        <v>0</v>
      </c>
      <c r="W169" s="23">
        <f t="shared" ref="W169:X169" si="271">+I169+K169-M169-U169</f>
        <v>0</v>
      </c>
      <c r="X169" s="23">
        <f t="shared" si="271"/>
        <v>0</v>
      </c>
      <c r="Y169" s="23" t="e">
        <f t="shared" si="263"/>
        <v>#REF!</v>
      </c>
      <c r="Z169" s="31"/>
      <c r="AA169" s="35"/>
    </row>
    <row r="170" spans="1:27" ht="15.75" customHeight="1" x14ac:dyDescent="0.55000000000000004">
      <c r="A170" s="28"/>
      <c r="B170" s="27"/>
      <c r="C170" s="28"/>
      <c r="D170" s="28"/>
      <c r="E170" s="29"/>
      <c r="F170" s="28"/>
      <c r="G170" s="28"/>
      <c r="H170" s="28" t="s">
        <v>56</v>
      </c>
      <c r="I170" s="30"/>
      <c r="J170" s="30"/>
      <c r="K170" s="30"/>
      <c r="L170" s="30"/>
      <c r="M170" s="23"/>
      <c r="N170" s="23"/>
      <c r="O170" s="23"/>
      <c r="P170" s="23"/>
      <c r="Q170" s="23"/>
      <c r="R170" s="23"/>
      <c r="S170" s="23"/>
      <c r="T170" s="23"/>
      <c r="U170" s="23">
        <f t="shared" ref="U170:V170" si="272">+O170+Q170+S170</f>
        <v>0</v>
      </c>
      <c r="V170" s="23">
        <f t="shared" si="272"/>
        <v>0</v>
      </c>
      <c r="W170" s="23">
        <f t="shared" ref="W170:X170" si="273">+I170+K170-M170-U170</f>
        <v>0</v>
      </c>
      <c r="X170" s="23">
        <f t="shared" si="273"/>
        <v>0</v>
      </c>
      <c r="Y170" s="23" t="e">
        <f t="shared" si="263"/>
        <v>#REF!</v>
      </c>
      <c r="Z170" s="31"/>
      <c r="AA170" s="35"/>
    </row>
    <row r="171" spans="1:27" ht="15.75" customHeight="1" x14ac:dyDescent="0.55000000000000004">
      <c r="A171" s="28"/>
      <c r="B171" s="27"/>
      <c r="C171" s="28"/>
      <c r="D171" s="28"/>
      <c r="E171" s="29"/>
      <c r="F171" s="28"/>
      <c r="G171" s="28"/>
      <c r="H171" s="28" t="s">
        <v>21</v>
      </c>
      <c r="I171" s="30"/>
      <c r="J171" s="30"/>
      <c r="K171" s="30"/>
      <c r="L171" s="30"/>
      <c r="M171" s="23"/>
      <c r="N171" s="23"/>
      <c r="O171" s="23"/>
      <c r="P171" s="23"/>
      <c r="Q171" s="23"/>
      <c r="R171" s="23"/>
      <c r="S171" s="23"/>
      <c r="T171" s="23"/>
      <c r="U171" s="23">
        <f t="shared" ref="U171:V171" si="274">+O171+Q171+S171</f>
        <v>0</v>
      </c>
      <c r="V171" s="23">
        <f t="shared" si="274"/>
        <v>0</v>
      </c>
      <c r="W171" s="23">
        <f t="shared" ref="W171:X171" si="275">+I171+K171-M171-U171</f>
        <v>0</v>
      </c>
      <c r="X171" s="23">
        <f t="shared" si="275"/>
        <v>0</v>
      </c>
      <c r="Y171" s="23" t="e">
        <f t="shared" si="263"/>
        <v>#REF!</v>
      </c>
      <c r="Z171" s="31"/>
      <c r="AA171" s="35"/>
    </row>
    <row r="172" spans="1:27" ht="15.75" customHeight="1" x14ac:dyDescent="0.55000000000000004">
      <c r="A172" s="165" t="s">
        <v>22</v>
      </c>
      <c r="B172" s="130"/>
      <c r="C172" s="130"/>
      <c r="D172" s="130"/>
      <c r="E172" s="130"/>
      <c r="F172" s="130"/>
      <c r="G172" s="130"/>
      <c r="H172" s="131"/>
      <c r="I172" s="30">
        <f t="shared" ref="I172:X172" si="276">SUM(I169:I171)</f>
        <v>0</v>
      </c>
      <c r="J172" s="30">
        <f t="shared" si="276"/>
        <v>0</v>
      </c>
      <c r="K172" s="30">
        <f t="shared" si="276"/>
        <v>0</v>
      </c>
      <c r="L172" s="30">
        <f t="shared" si="276"/>
        <v>0</v>
      </c>
      <c r="M172" s="30">
        <f t="shared" si="276"/>
        <v>0</v>
      </c>
      <c r="N172" s="30">
        <f t="shared" si="276"/>
        <v>0</v>
      </c>
      <c r="O172" s="30">
        <f t="shared" si="276"/>
        <v>0</v>
      </c>
      <c r="P172" s="30">
        <f t="shared" si="276"/>
        <v>0</v>
      </c>
      <c r="Q172" s="30">
        <f t="shared" si="276"/>
        <v>0</v>
      </c>
      <c r="R172" s="30">
        <f t="shared" si="276"/>
        <v>0</v>
      </c>
      <c r="S172" s="30">
        <f t="shared" si="276"/>
        <v>0</v>
      </c>
      <c r="T172" s="30">
        <f t="shared" si="276"/>
        <v>0</v>
      </c>
      <c r="U172" s="30">
        <f t="shared" si="276"/>
        <v>0</v>
      </c>
      <c r="V172" s="30">
        <f t="shared" si="276"/>
        <v>0</v>
      </c>
      <c r="W172" s="30">
        <f t="shared" si="276"/>
        <v>0</v>
      </c>
      <c r="X172" s="30">
        <f t="shared" si="276"/>
        <v>0</v>
      </c>
      <c r="Y172" s="23" t="e">
        <f t="shared" si="263"/>
        <v>#REF!</v>
      </c>
      <c r="Z172" s="30">
        <f t="shared" ref="Z172:AA172" si="277">SUM(Z169:Z171)</f>
        <v>0</v>
      </c>
      <c r="AA172" s="30">
        <f t="shared" si="277"/>
        <v>0</v>
      </c>
    </row>
    <row r="173" spans="1:27" ht="15.75" customHeight="1" x14ac:dyDescent="0.55000000000000004">
      <c r="A173" s="28">
        <v>3</v>
      </c>
      <c r="B173" s="27" t="s">
        <v>586</v>
      </c>
      <c r="C173" s="28"/>
      <c r="D173" s="28"/>
      <c r="E173" s="29"/>
      <c r="F173" s="28"/>
      <c r="G173" s="28"/>
      <c r="H173" s="28" t="s">
        <v>585</v>
      </c>
      <c r="I173" s="30"/>
      <c r="J173" s="30"/>
      <c r="K173" s="30"/>
      <c r="L173" s="30"/>
      <c r="M173" s="23"/>
      <c r="N173" s="23"/>
      <c r="O173" s="23"/>
      <c r="P173" s="23"/>
      <c r="Q173" s="23"/>
      <c r="R173" s="23"/>
      <c r="S173" s="23"/>
      <c r="T173" s="23"/>
      <c r="U173" s="23">
        <f t="shared" ref="U173:V173" si="278">+O173+Q173+S173</f>
        <v>0</v>
      </c>
      <c r="V173" s="23">
        <f t="shared" si="278"/>
        <v>0</v>
      </c>
      <c r="W173" s="23">
        <f t="shared" ref="W173:X173" si="279">+I173+K173-M173-U173</f>
        <v>0</v>
      </c>
      <c r="X173" s="23">
        <f t="shared" si="279"/>
        <v>0</v>
      </c>
      <c r="Y173" s="23" t="e">
        <f t="shared" si="263"/>
        <v>#REF!</v>
      </c>
      <c r="Z173" s="31"/>
      <c r="AA173" s="35"/>
    </row>
    <row r="174" spans="1:27" ht="15.75" customHeight="1" x14ac:dyDescent="0.55000000000000004">
      <c r="A174" s="28"/>
      <c r="B174" s="27"/>
      <c r="C174" s="28"/>
      <c r="D174" s="28"/>
      <c r="E174" s="29"/>
      <c r="F174" s="28"/>
      <c r="G174" s="28"/>
      <c r="H174" s="28" t="s">
        <v>56</v>
      </c>
      <c r="I174" s="30"/>
      <c r="J174" s="30"/>
      <c r="K174" s="30"/>
      <c r="L174" s="30"/>
      <c r="M174" s="23"/>
      <c r="N174" s="23"/>
      <c r="O174" s="23"/>
      <c r="P174" s="23"/>
      <c r="Q174" s="23"/>
      <c r="R174" s="23"/>
      <c r="S174" s="23"/>
      <c r="T174" s="23"/>
      <c r="U174" s="23">
        <f t="shared" ref="U174:V174" si="280">+O174+Q174+S174</f>
        <v>0</v>
      </c>
      <c r="V174" s="23">
        <f t="shared" si="280"/>
        <v>0</v>
      </c>
      <c r="W174" s="23">
        <f t="shared" ref="W174:X174" si="281">+I174+K174-M174-U174</f>
        <v>0</v>
      </c>
      <c r="X174" s="23">
        <f t="shared" si="281"/>
        <v>0</v>
      </c>
      <c r="Y174" s="23" t="e">
        <f t="shared" si="263"/>
        <v>#REF!</v>
      </c>
      <c r="Z174" s="31"/>
      <c r="AA174" s="35"/>
    </row>
    <row r="175" spans="1:27" ht="15.75" customHeight="1" x14ac:dyDescent="0.55000000000000004">
      <c r="A175" s="28"/>
      <c r="B175" s="27"/>
      <c r="C175" s="28"/>
      <c r="D175" s="28"/>
      <c r="E175" s="29"/>
      <c r="F175" s="28"/>
      <c r="G175" s="28"/>
      <c r="H175" s="28" t="s">
        <v>21</v>
      </c>
      <c r="I175" s="30"/>
      <c r="J175" s="30"/>
      <c r="K175" s="30"/>
      <c r="L175" s="30"/>
      <c r="M175" s="23"/>
      <c r="N175" s="23"/>
      <c r="O175" s="23"/>
      <c r="P175" s="23"/>
      <c r="Q175" s="23"/>
      <c r="R175" s="23"/>
      <c r="S175" s="23"/>
      <c r="T175" s="23"/>
      <c r="U175" s="23">
        <f t="shared" ref="U175:V175" si="282">+O175+Q175+S175</f>
        <v>0</v>
      </c>
      <c r="V175" s="23">
        <f t="shared" si="282"/>
        <v>0</v>
      </c>
      <c r="W175" s="23">
        <f t="shared" ref="W175:X175" si="283">+I175+K175-M175-U175</f>
        <v>0</v>
      </c>
      <c r="X175" s="23">
        <f t="shared" si="283"/>
        <v>0</v>
      </c>
      <c r="Y175" s="23" t="e">
        <f t="shared" si="263"/>
        <v>#REF!</v>
      </c>
      <c r="Z175" s="31"/>
      <c r="AA175" s="35"/>
    </row>
    <row r="176" spans="1:27" ht="15.75" customHeight="1" x14ac:dyDescent="0.55000000000000004">
      <c r="A176" s="165" t="s">
        <v>22</v>
      </c>
      <c r="B176" s="130"/>
      <c r="C176" s="130"/>
      <c r="D176" s="130"/>
      <c r="E176" s="130"/>
      <c r="F176" s="130"/>
      <c r="G176" s="130"/>
      <c r="H176" s="131"/>
      <c r="I176" s="30">
        <f t="shared" ref="I176:X176" si="284">SUM(I173:I175)</f>
        <v>0</v>
      </c>
      <c r="J176" s="30">
        <f t="shared" si="284"/>
        <v>0</v>
      </c>
      <c r="K176" s="30">
        <f t="shared" si="284"/>
        <v>0</v>
      </c>
      <c r="L176" s="30">
        <f t="shared" si="284"/>
        <v>0</v>
      </c>
      <c r="M176" s="30">
        <f t="shared" si="284"/>
        <v>0</v>
      </c>
      <c r="N176" s="30">
        <f t="shared" si="284"/>
        <v>0</v>
      </c>
      <c r="O176" s="30">
        <f t="shared" si="284"/>
        <v>0</v>
      </c>
      <c r="P176" s="30">
        <f t="shared" si="284"/>
        <v>0</v>
      </c>
      <c r="Q176" s="30">
        <f t="shared" si="284"/>
        <v>0</v>
      </c>
      <c r="R176" s="30">
        <f t="shared" si="284"/>
        <v>0</v>
      </c>
      <c r="S176" s="30">
        <f t="shared" si="284"/>
        <v>0</v>
      </c>
      <c r="T176" s="30">
        <f t="shared" si="284"/>
        <v>0</v>
      </c>
      <c r="U176" s="30">
        <f t="shared" si="284"/>
        <v>0</v>
      </c>
      <c r="V176" s="30">
        <f t="shared" si="284"/>
        <v>0</v>
      </c>
      <c r="W176" s="30">
        <f t="shared" si="284"/>
        <v>0</v>
      </c>
      <c r="X176" s="30">
        <f t="shared" si="284"/>
        <v>0</v>
      </c>
      <c r="Y176" s="23" t="e">
        <f t="shared" si="263"/>
        <v>#REF!</v>
      </c>
      <c r="Z176" s="30">
        <f t="shared" ref="Z176:AA176" si="285">SUM(Z173:Z175)</f>
        <v>0</v>
      </c>
      <c r="AA176" s="30">
        <f t="shared" si="285"/>
        <v>0</v>
      </c>
    </row>
    <row r="177" spans="1:27" ht="15.75" customHeight="1" x14ac:dyDescent="0.55000000000000004">
      <c r="A177" s="28">
        <v>4</v>
      </c>
      <c r="B177" s="27" t="s">
        <v>586</v>
      </c>
      <c r="C177" s="28"/>
      <c r="D177" s="28"/>
      <c r="E177" s="29"/>
      <c r="F177" s="28"/>
      <c r="G177" s="28"/>
      <c r="H177" s="28" t="s">
        <v>585</v>
      </c>
      <c r="I177" s="30"/>
      <c r="J177" s="30"/>
      <c r="K177" s="30"/>
      <c r="L177" s="30"/>
      <c r="M177" s="23"/>
      <c r="N177" s="23"/>
      <c r="O177" s="23"/>
      <c r="P177" s="23"/>
      <c r="Q177" s="23"/>
      <c r="R177" s="23"/>
      <c r="S177" s="23"/>
      <c r="T177" s="23"/>
      <c r="U177" s="23">
        <f t="shared" ref="U177:V177" si="286">+O177+Q177+S177</f>
        <v>0</v>
      </c>
      <c r="V177" s="23">
        <f t="shared" si="286"/>
        <v>0</v>
      </c>
      <c r="W177" s="23">
        <f t="shared" ref="W177:X177" si="287">+I177+K177-M177-U177</f>
        <v>0</v>
      </c>
      <c r="X177" s="23">
        <f t="shared" si="287"/>
        <v>0</v>
      </c>
      <c r="Y177" s="23" t="e">
        <f t="shared" si="263"/>
        <v>#REF!</v>
      </c>
      <c r="Z177" s="31"/>
      <c r="AA177" s="35"/>
    </row>
    <row r="178" spans="1:27" ht="15.75" customHeight="1" x14ac:dyDescent="0.55000000000000004">
      <c r="A178" s="28"/>
      <c r="B178" s="27"/>
      <c r="C178" s="28"/>
      <c r="D178" s="28"/>
      <c r="E178" s="29"/>
      <c r="F178" s="28"/>
      <c r="G178" s="28"/>
      <c r="H178" s="28" t="s">
        <v>56</v>
      </c>
      <c r="I178" s="30"/>
      <c r="J178" s="30"/>
      <c r="K178" s="30"/>
      <c r="L178" s="30"/>
      <c r="M178" s="23"/>
      <c r="N178" s="23"/>
      <c r="O178" s="23"/>
      <c r="P178" s="23"/>
      <c r="Q178" s="23"/>
      <c r="R178" s="23"/>
      <c r="S178" s="23"/>
      <c r="T178" s="23"/>
      <c r="U178" s="23">
        <f t="shared" ref="U178:V178" si="288">+O178+Q178+S178</f>
        <v>0</v>
      </c>
      <c r="V178" s="23">
        <f t="shared" si="288"/>
        <v>0</v>
      </c>
      <c r="W178" s="23">
        <f t="shared" ref="W178:X178" si="289">+I178+K178-M178-U178</f>
        <v>0</v>
      </c>
      <c r="X178" s="23">
        <f t="shared" si="289"/>
        <v>0</v>
      </c>
      <c r="Y178" s="23" t="e">
        <f t="shared" si="263"/>
        <v>#REF!</v>
      </c>
      <c r="Z178" s="31"/>
      <c r="AA178" s="35"/>
    </row>
    <row r="179" spans="1:27" ht="15.75" customHeight="1" x14ac:dyDescent="0.55000000000000004">
      <c r="A179" s="28"/>
      <c r="B179" s="27"/>
      <c r="C179" s="28"/>
      <c r="D179" s="28"/>
      <c r="E179" s="29"/>
      <c r="F179" s="28"/>
      <c r="G179" s="28"/>
      <c r="H179" s="28" t="s">
        <v>21</v>
      </c>
      <c r="I179" s="30"/>
      <c r="J179" s="30"/>
      <c r="K179" s="30"/>
      <c r="L179" s="30"/>
      <c r="M179" s="23"/>
      <c r="N179" s="23"/>
      <c r="O179" s="23"/>
      <c r="P179" s="23"/>
      <c r="Q179" s="23"/>
      <c r="R179" s="23"/>
      <c r="S179" s="23"/>
      <c r="T179" s="23"/>
      <c r="U179" s="23">
        <f t="shared" ref="U179:V179" si="290">+O179+Q179+S179</f>
        <v>0</v>
      </c>
      <c r="V179" s="23">
        <f t="shared" si="290"/>
        <v>0</v>
      </c>
      <c r="W179" s="23">
        <f t="shared" ref="W179:X179" si="291">+I179+K179-M179-U179</f>
        <v>0</v>
      </c>
      <c r="X179" s="23">
        <f t="shared" si="291"/>
        <v>0</v>
      </c>
      <c r="Y179" s="23" t="e">
        <f t="shared" si="263"/>
        <v>#REF!</v>
      </c>
      <c r="Z179" s="31"/>
      <c r="AA179" s="35"/>
    </row>
    <row r="180" spans="1:27" ht="15.75" customHeight="1" x14ac:dyDescent="0.55000000000000004">
      <c r="A180" s="165" t="s">
        <v>22</v>
      </c>
      <c r="B180" s="130"/>
      <c r="C180" s="130"/>
      <c r="D180" s="130"/>
      <c r="E180" s="130"/>
      <c r="F180" s="130"/>
      <c r="G180" s="130"/>
      <c r="H180" s="131"/>
      <c r="I180" s="30">
        <f t="shared" ref="I180:X180" si="292">SUM(I177:I179)</f>
        <v>0</v>
      </c>
      <c r="J180" s="30">
        <f t="shared" si="292"/>
        <v>0</v>
      </c>
      <c r="K180" s="30">
        <f t="shared" si="292"/>
        <v>0</v>
      </c>
      <c r="L180" s="30">
        <f t="shared" si="292"/>
        <v>0</v>
      </c>
      <c r="M180" s="30">
        <f t="shared" si="292"/>
        <v>0</v>
      </c>
      <c r="N180" s="30">
        <f t="shared" si="292"/>
        <v>0</v>
      </c>
      <c r="O180" s="30">
        <f t="shared" si="292"/>
        <v>0</v>
      </c>
      <c r="P180" s="30">
        <f t="shared" si="292"/>
        <v>0</v>
      </c>
      <c r="Q180" s="30">
        <f t="shared" si="292"/>
        <v>0</v>
      </c>
      <c r="R180" s="30">
        <f t="shared" si="292"/>
        <v>0</v>
      </c>
      <c r="S180" s="30">
        <f t="shared" si="292"/>
        <v>0</v>
      </c>
      <c r="T180" s="30">
        <f t="shared" si="292"/>
        <v>0</v>
      </c>
      <c r="U180" s="30">
        <f t="shared" si="292"/>
        <v>0</v>
      </c>
      <c r="V180" s="30">
        <f t="shared" si="292"/>
        <v>0</v>
      </c>
      <c r="W180" s="30">
        <f t="shared" si="292"/>
        <v>0</v>
      </c>
      <c r="X180" s="30">
        <f t="shared" si="292"/>
        <v>0</v>
      </c>
      <c r="Y180" s="23" t="e">
        <f t="shared" si="263"/>
        <v>#REF!</v>
      </c>
      <c r="Z180" s="30">
        <f t="shared" ref="Z180:AA180" si="293">SUM(Z177:Z179)</f>
        <v>0</v>
      </c>
      <c r="AA180" s="30">
        <f t="shared" si="293"/>
        <v>0</v>
      </c>
    </row>
    <row r="181" spans="1:27" ht="15.75" customHeight="1" x14ac:dyDescent="0.55000000000000004">
      <c r="A181" s="28">
        <v>5</v>
      </c>
      <c r="B181" s="27" t="s">
        <v>586</v>
      </c>
      <c r="C181" s="28"/>
      <c r="D181" s="28"/>
      <c r="E181" s="29"/>
      <c r="F181" s="28"/>
      <c r="G181" s="28"/>
      <c r="H181" s="28" t="s">
        <v>585</v>
      </c>
      <c r="I181" s="30"/>
      <c r="J181" s="30"/>
      <c r="K181" s="30"/>
      <c r="L181" s="30"/>
      <c r="M181" s="23"/>
      <c r="N181" s="23"/>
      <c r="O181" s="23"/>
      <c r="P181" s="23"/>
      <c r="Q181" s="23"/>
      <c r="R181" s="23"/>
      <c r="S181" s="23"/>
      <c r="T181" s="23"/>
      <c r="U181" s="23">
        <f t="shared" ref="U181:V181" si="294">+O181+Q181+S181</f>
        <v>0</v>
      </c>
      <c r="V181" s="23">
        <f t="shared" si="294"/>
        <v>0</v>
      </c>
      <c r="W181" s="23">
        <f t="shared" ref="W181:X181" si="295">+I181+K181-M181-U181</f>
        <v>0</v>
      </c>
      <c r="X181" s="23">
        <f t="shared" si="295"/>
        <v>0</v>
      </c>
      <c r="Y181" s="23" t="e">
        <f t="shared" si="263"/>
        <v>#REF!</v>
      </c>
      <c r="Z181" s="31"/>
      <c r="AA181" s="35"/>
    </row>
    <row r="182" spans="1:27" ht="15.75" customHeight="1" x14ac:dyDescent="0.55000000000000004">
      <c r="A182" s="28"/>
      <c r="B182" s="27"/>
      <c r="C182" s="28"/>
      <c r="D182" s="28"/>
      <c r="E182" s="29"/>
      <c r="F182" s="28"/>
      <c r="G182" s="28"/>
      <c r="H182" s="28" t="s">
        <v>56</v>
      </c>
      <c r="I182" s="30"/>
      <c r="J182" s="30"/>
      <c r="K182" s="30"/>
      <c r="L182" s="30"/>
      <c r="M182" s="23"/>
      <c r="N182" s="23"/>
      <c r="O182" s="23"/>
      <c r="P182" s="23"/>
      <c r="Q182" s="23"/>
      <c r="R182" s="23"/>
      <c r="S182" s="23"/>
      <c r="T182" s="23"/>
      <c r="U182" s="23">
        <f t="shared" ref="U182:V182" si="296">+O182+Q182+S182</f>
        <v>0</v>
      </c>
      <c r="V182" s="23">
        <f t="shared" si="296"/>
        <v>0</v>
      </c>
      <c r="W182" s="23">
        <f t="shared" ref="W182:X182" si="297">+I182+K182-M182-U182</f>
        <v>0</v>
      </c>
      <c r="X182" s="23">
        <f t="shared" si="297"/>
        <v>0</v>
      </c>
      <c r="Y182" s="23" t="e">
        <f t="shared" si="263"/>
        <v>#REF!</v>
      </c>
      <c r="Z182" s="31"/>
      <c r="AA182" s="35"/>
    </row>
    <row r="183" spans="1:27" ht="15.75" customHeight="1" x14ac:dyDescent="0.55000000000000004">
      <c r="A183" s="28"/>
      <c r="B183" s="27"/>
      <c r="C183" s="28"/>
      <c r="D183" s="28"/>
      <c r="E183" s="29"/>
      <c r="F183" s="28"/>
      <c r="G183" s="28"/>
      <c r="H183" s="28" t="s">
        <v>21</v>
      </c>
      <c r="I183" s="30"/>
      <c r="J183" s="30"/>
      <c r="K183" s="30"/>
      <c r="L183" s="30"/>
      <c r="M183" s="23"/>
      <c r="N183" s="23"/>
      <c r="O183" s="23"/>
      <c r="P183" s="23"/>
      <c r="Q183" s="23"/>
      <c r="R183" s="23"/>
      <c r="S183" s="23"/>
      <c r="T183" s="23"/>
      <c r="U183" s="23">
        <f t="shared" ref="U183:V183" si="298">+O183+Q183+S183</f>
        <v>0</v>
      </c>
      <c r="V183" s="23">
        <f t="shared" si="298"/>
        <v>0</v>
      </c>
      <c r="W183" s="23">
        <f t="shared" ref="W183:X183" si="299">+I183+K183-M183-U183</f>
        <v>0</v>
      </c>
      <c r="X183" s="23">
        <f t="shared" si="299"/>
        <v>0</v>
      </c>
      <c r="Y183" s="23" t="e">
        <f t="shared" si="263"/>
        <v>#REF!</v>
      </c>
      <c r="Z183" s="31"/>
      <c r="AA183" s="35"/>
    </row>
    <row r="184" spans="1:27" ht="15.75" customHeight="1" x14ac:dyDescent="0.55000000000000004">
      <c r="A184" s="165" t="s">
        <v>22</v>
      </c>
      <c r="B184" s="130"/>
      <c r="C184" s="130"/>
      <c r="D184" s="130"/>
      <c r="E184" s="130"/>
      <c r="F184" s="130"/>
      <c r="G184" s="130"/>
      <c r="H184" s="131"/>
      <c r="I184" s="30">
        <f t="shared" ref="I184:X184" si="300">SUM(I181:I183)</f>
        <v>0</v>
      </c>
      <c r="J184" s="30">
        <f t="shared" si="300"/>
        <v>0</v>
      </c>
      <c r="K184" s="30">
        <f t="shared" si="300"/>
        <v>0</v>
      </c>
      <c r="L184" s="30">
        <f t="shared" si="300"/>
        <v>0</v>
      </c>
      <c r="M184" s="30">
        <f t="shared" si="300"/>
        <v>0</v>
      </c>
      <c r="N184" s="30">
        <f t="shared" si="300"/>
        <v>0</v>
      </c>
      <c r="O184" s="30">
        <f t="shared" si="300"/>
        <v>0</v>
      </c>
      <c r="P184" s="30">
        <f t="shared" si="300"/>
        <v>0</v>
      </c>
      <c r="Q184" s="30">
        <f t="shared" si="300"/>
        <v>0</v>
      </c>
      <c r="R184" s="30">
        <f t="shared" si="300"/>
        <v>0</v>
      </c>
      <c r="S184" s="30">
        <f t="shared" si="300"/>
        <v>0</v>
      </c>
      <c r="T184" s="30">
        <f t="shared" si="300"/>
        <v>0</v>
      </c>
      <c r="U184" s="30">
        <f t="shared" si="300"/>
        <v>0</v>
      </c>
      <c r="V184" s="30">
        <f t="shared" si="300"/>
        <v>0</v>
      </c>
      <c r="W184" s="30">
        <f t="shared" si="300"/>
        <v>0</v>
      </c>
      <c r="X184" s="30">
        <f t="shared" si="300"/>
        <v>0</v>
      </c>
      <c r="Y184" s="23" t="e">
        <f t="shared" si="263"/>
        <v>#REF!</v>
      </c>
      <c r="Z184" s="30">
        <f t="shared" ref="Z184:AA184" si="301">SUM(Z181:Z183)</f>
        <v>0</v>
      </c>
      <c r="AA184" s="30">
        <f t="shared" si="301"/>
        <v>0</v>
      </c>
    </row>
    <row r="185" spans="1:27" ht="15.75" customHeight="1" x14ac:dyDescent="0.55000000000000004">
      <c r="A185" s="28">
        <v>6</v>
      </c>
      <c r="B185" s="27" t="s">
        <v>586</v>
      </c>
      <c r="C185" s="28"/>
      <c r="D185" s="28"/>
      <c r="E185" s="29"/>
      <c r="F185" s="28"/>
      <c r="G185" s="28"/>
      <c r="H185" s="28" t="s">
        <v>585</v>
      </c>
      <c r="I185" s="30"/>
      <c r="J185" s="30"/>
      <c r="K185" s="30"/>
      <c r="L185" s="30"/>
      <c r="M185" s="23"/>
      <c r="N185" s="23"/>
      <c r="O185" s="23"/>
      <c r="P185" s="23"/>
      <c r="Q185" s="23"/>
      <c r="R185" s="23"/>
      <c r="S185" s="23"/>
      <c r="T185" s="23"/>
      <c r="U185" s="23">
        <f t="shared" ref="U185:V185" si="302">+O185+Q185+S185</f>
        <v>0</v>
      </c>
      <c r="V185" s="23">
        <f t="shared" si="302"/>
        <v>0</v>
      </c>
      <c r="W185" s="23">
        <f t="shared" ref="W185:X185" si="303">+I185+K185-M185-U185</f>
        <v>0</v>
      </c>
      <c r="X185" s="23">
        <f t="shared" si="303"/>
        <v>0</v>
      </c>
      <c r="Y185" s="23" t="e">
        <f t="shared" si="263"/>
        <v>#REF!</v>
      </c>
      <c r="Z185" s="31"/>
      <c r="AA185" s="35"/>
    </row>
    <row r="186" spans="1:27" ht="15.75" customHeight="1" x14ac:dyDescent="0.55000000000000004">
      <c r="A186" s="28"/>
      <c r="B186" s="27"/>
      <c r="C186" s="28"/>
      <c r="D186" s="28"/>
      <c r="E186" s="29"/>
      <c r="F186" s="28"/>
      <c r="G186" s="28"/>
      <c r="H186" s="28" t="s">
        <v>56</v>
      </c>
      <c r="I186" s="30"/>
      <c r="J186" s="30"/>
      <c r="K186" s="30"/>
      <c r="L186" s="30"/>
      <c r="M186" s="23"/>
      <c r="N186" s="23"/>
      <c r="O186" s="23"/>
      <c r="P186" s="23"/>
      <c r="Q186" s="23"/>
      <c r="R186" s="23"/>
      <c r="S186" s="23"/>
      <c r="T186" s="23"/>
      <c r="U186" s="23">
        <f t="shared" ref="U186:V186" si="304">+O186+Q186+S186</f>
        <v>0</v>
      </c>
      <c r="V186" s="23">
        <f t="shared" si="304"/>
        <v>0</v>
      </c>
      <c r="W186" s="23">
        <f t="shared" ref="W186:X186" si="305">+I186+K186-M186-U186</f>
        <v>0</v>
      </c>
      <c r="X186" s="23">
        <f t="shared" si="305"/>
        <v>0</v>
      </c>
      <c r="Y186" s="23" t="e">
        <f t="shared" si="263"/>
        <v>#REF!</v>
      </c>
      <c r="Z186" s="31"/>
      <c r="AA186" s="35"/>
    </row>
    <row r="187" spans="1:27" ht="15.75" customHeight="1" x14ac:dyDescent="0.55000000000000004">
      <c r="A187" s="28"/>
      <c r="B187" s="27"/>
      <c r="C187" s="28"/>
      <c r="D187" s="28"/>
      <c r="E187" s="29"/>
      <c r="F187" s="28"/>
      <c r="G187" s="28"/>
      <c r="H187" s="28" t="s">
        <v>21</v>
      </c>
      <c r="I187" s="30"/>
      <c r="J187" s="30"/>
      <c r="K187" s="30"/>
      <c r="L187" s="30"/>
      <c r="M187" s="23"/>
      <c r="N187" s="23"/>
      <c r="O187" s="23"/>
      <c r="P187" s="23"/>
      <c r="Q187" s="23"/>
      <c r="R187" s="23"/>
      <c r="S187" s="23"/>
      <c r="T187" s="23"/>
      <c r="U187" s="23">
        <f t="shared" ref="U187:V187" si="306">+O187+Q187+S187</f>
        <v>0</v>
      </c>
      <c r="V187" s="23">
        <f t="shared" si="306"/>
        <v>0</v>
      </c>
      <c r="W187" s="23">
        <f t="shared" ref="W187:X187" si="307">+I187+K187-M187-U187</f>
        <v>0</v>
      </c>
      <c r="X187" s="23">
        <f t="shared" si="307"/>
        <v>0</v>
      </c>
      <c r="Y187" s="23" t="e">
        <f t="shared" si="263"/>
        <v>#REF!</v>
      </c>
      <c r="Z187" s="31"/>
      <c r="AA187" s="35"/>
    </row>
    <row r="188" spans="1:27" ht="15.75" customHeight="1" x14ac:dyDescent="0.55000000000000004">
      <c r="A188" s="165" t="s">
        <v>22</v>
      </c>
      <c r="B188" s="130"/>
      <c r="C188" s="130"/>
      <c r="D188" s="130"/>
      <c r="E188" s="130"/>
      <c r="F188" s="130"/>
      <c r="G188" s="130"/>
      <c r="H188" s="131"/>
      <c r="I188" s="30">
        <f t="shared" ref="I188:X188" si="308">SUM(I185:I187)</f>
        <v>0</v>
      </c>
      <c r="J188" s="30">
        <f t="shared" si="308"/>
        <v>0</v>
      </c>
      <c r="K188" s="30">
        <f t="shared" si="308"/>
        <v>0</v>
      </c>
      <c r="L188" s="30">
        <f t="shared" si="308"/>
        <v>0</v>
      </c>
      <c r="M188" s="30">
        <f t="shared" si="308"/>
        <v>0</v>
      </c>
      <c r="N188" s="30">
        <f t="shared" si="308"/>
        <v>0</v>
      </c>
      <c r="O188" s="30">
        <f t="shared" si="308"/>
        <v>0</v>
      </c>
      <c r="P188" s="30">
        <f t="shared" si="308"/>
        <v>0</v>
      </c>
      <c r="Q188" s="30">
        <f t="shared" si="308"/>
        <v>0</v>
      </c>
      <c r="R188" s="30">
        <f t="shared" si="308"/>
        <v>0</v>
      </c>
      <c r="S188" s="30">
        <f t="shared" si="308"/>
        <v>0</v>
      </c>
      <c r="T188" s="30">
        <f t="shared" si="308"/>
        <v>0</v>
      </c>
      <c r="U188" s="30">
        <f t="shared" si="308"/>
        <v>0</v>
      </c>
      <c r="V188" s="30">
        <f t="shared" si="308"/>
        <v>0</v>
      </c>
      <c r="W188" s="30">
        <f t="shared" si="308"/>
        <v>0</v>
      </c>
      <c r="X188" s="30">
        <f t="shared" si="308"/>
        <v>0</v>
      </c>
      <c r="Y188" s="23" t="e">
        <f t="shared" si="263"/>
        <v>#REF!</v>
      </c>
      <c r="Z188" s="30">
        <f t="shared" ref="Z188:AA188" si="309">SUM(Z185:Z187)</f>
        <v>0</v>
      </c>
      <c r="AA188" s="30">
        <f t="shared" si="309"/>
        <v>0</v>
      </c>
    </row>
    <row r="189" spans="1:27" ht="15.75" customHeight="1" x14ac:dyDescent="0.55000000000000004">
      <c r="A189" s="28">
        <v>7</v>
      </c>
      <c r="B189" s="27" t="s">
        <v>586</v>
      </c>
      <c r="C189" s="28"/>
      <c r="D189" s="28"/>
      <c r="E189" s="29"/>
      <c r="F189" s="28"/>
      <c r="G189" s="28"/>
      <c r="H189" s="28" t="s">
        <v>585</v>
      </c>
      <c r="I189" s="30"/>
      <c r="J189" s="30"/>
      <c r="K189" s="30"/>
      <c r="L189" s="30"/>
      <c r="M189" s="23"/>
      <c r="N189" s="23"/>
      <c r="O189" s="23"/>
      <c r="P189" s="23"/>
      <c r="Q189" s="23"/>
      <c r="R189" s="23"/>
      <c r="S189" s="23"/>
      <c r="T189" s="23"/>
      <c r="U189" s="23">
        <f t="shared" ref="U189:V189" si="310">+O189+Q189+S189</f>
        <v>0</v>
      </c>
      <c r="V189" s="23">
        <f t="shared" si="310"/>
        <v>0</v>
      </c>
      <c r="W189" s="23">
        <f t="shared" ref="W189:X189" si="311">+I189+K189-M189-U189</f>
        <v>0</v>
      </c>
      <c r="X189" s="23">
        <f t="shared" si="311"/>
        <v>0</v>
      </c>
      <c r="Y189" s="23" t="e">
        <f t="shared" si="263"/>
        <v>#REF!</v>
      </c>
      <c r="Z189" s="31"/>
      <c r="AA189" s="35"/>
    </row>
    <row r="190" spans="1:27" ht="15.75" customHeight="1" x14ac:dyDescent="0.55000000000000004">
      <c r="A190" s="28"/>
      <c r="B190" s="27"/>
      <c r="C190" s="28"/>
      <c r="D190" s="28"/>
      <c r="E190" s="29"/>
      <c r="F190" s="28"/>
      <c r="G190" s="28"/>
      <c r="H190" s="28" t="s">
        <v>56</v>
      </c>
      <c r="I190" s="30"/>
      <c r="J190" s="30"/>
      <c r="K190" s="30"/>
      <c r="L190" s="30"/>
      <c r="M190" s="23"/>
      <c r="N190" s="23"/>
      <c r="O190" s="23"/>
      <c r="P190" s="23"/>
      <c r="Q190" s="23"/>
      <c r="R190" s="23"/>
      <c r="S190" s="23"/>
      <c r="T190" s="23"/>
      <c r="U190" s="23">
        <f t="shared" ref="U190:V190" si="312">+O190+Q190+S190</f>
        <v>0</v>
      </c>
      <c r="V190" s="23">
        <f t="shared" si="312"/>
        <v>0</v>
      </c>
      <c r="W190" s="23">
        <f t="shared" ref="W190:X190" si="313">+I190+K190-M190-U190</f>
        <v>0</v>
      </c>
      <c r="X190" s="23">
        <f t="shared" si="313"/>
        <v>0</v>
      </c>
      <c r="Y190" s="23" t="e">
        <f t="shared" si="263"/>
        <v>#REF!</v>
      </c>
      <c r="Z190" s="31"/>
      <c r="AA190" s="35"/>
    </row>
    <row r="191" spans="1:27" ht="15.75" customHeight="1" x14ac:dyDescent="0.55000000000000004">
      <c r="A191" s="28"/>
      <c r="B191" s="27"/>
      <c r="C191" s="28"/>
      <c r="D191" s="28"/>
      <c r="E191" s="29"/>
      <c r="F191" s="28"/>
      <c r="G191" s="28"/>
      <c r="H191" s="28" t="s">
        <v>21</v>
      </c>
      <c r="I191" s="30"/>
      <c r="J191" s="30"/>
      <c r="K191" s="30"/>
      <c r="L191" s="30"/>
      <c r="M191" s="23"/>
      <c r="N191" s="23"/>
      <c r="O191" s="23"/>
      <c r="P191" s="23"/>
      <c r="Q191" s="23"/>
      <c r="R191" s="23"/>
      <c r="S191" s="23"/>
      <c r="T191" s="23"/>
      <c r="U191" s="23">
        <f t="shared" ref="U191:V191" si="314">+O191+Q191+S191</f>
        <v>0</v>
      </c>
      <c r="V191" s="23">
        <f t="shared" si="314"/>
        <v>0</v>
      </c>
      <c r="W191" s="23">
        <f t="shared" ref="W191:X191" si="315">+I191+K191-M191-U191</f>
        <v>0</v>
      </c>
      <c r="X191" s="23">
        <f t="shared" si="315"/>
        <v>0</v>
      </c>
      <c r="Y191" s="23" t="e">
        <f t="shared" si="263"/>
        <v>#REF!</v>
      </c>
      <c r="Z191" s="31"/>
      <c r="AA191" s="35"/>
    </row>
    <row r="192" spans="1:27" ht="15.75" customHeight="1" x14ac:dyDescent="0.55000000000000004">
      <c r="A192" s="165" t="s">
        <v>22</v>
      </c>
      <c r="B192" s="130"/>
      <c r="C192" s="130"/>
      <c r="D192" s="130"/>
      <c r="E192" s="130"/>
      <c r="F192" s="130"/>
      <c r="G192" s="130"/>
      <c r="H192" s="131"/>
      <c r="I192" s="30">
        <f t="shared" ref="I192:X192" si="316">SUM(I189:I191)</f>
        <v>0</v>
      </c>
      <c r="J192" s="30">
        <f t="shared" si="316"/>
        <v>0</v>
      </c>
      <c r="K192" s="30">
        <f t="shared" si="316"/>
        <v>0</v>
      </c>
      <c r="L192" s="30">
        <f t="shared" si="316"/>
        <v>0</v>
      </c>
      <c r="M192" s="30">
        <f t="shared" si="316"/>
        <v>0</v>
      </c>
      <c r="N192" s="30">
        <f t="shared" si="316"/>
        <v>0</v>
      </c>
      <c r="O192" s="30">
        <f t="shared" si="316"/>
        <v>0</v>
      </c>
      <c r="P192" s="30">
        <f t="shared" si="316"/>
        <v>0</v>
      </c>
      <c r="Q192" s="30">
        <f t="shared" si="316"/>
        <v>0</v>
      </c>
      <c r="R192" s="30">
        <f t="shared" si="316"/>
        <v>0</v>
      </c>
      <c r="S192" s="30">
        <f t="shared" si="316"/>
        <v>0</v>
      </c>
      <c r="T192" s="30">
        <f t="shared" si="316"/>
        <v>0</v>
      </c>
      <c r="U192" s="30">
        <f t="shared" si="316"/>
        <v>0</v>
      </c>
      <c r="V192" s="30">
        <f t="shared" si="316"/>
        <v>0</v>
      </c>
      <c r="W192" s="30">
        <f t="shared" si="316"/>
        <v>0</v>
      </c>
      <c r="X192" s="30">
        <f t="shared" si="316"/>
        <v>0</v>
      </c>
      <c r="Y192" s="23" t="e">
        <f t="shared" si="263"/>
        <v>#REF!</v>
      </c>
      <c r="Z192" s="30">
        <f t="shared" ref="Z192:AA192" si="317">SUM(Z189:Z191)</f>
        <v>0</v>
      </c>
      <c r="AA192" s="30">
        <f t="shared" si="317"/>
        <v>0</v>
      </c>
    </row>
    <row r="193" spans="1:27" ht="15.75" customHeight="1" x14ac:dyDescent="0.55000000000000004">
      <c r="A193" s="28">
        <v>8</v>
      </c>
      <c r="B193" s="27" t="s">
        <v>586</v>
      </c>
      <c r="C193" s="28"/>
      <c r="D193" s="28"/>
      <c r="E193" s="29"/>
      <c r="F193" s="28"/>
      <c r="G193" s="28"/>
      <c r="H193" s="28" t="s">
        <v>585</v>
      </c>
      <c r="I193" s="30"/>
      <c r="J193" s="30"/>
      <c r="K193" s="30"/>
      <c r="L193" s="30"/>
      <c r="M193" s="23"/>
      <c r="N193" s="23"/>
      <c r="O193" s="23"/>
      <c r="P193" s="23"/>
      <c r="Q193" s="23"/>
      <c r="R193" s="23"/>
      <c r="S193" s="23"/>
      <c r="T193" s="23"/>
      <c r="U193" s="23">
        <f t="shared" ref="U193:V193" si="318">+O193+Q193+S193</f>
        <v>0</v>
      </c>
      <c r="V193" s="23">
        <f t="shared" si="318"/>
        <v>0</v>
      </c>
      <c r="W193" s="23">
        <f t="shared" ref="W193:X193" si="319">+I193+K193-M193-U193</f>
        <v>0</v>
      </c>
      <c r="X193" s="23">
        <f t="shared" si="319"/>
        <v>0</v>
      </c>
      <c r="Y193" s="23" t="e">
        <f t="shared" si="263"/>
        <v>#REF!</v>
      </c>
      <c r="Z193" s="27"/>
      <c r="AA193" s="173"/>
    </row>
    <row r="194" spans="1:27" ht="15.75" customHeight="1" x14ac:dyDescent="0.55000000000000004">
      <c r="A194" s="28"/>
      <c r="B194" s="27"/>
      <c r="C194" s="28"/>
      <c r="D194" s="28"/>
      <c r="E194" s="29"/>
      <c r="F194" s="28"/>
      <c r="G194" s="28"/>
      <c r="H194" s="28" t="s">
        <v>56</v>
      </c>
      <c r="I194" s="30"/>
      <c r="J194" s="30"/>
      <c r="K194" s="30"/>
      <c r="L194" s="30"/>
      <c r="M194" s="23"/>
      <c r="N194" s="23"/>
      <c r="O194" s="23"/>
      <c r="P194" s="23"/>
      <c r="Q194" s="23"/>
      <c r="R194" s="23"/>
      <c r="S194" s="23"/>
      <c r="T194" s="23"/>
      <c r="U194" s="23">
        <f t="shared" ref="U194:V194" si="320">+O194+Q194+S194</f>
        <v>0</v>
      </c>
      <c r="V194" s="23">
        <f t="shared" si="320"/>
        <v>0</v>
      </c>
      <c r="W194" s="23">
        <f t="shared" ref="W194:X194" si="321">+I194+K194-M194-U194</f>
        <v>0</v>
      </c>
      <c r="X194" s="23">
        <f t="shared" si="321"/>
        <v>0</v>
      </c>
      <c r="Y194" s="23" t="e">
        <f t="shared" si="263"/>
        <v>#REF!</v>
      </c>
      <c r="Z194" s="27"/>
      <c r="AA194" s="139"/>
    </row>
    <row r="195" spans="1:27" ht="15.75" customHeight="1" x14ac:dyDescent="0.55000000000000004">
      <c r="A195" s="28"/>
      <c r="B195" s="27"/>
      <c r="C195" s="28"/>
      <c r="D195" s="28"/>
      <c r="E195" s="29"/>
      <c r="F195" s="36"/>
      <c r="G195" s="36"/>
      <c r="H195" s="36" t="s">
        <v>21</v>
      </c>
      <c r="I195" s="30"/>
      <c r="J195" s="30"/>
      <c r="K195" s="30"/>
      <c r="L195" s="30"/>
      <c r="M195" s="23"/>
      <c r="N195" s="23"/>
      <c r="O195" s="23"/>
      <c r="P195" s="23"/>
      <c r="Q195" s="23"/>
      <c r="R195" s="23"/>
      <c r="S195" s="23"/>
      <c r="T195" s="23"/>
      <c r="U195" s="23">
        <f t="shared" ref="U195:V195" si="322">+O195+Q195+S195</f>
        <v>0</v>
      </c>
      <c r="V195" s="23">
        <f t="shared" si="322"/>
        <v>0</v>
      </c>
      <c r="W195" s="23">
        <f t="shared" ref="W195:X195" si="323">+I195+K195-M195-U195</f>
        <v>0</v>
      </c>
      <c r="X195" s="23">
        <f t="shared" si="323"/>
        <v>0</v>
      </c>
      <c r="Y195" s="23" t="e">
        <f t="shared" si="263"/>
        <v>#REF!</v>
      </c>
      <c r="Z195" s="37"/>
      <c r="AA195" s="139"/>
    </row>
    <row r="196" spans="1:27" ht="15.75" customHeight="1" x14ac:dyDescent="0.55000000000000004">
      <c r="A196" s="165" t="s">
        <v>22</v>
      </c>
      <c r="B196" s="130"/>
      <c r="C196" s="130"/>
      <c r="D196" s="130"/>
      <c r="E196" s="130"/>
      <c r="F196" s="130"/>
      <c r="G196" s="130"/>
      <c r="H196" s="131"/>
      <c r="I196" s="30">
        <f t="shared" ref="I196:X196" si="324">SUM(I193:I195)</f>
        <v>0</v>
      </c>
      <c r="J196" s="30">
        <f t="shared" si="324"/>
        <v>0</v>
      </c>
      <c r="K196" s="30">
        <f t="shared" si="324"/>
        <v>0</v>
      </c>
      <c r="L196" s="30">
        <f t="shared" si="324"/>
        <v>0</v>
      </c>
      <c r="M196" s="30">
        <f t="shared" si="324"/>
        <v>0</v>
      </c>
      <c r="N196" s="30">
        <f t="shared" si="324"/>
        <v>0</v>
      </c>
      <c r="O196" s="30">
        <f t="shared" si="324"/>
        <v>0</v>
      </c>
      <c r="P196" s="30">
        <f t="shared" si="324"/>
        <v>0</v>
      </c>
      <c r="Q196" s="30">
        <f t="shared" si="324"/>
        <v>0</v>
      </c>
      <c r="R196" s="30">
        <f t="shared" si="324"/>
        <v>0</v>
      </c>
      <c r="S196" s="30">
        <f t="shared" si="324"/>
        <v>0</v>
      </c>
      <c r="T196" s="30">
        <f t="shared" si="324"/>
        <v>0</v>
      </c>
      <c r="U196" s="30">
        <f t="shared" si="324"/>
        <v>0</v>
      </c>
      <c r="V196" s="30">
        <f t="shared" si="324"/>
        <v>0</v>
      </c>
      <c r="W196" s="30">
        <f t="shared" si="324"/>
        <v>0</v>
      </c>
      <c r="X196" s="30">
        <f t="shared" si="324"/>
        <v>0</v>
      </c>
      <c r="Y196" s="23" t="e">
        <f t="shared" si="263"/>
        <v>#REF!</v>
      </c>
      <c r="Z196" s="30">
        <f t="shared" ref="Z196:AA196" si="325">SUM(Z193:Z195)</f>
        <v>0</v>
      </c>
      <c r="AA196" s="30">
        <f t="shared" si="325"/>
        <v>0</v>
      </c>
    </row>
    <row r="197" spans="1:27" ht="15.75" customHeight="1" x14ac:dyDescent="0.55000000000000004">
      <c r="A197" s="167" t="s">
        <v>589</v>
      </c>
      <c r="B197" s="135"/>
      <c r="C197" s="135"/>
      <c r="D197" s="135"/>
      <c r="E197" s="135"/>
      <c r="F197" s="38"/>
      <c r="G197" s="38"/>
      <c r="H197" s="28" t="s">
        <v>585</v>
      </c>
      <c r="I197" s="30">
        <f t="shared" ref="I197:X197" si="326">+I193+I189+I185+I181+I177+I173+I169+I165+I161</f>
        <v>0</v>
      </c>
      <c r="J197" s="30">
        <f t="shared" si="326"/>
        <v>0</v>
      </c>
      <c r="K197" s="30">
        <f t="shared" si="326"/>
        <v>0</v>
      </c>
      <c r="L197" s="30">
        <f t="shared" si="326"/>
        <v>0</v>
      </c>
      <c r="M197" s="30">
        <f t="shared" si="326"/>
        <v>0</v>
      </c>
      <c r="N197" s="30">
        <f t="shared" si="326"/>
        <v>0</v>
      </c>
      <c r="O197" s="30">
        <f t="shared" si="326"/>
        <v>0</v>
      </c>
      <c r="P197" s="30">
        <f t="shared" si="326"/>
        <v>0</v>
      </c>
      <c r="Q197" s="30">
        <f t="shared" si="326"/>
        <v>0</v>
      </c>
      <c r="R197" s="30">
        <f t="shared" si="326"/>
        <v>0</v>
      </c>
      <c r="S197" s="30">
        <f t="shared" si="326"/>
        <v>0</v>
      </c>
      <c r="T197" s="30">
        <f t="shared" si="326"/>
        <v>0</v>
      </c>
      <c r="U197" s="30">
        <f t="shared" si="326"/>
        <v>0</v>
      </c>
      <c r="V197" s="30">
        <f t="shared" si="326"/>
        <v>0</v>
      </c>
      <c r="W197" s="30">
        <f t="shared" si="326"/>
        <v>0</v>
      </c>
      <c r="X197" s="30">
        <f t="shared" si="326"/>
        <v>0</v>
      </c>
      <c r="Y197" s="23" t="e">
        <f t="shared" si="263"/>
        <v>#REF!</v>
      </c>
      <c r="Z197" s="30">
        <f t="shared" ref="Z197:Z199" si="327">+Z193+Z189+Z185+Z181+Z177+Z173+Z169+Z165</f>
        <v>0</v>
      </c>
      <c r="AA197" s="174">
        <f>AA165+AA193</f>
        <v>24900</v>
      </c>
    </row>
    <row r="198" spans="1:27" ht="15.75" customHeight="1" x14ac:dyDescent="0.55000000000000004">
      <c r="A198" s="137"/>
      <c r="B198" s="138"/>
      <c r="C198" s="138"/>
      <c r="D198" s="138"/>
      <c r="E198" s="138"/>
      <c r="F198" s="39"/>
      <c r="G198" s="39"/>
      <c r="H198" s="28" t="s">
        <v>56</v>
      </c>
      <c r="I198" s="30">
        <f t="shared" ref="I198:X198" si="328">+I194+I190+I186+I182+I178+I174+I170+I166+I162</f>
        <v>0</v>
      </c>
      <c r="J198" s="30">
        <f t="shared" si="328"/>
        <v>0</v>
      </c>
      <c r="K198" s="30">
        <f t="shared" si="328"/>
        <v>0</v>
      </c>
      <c r="L198" s="30">
        <f t="shared" si="328"/>
        <v>0</v>
      </c>
      <c r="M198" s="30">
        <f t="shared" si="328"/>
        <v>0</v>
      </c>
      <c r="N198" s="30">
        <f t="shared" si="328"/>
        <v>0</v>
      </c>
      <c r="O198" s="30">
        <f t="shared" si="328"/>
        <v>0</v>
      </c>
      <c r="P198" s="30">
        <f t="shared" si="328"/>
        <v>0</v>
      </c>
      <c r="Q198" s="30">
        <f t="shared" si="328"/>
        <v>0</v>
      </c>
      <c r="R198" s="30">
        <f t="shared" si="328"/>
        <v>0</v>
      </c>
      <c r="S198" s="30">
        <f t="shared" si="328"/>
        <v>0</v>
      </c>
      <c r="T198" s="30">
        <f t="shared" si="328"/>
        <v>0</v>
      </c>
      <c r="U198" s="30">
        <f t="shared" si="328"/>
        <v>0</v>
      </c>
      <c r="V198" s="30">
        <f t="shared" si="328"/>
        <v>0</v>
      </c>
      <c r="W198" s="30">
        <f t="shared" si="328"/>
        <v>0</v>
      </c>
      <c r="X198" s="30">
        <f t="shared" si="328"/>
        <v>0</v>
      </c>
      <c r="Y198" s="23" t="e">
        <f t="shared" si="263"/>
        <v>#REF!</v>
      </c>
      <c r="Z198" s="30">
        <f t="shared" si="327"/>
        <v>0</v>
      </c>
      <c r="AA198" s="139"/>
    </row>
    <row r="199" spans="1:27" ht="15.75" customHeight="1" x14ac:dyDescent="0.55000000000000004">
      <c r="A199" s="140"/>
      <c r="B199" s="141"/>
      <c r="C199" s="141"/>
      <c r="D199" s="141"/>
      <c r="E199" s="141"/>
      <c r="F199" s="40"/>
      <c r="G199" s="40"/>
      <c r="H199" s="28" t="s">
        <v>21</v>
      </c>
      <c r="I199" s="30">
        <f t="shared" ref="I199:X199" si="329">+I195+I191+I187+I183+I179+I175+I171+I167+I163</f>
        <v>0</v>
      </c>
      <c r="J199" s="30">
        <f t="shared" si="329"/>
        <v>0</v>
      </c>
      <c r="K199" s="30">
        <f t="shared" si="329"/>
        <v>0</v>
      </c>
      <c r="L199" s="30">
        <f t="shared" si="329"/>
        <v>0</v>
      </c>
      <c r="M199" s="30">
        <f t="shared" si="329"/>
        <v>0</v>
      </c>
      <c r="N199" s="30">
        <f t="shared" si="329"/>
        <v>0</v>
      </c>
      <c r="O199" s="30">
        <f t="shared" si="329"/>
        <v>0</v>
      </c>
      <c r="P199" s="30">
        <f t="shared" si="329"/>
        <v>0</v>
      </c>
      <c r="Q199" s="30">
        <f t="shared" si="329"/>
        <v>0</v>
      </c>
      <c r="R199" s="30">
        <f t="shared" si="329"/>
        <v>0</v>
      </c>
      <c r="S199" s="30">
        <f t="shared" si="329"/>
        <v>0</v>
      </c>
      <c r="T199" s="30">
        <f t="shared" si="329"/>
        <v>0</v>
      </c>
      <c r="U199" s="30">
        <f t="shared" si="329"/>
        <v>0</v>
      </c>
      <c r="V199" s="30">
        <f t="shared" si="329"/>
        <v>0</v>
      </c>
      <c r="W199" s="30">
        <f t="shared" si="329"/>
        <v>0</v>
      </c>
      <c r="X199" s="30">
        <f t="shared" si="329"/>
        <v>0</v>
      </c>
      <c r="Y199" s="23" t="e">
        <f t="shared" si="263"/>
        <v>#REF!</v>
      </c>
      <c r="Z199" s="30">
        <f t="shared" si="327"/>
        <v>0</v>
      </c>
      <c r="AA199" s="175"/>
    </row>
    <row r="200" spans="1:27" ht="15.75" customHeight="1" x14ac:dyDescent="0.55000000000000004">
      <c r="A200" s="165" t="s">
        <v>22</v>
      </c>
      <c r="B200" s="130"/>
      <c r="C200" s="130"/>
      <c r="D200" s="130"/>
      <c r="E200" s="130"/>
      <c r="F200" s="130"/>
      <c r="G200" s="130"/>
      <c r="H200" s="131"/>
      <c r="I200" s="30">
        <f t="shared" ref="I200:X200" si="330">SUM(I197:I199)</f>
        <v>0</v>
      </c>
      <c r="J200" s="30">
        <f t="shared" si="330"/>
        <v>0</v>
      </c>
      <c r="K200" s="30">
        <f t="shared" si="330"/>
        <v>0</v>
      </c>
      <c r="L200" s="30">
        <f t="shared" si="330"/>
        <v>0</v>
      </c>
      <c r="M200" s="30">
        <f t="shared" si="330"/>
        <v>0</v>
      </c>
      <c r="N200" s="30">
        <f t="shared" si="330"/>
        <v>0</v>
      </c>
      <c r="O200" s="30">
        <f t="shared" si="330"/>
        <v>0</v>
      </c>
      <c r="P200" s="30">
        <f t="shared" si="330"/>
        <v>0</v>
      </c>
      <c r="Q200" s="30">
        <f t="shared" si="330"/>
        <v>0</v>
      </c>
      <c r="R200" s="30">
        <f t="shared" si="330"/>
        <v>0</v>
      </c>
      <c r="S200" s="30">
        <f t="shared" si="330"/>
        <v>0</v>
      </c>
      <c r="T200" s="30">
        <f t="shared" si="330"/>
        <v>0</v>
      </c>
      <c r="U200" s="30">
        <f t="shared" si="330"/>
        <v>0</v>
      </c>
      <c r="V200" s="30">
        <f t="shared" si="330"/>
        <v>0</v>
      </c>
      <c r="W200" s="30">
        <f t="shared" si="330"/>
        <v>0</v>
      </c>
      <c r="X200" s="30">
        <f t="shared" si="330"/>
        <v>0</v>
      </c>
      <c r="Y200" s="41" t="e">
        <f t="shared" si="263"/>
        <v>#REF!</v>
      </c>
      <c r="Z200" s="30">
        <f t="shared" ref="Z200:AA200" si="331">SUM(Z197:Z199)</f>
        <v>0</v>
      </c>
      <c r="AA200" s="30">
        <f t="shared" si="331"/>
        <v>24900</v>
      </c>
    </row>
    <row r="201" spans="1:27" ht="15.75" customHeight="1" x14ac:dyDescent="0.4">
      <c r="A201" s="16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8" t="s">
        <v>90</v>
      </c>
    </row>
    <row r="202" spans="1:27" ht="15.75" customHeight="1" x14ac:dyDescent="0.55000000000000004">
      <c r="A202" s="159" t="s">
        <v>564</v>
      </c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20"/>
    </row>
    <row r="203" spans="1:27" ht="15.75" customHeight="1" x14ac:dyDescent="0.55000000000000004">
      <c r="A203" s="159" t="s">
        <v>565</v>
      </c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</row>
    <row r="204" spans="1:27" ht="15.75" customHeight="1" x14ac:dyDescent="0.55000000000000004">
      <c r="A204" s="159" t="s">
        <v>566</v>
      </c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</row>
    <row r="205" spans="1:27" ht="21" customHeight="1" x14ac:dyDescent="0.55000000000000004">
      <c r="A205" s="163" t="s">
        <v>567</v>
      </c>
      <c r="C205" s="163" t="s">
        <v>4</v>
      </c>
      <c r="D205" s="172" t="s">
        <v>568</v>
      </c>
      <c r="E205" s="163" t="s">
        <v>569</v>
      </c>
      <c r="F205" s="172" t="s">
        <v>570</v>
      </c>
      <c r="G205" s="172" t="s">
        <v>571</v>
      </c>
      <c r="H205" s="21" t="s">
        <v>572</v>
      </c>
      <c r="I205" s="160" t="s">
        <v>573</v>
      </c>
      <c r="J205" s="130"/>
      <c r="K205" s="161" t="s">
        <v>574</v>
      </c>
      <c r="L205" s="131"/>
      <c r="M205" s="158" t="s">
        <v>575</v>
      </c>
      <c r="N205" s="130"/>
      <c r="O205" s="158" t="s">
        <v>576</v>
      </c>
      <c r="P205" s="130"/>
      <c r="Q205" s="158" t="s">
        <v>577</v>
      </c>
      <c r="R205" s="130"/>
      <c r="S205" s="158" t="s">
        <v>578</v>
      </c>
      <c r="T205" s="130"/>
      <c r="U205" s="158" t="s">
        <v>579</v>
      </c>
      <c r="V205" s="130"/>
      <c r="W205" s="162" t="s">
        <v>580</v>
      </c>
      <c r="X205" s="130"/>
      <c r="Y205" s="130"/>
      <c r="Z205" s="131"/>
    </row>
    <row r="206" spans="1:27" ht="15.75" customHeight="1" x14ac:dyDescent="0.4">
      <c r="A206" s="164"/>
      <c r="B206" s="167" t="s">
        <v>581</v>
      </c>
      <c r="C206" s="164"/>
      <c r="D206" s="164"/>
      <c r="E206" s="164"/>
      <c r="F206" s="164"/>
      <c r="G206" s="164"/>
      <c r="H206" s="166" t="s">
        <v>582</v>
      </c>
      <c r="I206" s="23" t="s">
        <v>6</v>
      </c>
      <c r="J206" s="23" t="s">
        <v>7</v>
      </c>
      <c r="K206" s="23" t="s">
        <v>6</v>
      </c>
      <c r="L206" s="23" t="s">
        <v>7</v>
      </c>
      <c r="M206" s="23" t="s">
        <v>6</v>
      </c>
      <c r="N206" s="23" t="s">
        <v>7</v>
      </c>
      <c r="O206" s="23" t="s">
        <v>6</v>
      </c>
      <c r="P206" s="23" t="s">
        <v>7</v>
      </c>
      <c r="Q206" s="23" t="s">
        <v>6</v>
      </c>
      <c r="R206" s="23" t="s">
        <v>7</v>
      </c>
      <c r="S206" s="23" t="s">
        <v>6</v>
      </c>
      <c r="T206" s="23" t="s">
        <v>7</v>
      </c>
      <c r="U206" s="23" t="s">
        <v>6</v>
      </c>
      <c r="V206" s="23" t="s">
        <v>7</v>
      </c>
      <c r="W206" s="23" t="s">
        <v>6</v>
      </c>
      <c r="X206" s="23" t="s">
        <v>7</v>
      </c>
      <c r="Y206" s="24" t="s">
        <v>6</v>
      </c>
      <c r="Z206" s="24" t="s">
        <v>7</v>
      </c>
      <c r="AA206" s="25" t="s">
        <v>583</v>
      </c>
    </row>
    <row r="207" spans="1:27" ht="15.75" customHeight="1" x14ac:dyDescent="0.4">
      <c r="A207" s="147"/>
      <c r="B207" s="140"/>
      <c r="C207" s="147"/>
      <c r="D207" s="147"/>
      <c r="E207" s="147"/>
      <c r="F207" s="147"/>
      <c r="G207" s="147"/>
      <c r="H207" s="147"/>
      <c r="I207" s="23" t="s">
        <v>13</v>
      </c>
      <c r="J207" s="23" t="s">
        <v>14</v>
      </c>
      <c r="K207" s="23" t="s">
        <v>13</v>
      </c>
      <c r="L207" s="23" t="s">
        <v>14</v>
      </c>
      <c r="M207" s="23" t="s">
        <v>13</v>
      </c>
      <c r="N207" s="23" t="s">
        <v>14</v>
      </c>
      <c r="O207" s="23" t="s">
        <v>13</v>
      </c>
      <c r="P207" s="23" t="s">
        <v>14</v>
      </c>
      <c r="Q207" s="23" t="s">
        <v>13</v>
      </c>
      <c r="R207" s="23" t="s">
        <v>14</v>
      </c>
      <c r="S207" s="23" t="s">
        <v>13</v>
      </c>
      <c r="T207" s="23" t="s">
        <v>14</v>
      </c>
      <c r="U207" s="23" t="s">
        <v>13</v>
      </c>
      <c r="V207" s="23" t="s">
        <v>14</v>
      </c>
      <c r="W207" s="23" t="s">
        <v>13</v>
      </c>
      <c r="X207" s="23" t="s">
        <v>14</v>
      </c>
      <c r="Y207" s="24" t="s">
        <v>13</v>
      </c>
      <c r="Z207" s="24" t="s">
        <v>14</v>
      </c>
      <c r="AA207" s="25" t="s">
        <v>584</v>
      </c>
    </row>
    <row r="208" spans="1:27" ht="15.75" customHeight="1" x14ac:dyDescent="0.55000000000000004">
      <c r="A208" s="163" t="s">
        <v>84</v>
      </c>
      <c r="B208" s="27"/>
      <c r="C208" s="28"/>
      <c r="D208" s="28"/>
      <c r="E208" s="29"/>
      <c r="F208" s="28"/>
      <c r="G208" s="28"/>
      <c r="H208" s="28" t="s">
        <v>585</v>
      </c>
      <c r="I208" s="30">
        <f t="shared" ref="I208:J208" si="332">+W197</f>
        <v>0</v>
      </c>
      <c r="J208" s="30">
        <f t="shared" si="332"/>
        <v>0</v>
      </c>
      <c r="K208" s="30">
        <f t="shared" ref="K208:N208" si="333">+AB185</f>
        <v>0</v>
      </c>
      <c r="L208" s="30">
        <f t="shared" si="333"/>
        <v>0</v>
      </c>
      <c r="M208" s="23">
        <f t="shared" si="333"/>
        <v>0</v>
      </c>
      <c r="N208" s="23">
        <f t="shared" si="333"/>
        <v>0</v>
      </c>
      <c r="O208" s="23">
        <f t="shared" ref="O208:V208" si="334">+AB185</f>
        <v>0</v>
      </c>
      <c r="P208" s="23">
        <f t="shared" si="334"/>
        <v>0</v>
      </c>
      <c r="Q208" s="23">
        <f t="shared" si="334"/>
        <v>0</v>
      </c>
      <c r="R208" s="23">
        <f t="shared" si="334"/>
        <v>0</v>
      </c>
      <c r="S208" s="23">
        <f t="shared" si="334"/>
        <v>0</v>
      </c>
      <c r="T208" s="23">
        <f t="shared" si="334"/>
        <v>0</v>
      </c>
      <c r="U208" s="23">
        <f t="shared" si="334"/>
        <v>0</v>
      </c>
      <c r="V208" s="23">
        <f t="shared" si="334"/>
        <v>0</v>
      </c>
      <c r="W208" s="23">
        <f t="shared" ref="W208:X208" si="335">+I208+K208-M208-U208</f>
        <v>0</v>
      </c>
      <c r="X208" s="23">
        <f t="shared" si="335"/>
        <v>0</v>
      </c>
      <c r="Y208" s="23"/>
      <c r="Z208" s="31"/>
      <c r="AA208" s="168"/>
    </row>
    <row r="209" spans="1:27" ht="15.75" customHeight="1" x14ac:dyDescent="0.55000000000000004">
      <c r="A209" s="164"/>
      <c r="B209" s="27"/>
      <c r="C209" s="28"/>
      <c r="D209" s="28"/>
      <c r="E209" s="29"/>
      <c r="F209" s="28"/>
      <c r="G209" s="28"/>
      <c r="H209" s="28" t="s">
        <v>56</v>
      </c>
      <c r="I209" s="30">
        <f t="shared" ref="I209:J209" si="336">+W198</f>
        <v>0</v>
      </c>
      <c r="J209" s="30">
        <f t="shared" si="336"/>
        <v>0</v>
      </c>
      <c r="K209" s="30">
        <f t="shared" ref="K209:N209" si="337">+AB186</f>
        <v>0</v>
      </c>
      <c r="L209" s="30">
        <f t="shared" si="337"/>
        <v>0</v>
      </c>
      <c r="M209" s="23">
        <f t="shared" si="337"/>
        <v>0</v>
      </c>
      <c r="N209" s="23">
        <f t="shared" si="337"/>
        <v>0</v>
      </c>
      <c r="O209" s="23">
        <f t="shared" ref="O209:V209" si="338">+AB186</f>
        <v>0</v>
      </c>
      <c r="P209" s="23">
        <f t="shared" si="338"/>
        <v>0</v>
      </c>
      <c r="Q209" s="23">
        <f t="shared" si="338"/>
        <v>0</v>
      </c>
      <c r="R209" s="23">
        <f t="shared" si="338"/>
        <v>0</v>
      </c>
      <c r="S209" s="23">
        <f t="shared" si="338"/>
        <v>0</v>
      </c>
      <c r="T209" s="23">
        <f t="shared" si="338"/>
        <v>0</v>
      </c>
      <c r="U209" s="23">
        <f t="shared" si="338"/>
        <v>0</v>
      </c>
      <c r="V209" s="23">
        <f t="shared" si="338"/>
        <v>0</v>
      </c>
      <c r="W209" s="23">
        <f t="shared" ref="W209:X209" si="339">+I209+K209-M209-U209</f>
        <v>0</v>
      </c>
      <c r="X209" s="23">
        <f t="shared" si="339"/>
        <v>0</v>
      </c>
      <c r="Y209" s="23"/>
      <c r="Z209" s="31"/>
      <c r="AA209" s="164"/>
    </row>
    <row r="210" spans="1:27" ht="15.75" customHeight="1" x14ac:dyDescent="0.55000000000000004">
      <c r="A210" s="147"/>
      <c r="B210" s="27"/>
      <c r="C210" s="28"/>
      <c r="D210" s="28"/>
      <c r="E210" s="29"/>
      <c r="F210" s="28"/>
      <c r="G210" s="28"/>
      <c r="H210" s="28" t="s">
        <v>21</v>
      </c>
      <c r="I210" s="30">
        <f t="shared" ref="I210:J210" si="340">+W199</f>
        <v>0</v>
      </c>
      <c r="J210" s="30">
        <f t="shared" si="340"/>
        <v>0</v>
      </c>
      <c r="K210" s="30">
        <f t="shared" ref="K210:N210" si="341">+AB187</f>
        <v>0</v>
      </c>
      <c r="L210" s="30">
        <f t="shared" si="341"/>
        <v>0</v>
      </c>
      <c r="M210" s="23">
        <f t="shared" si="341"/>
        <v>0</v>
      </c>
      <c r="N210" s="23">
        <f t="shared" si="341"/>
        <v>0</v>
      </c>
      <c r="O210" s="23">
        <f t="shared" ref="O210:V210" si="342">+AB187</f>
        <v>0</v>
      </c>
      <c r="P210" s="23">
        <f t="shared" si="342"/>
        <v>0</v>
      </c>
      <c r="Q210" s="23">
        <f t="shared" si="342"/>
        <v>0</v>
      </c>
      <c r="R210" s="23">
        <f t="shared" si="342"/>
        <v>0</v>
      </c>
      <c r="S210" s="23">
        <f t="shared" si="342"/>
        <v>0</v>
      </c>
      <c r="T210" s="23">
        <f t="shared" si="342"/>
        <v>0</v>
      </c>
      <c r="U210" s="23">
        <f t="shared" si="342"/>
        <v>0</v>
      </c>
      <c r="V210" s="23">
        <f t="shared" si="342"/>
        <v>0</v>
      </c>
      <c r="W210" s="23">
        <f t="shared" ref="W210:X210" si="343">+I210+K210-M210-U210</f>
        <v>0</v>
      </c>
      <c r="X210" s="23">
        <f t="shared" si="343"/>
        <v>0</v>
      </c>
      <c r="Y210" s="23"/>
      <c r="Z210" s="31"/>
      <c r="AA210" s="147"/>
    </row>
    <row r="211" spans="1:27" ht="15.75" customHeight="1" x14ac:dyDescent="0.55000000000000004">
      <c r="A211" s="165"/>
      <c r="B211" s="130"/>
      <c r="C211" s="130"/>
      <c r="D211" s="130"/>
      <c r="E211" s="130"/>
      <c r="F211" s="130"/>
      <c r="G211" s="130"/>
      <c r="H211" s="131"/>
      <c r="I211" s="30">
        <f t="shared" ref="I211:X211" si="344">SUM(I208:I210)</f>
        <v>0</v>
      </c>
      <c r="J211" s="30">
        <f t="shared" si="344"/>
        <v>0</v>
      </c>
      <c r="K211" s="30">
        <f t="shared" si="344"/>
        <v>0</v>
      </c>
      <c r="L211" s="30">
        <f t="shared" si="344"/>
        <v>0</v>
      </c>
      <c r="M211" s="30">
        <f t="shared" si="344"/>
        <v>0</v>
      </c>
      <c r="N211" s="30">
        <f t="shared" si="344"/>
        <v>0</v>
      </c>
      <c r="O211" s="30">
        <f t="shared" si="344"/>
        <v>0</v>
      </c>
      <c r="P211" s="30">
        <f t="shared" si="344"/>
        <v>0</v>
      </c>
      <c r="Q211" s="30">
        <f t="shared" si="344"/>
        <v>0</v>
      </c>
      <c r="R211" s="30">
        <f t="shared" si="344"/>
        <v>0</v>
      </c>
      <c r="S211" s="30">
        <f t="shared" si="344"/>
        <v>0</v>
      </c>
      <c r="T211" s="30">
        <f t="shared" si="344"/>
        <v>0</v>
      </c>
      <c r="U211" s="30">
        <f t="shared" si="344"/>
        <v>0</v>
      </c>
      <c r="V211" s="30">
        <f t="shared" si="344"/>
        <v>0</v>
      </c>
      <c r="W211" s="30">
        <f t="shared" si="344"/>
        <v>0</v>
      </c>
      <c r="X211" s="30">
        <f t="shared" si="344"/>
        <v>0</v>
      </c>
      <c r="Y211" s="23"/>
      <c r="Z211" s="30"/>
      <c r="AA211" s="30"/>
    </row>
    <row r="212" spans="1:27" ht="15.75" customHeight="1" x14ac:dyDescent="0.55000000000000004">
      <c r="A212" s="28">
        <v>1</v>
      </c>
      <c r="B212" s="27" t="s">
        <v>586</v>
      </c>
      <c r="C212" s="28"/>
      <c r="D212" s="28"/>
      <c r="E212" s="29" t="s">
        <v>587</v>
      </c>
      <c r="F212" s="28"/>
      <c r="G212" s="28"/>
      <c r="H212" s="28" t="s">
        <v>585</v>
      </c>
      <c r="I212" s="30"/>
      <c r="J212" s="30"/>
      <c r="K212" s="30"/>
      <c r="L212" s="30"/>
      <c r="M212" s="23"/>
      <c r="N212" s="23"/>
      <c r="O212" s="23"/>
      <c r="P212" s="23"/>
      <c r="Q212" s="23"/>
      <c r="R212" s="23"/>
      <c r="S212" s="23"/>
      <c r="T212" s="23"/>
      <c r="U212" s="23">
        <f t="shared" ref="U212:V212" si="345">+O212+Q212+S212</f>
        <v>0</v>
      </c>
      <c r="V212" s="23">
        <f t="shared" si="345"/>
        <v>0</v>
      </c>
      <c r="W212" s="23">
        <f t="shared" ref="W212:X212" si="346">+I212+K212-M212-U212</f>
        <v>0</v>
      </c>
      <c r="X212" s="23">
        <f t="shared" si="346"/>
        <v>0</v>
      </c>
      <c r="Y212" s="23" t="e">
        <f t="shared" ref="Y212:Y247" si="347">+X212*#REF!</f>
        <v>#REF!</v>
      </c>
      <c r="Z212" s="31"/>
      <c r="AA212" s="168">
        <v>24900</v>
      </c>
    </row>
    <row r="213" spans="1:27" ht="15.75" customHeight="1" x14ac:dyDescent="0.55000000000000004">
      <c r="A213" s="28"/>
      <c r="B213" s="27"/>
      <c r="C213" s="28"/>
      <c r="D213" s="28"/>
      <c r="E213" s="29"/>
      <c r="F213" s="28"/>
      <c r="G213" s="28"/>
      <c r="H213" s="28" t="s">
        <v>56</v>
      </c>
      <c r="I213" s="30"/>
      <c r="J213" s="30"/>
      <c r="K213" s="30"/>
      <c r="L213" s="30"/>
      <c r="M213" s="23"/>
      <c r="N213" s="23"/>
      <c r="O213" s="23"/>
      <c r="P213" s="23"/>
      <c r="Q213" s="23"/>
      <c r="R213" s="23"/>
      <c r="S213" s="23"/>
      <c r="T213" s="23"/>
      <c r="U213" s="23">
        <f t="shared" ref="U213:V213" si="348">+O213+Q213+S213</f>
        <v>0</v>
      </c>
      <c r="V213" s="23">
        <f t="shared" si="348"/>
        <v>0</v>
      </c>
      <c r="W213" s="23">
        <f t="shared" ref="W213:X213" si="349">+I213+K213-M213-U213</f>
        <v>0</v>
      </c>
      <c r="X213" s="23">
        <f t="shared" si="349"/>
        <v>0</v>
      </c>
      <c r="Y213" s="23" t="e">
        <f t="shared" si="347"/>
        <v>#REF!</v>
      </c>
      <c r="Z213" s="31"/>
      <c r="AA213" s="164"/>
    </row>
    <row r="214" spans="1:27" ht="15.75" customHeight="1" x14ac:dyDescent="0.55000000000000004">
      <c r="A214" s="28"/>
      <c r="B214" s="27"/>
      <c r="C214" s="28"/>
      <c r="D214" s="28"/>
      <c r="E214" s="29"/>
      <c r="F214" s="28"/>
      <c r="G214" s="28"/>
      <c r="H214" s="28" t="s">
        <v>21</v>
      </c>
      <c r="I214" s="30"/>
      <c r="J214" s="30"/>
      <c r="K214" s="30"/>
      <c r="L214" s="30"/>
      <c r="M214" s="23"/>
      <c r="N214" s="23"/>
      <c r="O214" s="23"/>
      <c r="P214" s="23"/>
      <c r="Q214" s="23"/>
      <c r="R214" s="23"/>
      <c r="S214" s="23"/>
      <c r="T214" s="23"/>
      <c r="U214" s="23">
        <f t="shared" ref="U214:V214" si="350">+O214+Q214+S214</f>
        <v>0</v>
      </c>
      <c r="V214" s="23">
        <f t="shared" si="350"/>
        <v>0</v>
      </c>
      <c r="W214" s="23">
        <f t="shared" ref="W214:X214" si="351">+I214+K214-M214-U214</f>
        <v>0</v>
      </c>
      <c r="X214" s="23">
        <f t="shared" si="351"/>
        <v>0</v>
      </c>
      <c r="Y214" s="23" t="e">
        <f t="shared" si="347"/>
        <v>#REF!</v>
      </c>
      <c r="Z214" s="31"/>
      <c r="AA214" s="147"/>
    </row>
    <row r="215" spans="1:27" ht="15.75" customHeight="1" x14ac:dyDescent="0.55000000000000004">
      <c r="A215" s="165" t="s">
        <v>22</v>
      </c>
      <c r="B215" s="130"/>
      <c r="C215" s="130"/>
      <c r="D215" s="130"/>
      <c r="E215" s="130"/>
      <c r="F215" s="130"/>
      <c r="G215" s="130"/>
      <c r="H215" s="131"/>
      <c r="I215" s="30">
        <f t="shared" ref="I215:X215" si="352">SUM(I212:I214)</f>
        <v>0</v>
      </c>
      <c r="J215" s="30">
        <f t="shared" si="352"/>
        <v>0</v>
      </c>
      <c r="K215" s="30">
        <f t="shared" si="352"/>
        <v>0</v>
      </c>
      <c r="L215" s="30">
        <f t="shared" si="352"/>
        <v>0</v>
      </c>
      <c r="M215" s="30">
        <f t="shared" si="352"/>
        <v>0</v>
      </c>
      <c r="N215" s="30">
        <f t="shared" si="352"/>
        <v>0</v>
      </c>
      <c r="O215" s="30">
        <f t="shared" si="352"/>
        <v>0</v>
      </c>
      <c r="P215" s="30">
        <f t="shared" si="352"/>
        <v>0</v>
      </c>
      <c r="Q215" s="30">
        <f t="shared" si="352"/>
        <v>0</v>
      </c>
      <c r="R215" s="30">
        <f t="shared" si="352"/>
        <v>0</v>
      </c>
      <c r="S215" s="30">
        <f t="shared" si="352"/>
        <v>0</v>
      </c>
      <c r="T215" s="30">
        <f t="shared" si="352"/>
        <v>0</v>
      </c>
      <c r="U215" s="30">
        <f t="shared" si="352"/>
        <v>0</v>
      </c>
      <c r="V215" s="30">
        <f t="shared" si="352"/>
        <v>0</v>
      </c>
      <c r="W215" s="30">
        <f t="shared" si="352"/>
        <v>0</v>
      </c>
      <c r="X215" s="30">
        <f t="shared" si="352"/>
        <v>0</v>
      </c>
      <c r="Y215" s="23" t="e">
        <f t="shared" si="347"/>
        <v>#REF!</v>
      </c>
      <c r="Z215" s="30">
        <f t="shared" ref="Z215:AA215" si="353">SUM(Z212:Z214)</f>
        <v>0</v>
      </c>
      <c r="AA215" s="30">
        <f t="shared" si="353"/>
        <v>24900</v>
      </c>
    </row>
    <row r="216" spans="1:27" ht="15.75" customHeight="1" x14ac:dyDescent="0.55000000000000004">
      <c r="A216" s="28">
        <v>2</v>
      </c>
      <c r="B216" s="27" t="s">
        <v>586</v>
      </c>
      <c r="C216" s="28"/>
      <c r="D216" s="28"/>
      <c r="E216" s="29" t="s">
        <v>588</v>
      </c>
      <c r="F216" s="28"/>
      <c r="G216" s="28"/>
      <c r="H216" s="28" t="s">
        <v>585</v>
      </c>
      <c r="I216" s="30"/>
      <c r="J216" s="30"/>
      <c r="K216" s="30"/>
      <c r="L216" s="30"/>
      <c r="M216" s="23"/>
      <c r="N216" s="23"/>
      <c r="O216" s="23"/>
      <c r="P216" s="23"/>
      <c r="Q216" s="23"/>
      <c r="R216" s="23"/>
      <c r="S216" s="23"/>
      <c r="T216" s="23"/>
      <c r="U216" s="23">
        <f t="shared" ref="U216:V216" si="354">+O216+Q216+S216</f>
        <v>0</v>
      </c>
      <c r="V216" s="23">
        <f t="shared" si="354"/>
        <v>0</v>
      </c>
      <c r="W216" s="23">
        <f t="shared" ref="W216:X216" si="355">+I216+K216-M216-U216</f>
        <v>0</v>
      </c>
      <c r="X216" s="23">
        <f t="shared" si="355"/>
        <v>0</v>
      </c>
      <c r="Y216" s="23" t="e">
        <f t="shared" si="347"/>
        <v>#REF!</v>
      </c>
      <c r="Z216" s="31"/>
      <c r="AA216" s="35"/>
    </row>
    <row r="217" spans="1:27" ht="15.75" customHeight="1" x14ac:dyDescent="0.55000000000000004">
      <c r="A217" s="28"/>
      <c r="B217" s="27"/>
      <c r="C217" s="28"/>
      <c r="D217" s="28"/>
      <c r="E217" s="29"/>
      <c r="F217" s="28"/>
      <c r="G217" s="28"/>
      <c r="H217" s="28" t="s">
        <v>56</v>
      </c>
      <c r="I217" s="30"/>
      <c r="J217" s="30"/>
      <c r="K217" s="30"/>
      <c r="L217" s="30"/>
      <c r="M217" s="23"/>
      <c r="N217" s="23"/>
      <c r="O217" s="23"/>
      <c r="P217" s="23"/>
      <c r="Q217" s="23"/>
      <c r="R217" s="23"/>
      <c r="S217" s="23"/>
      <c r="T217" s="23"/>
      <c r="U217" s="23">
        <f t="shared" ref="U217:V217" si="356">+O217+Q217+S217</f>
        <v>0</v>
      </c>
      <c r="V217" s="23">
        <f t="shared" si="356"/>
        <v>0</v>
      </c>
      <c r="W217" s="23">
        <f t="shared" ref="W217:X217" si="357">+I217+K217-M217-U217</f>
        <v>0</v>
      </c>
      <c r="X217" s="23">
        <f t="shared" si="357"/>
        <v>0</v>
      </c>
      <c r="Y217" s="23" t="e">
        <f t="shared" si="347"/>
        <v>#REF!</v>
      </c>
      <c r="Z217" s="31"/>
      <c r="AA217" s="35"/>
    </row>
    <row r="218" spans="1:27" ht="15.75" customHeight="1" x14ac:dyDescent="0.55000000000000004">
      <c r="A218" s="28"/>
      <c r="B218" s="27"/>
      <c r="C218" s="28"/>
      <c r="D218" s="28"/>
      <c r="E218" s="29"/>
      <c r="F218" s="28"/>
      <c r="G218" s="28"/>
      <c r="H218" s="28" t="s">
        <v>21</v>
      </c>
      <c r="I218" s="30"/>
      <c r="J218" s="30"/>
      <c r="K218" s="30"/>
      <c r="L218" s="30"/>
      <c r="M218" s="23"/>
      <c r="N218" s="23"/>
      <c r="O218" s="23"/>
      <c r="P218" s="23"/>
      <c r="Q218" s="23"/>
      <c r="R218" s="23"/>
      <c r="S218" s="23"/>
      <c r="T218" s="23"/>
      <c r="U218" s="23">
        <f t="shared" ref="U218:V218" si="358">+O218+Q218+S218</f>
        <v>0</v>
      </c>
      <c r="V218" s="23">
        <f t="shared" si="358"/>
        <v>0</v>
      </c>
      <c r="W218" s="23">
        <f t="shared" ref="W218:X218" si="359">+I218+K218-M218-U218</f>
        <v>0</v>
      </c>
      <c r="X218" s="23">
        <f t="shared" si="359"/>
        <v>0</v>
      </c>
      <c r="Y218" s="23" t="e">
        <f t="shared" si="347"/>
        <v>#REF!</v>
      </c>
      <c r="Z218" s="31"/>
      <c r="AA218" s="35"/>
    </row>
    <row r="219" spans="1:27" ht="15.75" customHeight="1" x14ac:dyDescent="0.55000000000000004">
      <c r="A219" s="165" t="s">
        <v>22</v>
      </c>
      <c r="B219" s="130"/>
      <c r="C219" s="130"/>
      <c r="D219" s="130"/>
      <c r="E219" s="130"/>
      <c r="F219" s="130"/>
      <c r="G219" s="130"/>
      <c r="H219" s="131"/>
      <c r="I219" s="30">
        <f t="shared" ref="I219:X219" si="360">SUM(I216:I218)</f>
        <v>0</v>
      </c>
      <c r="J219" s="30">
        <f t="shared" si="360"/>
        <v>0</v>
      </c>
      <c r="K219" s="30">
        <f t="shared" si="360"/>
        <v>0</v>
      </c>
      <c r="L219" s="30">
        <f t="shared" si="360"/>
        <v>0</v>
      </c>
      <c r="M219" s="30">
        <f t="shared" si="360"/>
        <v>0</v>
      </c>
      <c r="N219" s="30">
        <f t="shared" si="360"/>
        <v>0</v>
      </c>
      <c r="O219" s="30">
        <f t="shared" si="360"/>
        <v>0</v>
      </c>
      <c r="P219" s="30">
        <f t="shared" si="360"/>
        <v>0</v>
      </c>
      <c r="Q219" s="30">
        <f t="shared" si="360"/>
        <v>0</v>
      </c>
      <c r="R219" s="30">
        <f t="shared" si="360"/>
        <v>0</v>
      </c>
      <c r="S219" s="30">
        <f t="shared" si="360"/>
        <v>0</v>
      </c>
      <c r="T219" s="30">
        <f t="shared" si="360"/>
        <v>0</v>
      </c>
      <c r="U219" s="30">
        <f t="shared" si="360"/>
        <v>0</v>
      </c>
      <c r="V219" s="30">
        <f t="shared" si="360"/>
        <v>0</v>
      </c>
      <c r="W219" s="30">
        <f t="shared" si="360"/>
        <v>0</v>
      </c>
      <c r="X219" s="30">
        <f t="shared" si="360"/>
        <v>0</v>
      </c>
      <c r="Y219" s="23" t="e">
        <f t="shared" si="347"/>
        <v>#REF!</v>
      </c>
      <c r="Z219" s="30">
        <f t="shared" ref="Z219:AA219" si="361">SUM(Z216:Z218)</f>
        <v>0</v>
      </c>
      <c r="AA219" s="30">
        <f t="shared" si="361"/>
        <v>0</v>
      </c>
    </row>
    <row r="220" spans="1:27" ht="15.75" customHeight="1" x14ac:dyDescent="0.55000000000000004">
      <c r="A220" s="28">
        <v>3</v>
      </c>
      <c r="B220" s="27" t="s">
        <v>586</v>
      </c>
      <c r="C220" s="28"/>
      <c r="D220" s="28"/>
      <c r="E220" s="29"/>
      <c r="F220" s="28"/>
      <c r="G220" s="28"/>
      <c r="H220" s="28" t="s">
        <v>585</v>
      </c>
      <c r="I220" s="30"/>
      <c r="J220" s="30"/>
      <c r="K220" s="30"/>
      <c r="L220" s="30"/>
      <c r="M220" s="23"/>
      <c r="N220" s="23"/>
      <c r="O220" s="23"/>
      <c r="P220" s="23"/>
      <c r="Q220" s="23"/>
      <c r="R220" s="23"/>
      <c r="S220" s="23"/>
      <c r="T220" s="23"/>
      <c r="U220" s="23">
        <f t="shared" ref="U220:V220" si="362">+O220+Q220+S220</f>
        <v>0</v>
      </c>
      <c r="V220" s="23">
        <f t="shared" si="362"/>
        <v>0</v>
      </c>
      <c r="W220" s="23">
        <f t="shared" ref="W220:X220" si="363">+I220+K220-M220-U220</f>
        <v>0</v>
      </c>
      <c r="X220" s="23">
        <f t="shared" si="363"/>
        <v>0</v>
      </c>
      <c r="Y220" s="23" t="e">
        <f t="shared" si="347"/>
        <v>#REF!</v>
      </c>
      <c r="Z220" s="31"/>
      <c r="AA220" s="35"/>
    </row>
    <row r="221" spans="1:27" ht="15.75" customHeight="1" x14ac:dyDescent="0.55000000000000004">
      <c r="A221" s="28"/>
      <c r="B221" s="27"/>
      <c r="C221" s="28"/>
      <c r="D221" s="28"/>
      <c r="E221" s="29"/>
      <c r="F221" s="28"/>
      <c r="G221" s="28"/>
      <c r="H221" s="28" t="s">
        <v>56</v>
      </c>
      <c r="I221" s="30"/>
      <c r="J221" s="30"/>
      <c r="K221" s="30"/>
      <c r="L221" s="30"/>
      <c r="M221" s="23"/>
      <c r="N221" s="23"/>
      <c r="O221" s="23"/>
      <c r="P221" s="23"/>
      <c r="Q221" s="23"/>
      <c r="R221" s="23"/>
      <c r="S221" s="23"/>
      <c r="T221" s="23"/>
      <c r="U221" s="23">
        <f t="shared" ref="U221:V221" si="364">+O221+Q221+S221</f>
        <v>0</v>
      </c>
      <c r="V221" s="23">
        <f t="shared" si="364"/>
        <v>0</v>
      </c>
      <c r="W221" s="23">
        <f t="shared" ref="W221:X221" si="365">+I221+K221-M221-U221</f>
        <v>0</v>
      </c>
      <c r="X221" s="23">
        <f t="shared" si="365"/>
        <v>0</v>
      </c>
      <c r="Y221" s="23" t="e">
        <f t="shared" si="347"/>
        <v>#REF!</v>
      </c>
      <c r="Z221" s="31"/>
      <c r="AA221" s="35"/>
    </row>
    <row r="222" spans="1:27" ht="15.75" customHeight="1" x14ac:dyDescent="0.55000000000000004">
      <c r="A222" s="28"/>
      <c r="B222" s="27"/>
      <c r="C222" s="28"/>
      <c r="D222" s="28"/>
      <c r="E222" s="29"/>
      <c r="F222" s="28"/>
      <c r="G222" s="28"/>
      <c r="H222" s="28" t="s">
        <v>21</v>
      </c>
      <c r="I222" s="30"/>
      <c r="J222" s="30"/>
      <c r="K222" s="30"/>
      <c r="L222" s="30"/>
      <c r="M222" s="23"/>
      <c r="N222" s="23"/>
      <c r="O222" s="23"/>
      <c r="P222" s="23"/>
      <c r="Q222" s="23"/>
      <c r="R222" s="23"/>
      <c r="S222" s="23"/>
      <c r="T222" s="23"/>
      <c r="U222" s="23">
        <f t="shared" ref="U222:V222" si="366">+O222+Q222+S222</f>
        <v>0</v>
      </c>
      <c r="V222" s="23">
        <f t="shared" si="366"/>
        <v>0</v>
      </c>
      <c r="W222" s="23">
        <f t="shared" ref="W222:X222" si="367">+I222+K222-M222-U222</f>
        <v>0</v>
      </c>
      <c r="X222" s="23">
        <f t="shared" si="367"/>
        <v>0</v>
      </c>
      <c r="Y222" s="23" t="e">
        <f t="shared" si="347"/>
        <v>#REF!</v>
      </c>
      <c r="Z222" s="31"/>
      <c r="AA222" s="35"/>
    </row>
    <row r="223" spans="1:27" ht="15.75" customHeight="1" x14ac:dyDescent="0.55000000000000004">
      <c r="A223" s="165" t="s">
        <v>22</v>
      </c>
      <c r="B223" s="130"/>
      <c r="C223" s="130"/>
      <c r="D223" s="130"/>
      <c r="E223" s="130"/>
      <c r="F223" s="130"/>
      <c r="G223" s="130"/>
      <c r="H223" s="131"/>
      <c r="I223" s="30">
        <f t="shared" ref="I223:X223" si="368">SUM(I220:I222)</f>
        <v>0</v>
      </c>
      <c r="J223" s="30">
        <f t="shared" si="368"/>
        <v>0</v>
      </c>
      <c r="K223" s="30">
        <f t="shared" si="368"/>
        <v>0</v>
      </c>
      <c r="L223" s="30">
        <f t="shared" si="368"/>
        <v>0</v>
      </c>
      <c r="M223" s="30">
        <f t="shared" si="368"/>
        <v>0</v>
      </c>
      <c r="N223" s="30">
        <f t="shared" si="368"/>
        <v>0</v>
      </c>
      <c r="O223" s="30">
        <f t="shared" si="368"/>
        <v>0</v>
      </c>
      <c r="P223" s="30">
        <f t="shared" si="368"/>
        <v>0</v>
      </c>
      <c r="Q223" s="30">
        <f t="shared" si="368"/>
        <v>0</v>
      </c>
      <c r="R223" s="30">
        <f t="shared" si="368"/>
        <v>0</v>
      </c>
      <c r="S223" s="30">
        <f t="shared" si="368"/>
        <v>0</v>
      </c>
      <c r="T223" s="30">
        <f t="shared" si="368"/>
        <v>0</v>
      </c>
      <c r="U223" s="30">
        <f t="shared" si="368"/>
        <v>0</v>
      </c>
      <c r="V223" s="30">
        <f t="shared" si="368"/>
        <v>0</v>
      </c>
      <c r="W223" s="30">
        <f t="shared" si="368"/>
        <v>0</v>
      </c>
      <c r="X223" s="30">
        <f t="shared" si="368"/>
        <v>0</v>
      </c>
      <c r="Y223" s="23" t="e">
        <f t="shared" si="347"/>
        <v>#REF!</v>
      </c>
      <c r="Z223" s="30">
        <f t="shared" ref="Z223:AA223" si="369">SUM(Z220:Z222)</f>
        <v>0</v>
      </c>
      <c r="AA223" s="30">
        <f t="shared" si="369"/>
        <v>0</v>
      </c>
    </row>
    <row r="224" spans="1:27" ht="15.75" customHeight="1" x14ac:dyDescent="0.55000000000000004">
      <c r="A224" s="28">
        <v>4</v>
      </c>
      <c r="B224" s="27" t="s">
        <v>586</v>
      </c>
      <c r="C224" s="28"/>
      <c r="D224" s="28"/>
      <c r="E224" s="29"/>
      <c r="F224" s="28"/>
      <c r="G224" s="28"/>
      <c r="H224" s="28" t="s">
        <v>585</v>
      </c>
      <c r="I224" s="30"/>
      <c r="J224" s="30"/>
      <c r="K224" s="30"/>
      <c r="L224" s="30"/>
      <c r="M224" s="23"/>
      <c r="N224" s="23"/>
      <c r="O224" s="23"/>
      <c r="P224" s="23"/>
      <c r="Q224" s="23"/>
      <c r="R224" s="23"/>
      <c r="S224" s="23"/>
      <c r="T224" s="23"/>
      <c r="U224" s="23">
        <f t="shared" ref="U224:V224" si="370">+O224+Q224+S224</f>
        <v>0</v>
      </c>
      <c r="V224" s="23">
        <f t="shared" si="370"/>
        <v>0</v>
      </c>
      <c r="W224" s="23">
        <f t="shared" ref="W224:X224" si="371">+I224+K224-M224-U224</f>
        <v>0</v>
      </c>
      <c r="X224" s="23">
        <f t="shared" si="371"/>
        <v>0</v>
      </c>
      <c r="Y224" s="23" t="e">
        <f t="shared" si="347"/>
        <v>#REF!</v>
      </c>
      <c r="Z224" s="31"/>
      <c r="AA224" s="35"/>
    </row>
    <row r="225" spans="1:27" ht="15.75" customHeight="1" x14ac:dyDescent="0.55000000000000004">
      <c r="A225" s="28"/>
      <c r="B225" s="27"/>
      <c r="C225" s="28"/>
      <c r="D225" s="28"/>
      <c r="E225" s="29"/>
      <c r="F225" s="28"/>
      <c r="G225" s="28"/>
      <c r="H225" s="28" t="s">
        <v>56</v>
      </c>
      <c r="I225" s="30"/>
      <c r="J225" s="30"/>
      <c r="K225" s="30"/>
      <c r="L225" s="30"/>
      <c r="M225" s="23"/>
      <c r="N225" s="23"/>
      <c r="O225" s="23"/>
      <c r="P225" s="23"/>
      <c r="Q225" s="23"/>
      <c r="R225" s="23"/>
      <c r="S225" s="23"/>
      <c r="T225" s="23"/>
      <c r="U225" s="23">
        <f t="shared" ref="U225:V225" si="372">+O225+Q225+S225</f>
        <v>0</v>
      </c>
      <c r="V225" s="23">
        <f t="shared" si="372"/>
        <v>0</v>
      </c>
      <c r="W225" s="23">
        <f t="shared" ref="W225:X225" si="373">+I225+K225-M225-U225</f>
        <v>0</v>
      </c>
      <c r="X225" s="23">
        <f t="shared" si="373"/>
        <v>0</v>
      </c>
      <c r="Y225" s="23" t="e">
        <f t="shared" si="347"/>
        <v>#REF!</v>
      </c>
      <c r="Z225" s="31"/>
      <c r="AA225" s="35"/>
    </row>
    <row r="226" spans="1:27" ht="15.75" customHeight="1" x14ac:dyDescent="0.55000000000000004">
      <c r="A226" s="28"/>
      <c r="B226" s="27"/>
      <c r="C226" s="28"/>
      <c r="D226" s="28"/>
      <c r="E226" s="29"/>
      <c r="F226" s="28"/>
      <c r="G226" s="28"/>
      <c r="H226" s="28" t="s">
        <v>21</v>
      </c>
      <c r="I226" s="30"/>
      <c r="J226" s="30"/>
      <c r="K226" s="30"/>
      <c r="L226" s="30"/>
      <c r="M226" s="23"/>
      <c r="N226" s="23"/>
      <c r="O226" s="23"/>
      <c r="P226" s="23"/>
      <c r="Q226" s="23"/>
      <c r="R226" s="23"/>
      <c r="S226" s="23"/>
      <c r="T226" s="23"/>
      <c r="U226" s="23">
        <f t="shared" ref="U226:V226" si="374">+O226+Q226+S226</f>
        <v>0</v>
      </c>
      <c r="V226" s="23">
        <f t="shared" si="374"/>
        <v>0</v>
      </c>
      <c r="W226" s="23">
        <f t="shared" ref="W226:X226" si="375">+I226+K226-M226-U226</f>
        <v>0</v>
      </c>
      <c r="X226" s="23">
        <f t="shared" si="375"/>
        <v>0</v>
      </c>
      <c r="Y226" s="23" t="e">
        <f t="shared" si="347"/>
        <v>#REF!</v>
      </c>
      <c r="Z226" s="31"/>
      <c r="AA226" s="35"/>
    </row>
    <row r="227" spans="1:27" ht="15.75" customHeight="1" x14ac:dyDescent="0.55000000000000004">
      <c r="A227" s="165" t="s">
        <v>22</v>
      </c>
      <c r="B227" s="130"/>
      <c r="C227" s="130"/>
      <c r="D227" s="130"/>
      <c r="E227" s="130"/>
      <c r="F227" s="130"/>
      <c r="G227" s="130"/>
      <c r="H227" s="131"/>
      <c r="I227" s="30">
        <f t="shared" ref="I227:X227" si="376">SUM(I224:I226)</f>
        <v>0</v>
      </c>
      <c r="J227" s="30">
        <f t="shared" si="376"/>
        <v>0</v>
      </c>
      <c r="K227" s="30">
        <f t="shared" si="376"/>
        <v>0</v>
      </c>
      <c r="L227" s="30">
        <f t="shared" si="376"/>
        <v>0</v>
      </c>
      <c r="M227" s="30">
        <f t="shared" si="376"/>
        <v>0</v>
      </c>
      <c r="N227" s="30">
        <f t="shared" si="376"/>
        <v>0</v>
      </c>
      <c r="O227" s="30">
        <f t="shared" si="376"/>
        <v>0</v>
      </c>
      <c r="P227" s="30">
        <f t="shared" si="376"/>
        <v>0</v>
      </c>
      <c r="Q227" s="30">
        <f t="shared" si="376"/>
        <v>0</v>
      </c>
      <c r="R227" s="30">
        <f t="shared" si="376"/>
        <v>0</v>
      </c>
      <c r="S227" s="30">
        <f t="shared" si="376"/>
        <v>0</v>
      </c>
      <c r="T227" s="30">
        <f t="shared" si="376"/>
        <v>0</v>
      </c>
      <c r="U227" s="30">
        <f t="shared" si="376"/>
        <v>0</v>
      </c>
      <c r="V227" s="30">
        <f t="shared" si="376"/>
        <v>0</v>
      </c>
      <c r="W227" s="30">
        <f t="shared" si="376"/>
        <v>0</v>
      </c>
      <c r="X227" s="30">
        <f t="shared" si="376"/>
        <v>0</v>
      </c>
      <c r="Y227" s="23" t="e">
        <f t="shared" si="347"/>
        <v>#REF!</v>
      </c>
      <c r="Z227" s="30">
        <f t="shared" ref="Z227:AA227" si="377">SUM(Z224:Z226)</f>
        <v>0</v>
      </c>
      <c r="AA227" s="30">
        <f t="shared" si="377"/>
        <v>0</v>
      </c>
    </row>
    <row r="228" spans="1:27" ht="15.75" customHeight="1" x14ac:dyDescent="0.55000000000000004">
      <c r="A228" s="28">
        <v>5</v>
      </c>
      <c r="B228" s="27" t="s">
        <v>586</v>
      </c>
      <c r="C228" s="28"/>
      <c r="D228" s="28"/>
      <c r="E228" s="29"/>
      <c r="F228" s="28"/>
      <c r="G228" s="28"/>
      <c r="H228" s="28" t="s">
        <v>585</v>
      </c>
      <c r="I228" s="30"/>
      <c r="J228" s="30"/>
      <c r="K228" s="30"/>
      <c r="L228" s="30"/>
      <c r="M228" s="23"/>
      <c r="N228" s="23"/>
      <c r="O228" s="23"/>
      <c r="P228" s="23"/>
      <c r="Q228" s="23"/>
      <c r="R228" s="23"/>
      <c r="S228" s="23"/>
      <c r="T228" s="23"/>
      <c r="U228" s="23">
        <f t="shared" ref="U228:V228" si="378">+O228+Q228+S228</f>
        <v>0</v>
      </c>
      <c r="V228" s="23">
        <f t="shared" si="378"/>
        <v>0</v>
      </c>
      <c r="W228" s="23">
        <f t="shared" ref="W228:X228" si="379">+I228+K228-M228-U228</f>
        <v>0</v>
      </c>
      <c r="X228" s="23">
        <f t="shared" si="379"/>
        <v>0</v>
      </c>
      <c r="Y228" s="23" t="e">
        <f t="shared" si="347"/>
        <v>#REF!</v>
      </c>
      <c r="Z228" s="31"/>
      <c r="AA228" s="35"/>
    </row>
    <row r="229" spans="1:27" ht="15.75" customHeight="1" x14ac:dyDescent="0.55000000000000004">
      <c r="A229" s="28"/>
      <c r="B229" s="27"/>
      <c r="C229" s="28"/>
      <c r="D229" s="28"/>
      <c r="E229" s="29"/>
      <c r="F229" s="28"/>
      <c r="G229" s="28"/>
      <c r="H229" s="28" t="s">
        <v>56</v>
      </c>
      <c r="I229" s="30"/>
      <c r="J229" s="30"/>
      <c r="K229" s="30"/>
      <c r="L229" s="30"/>
      <c r="M229" s="23"/>
      <c r="N229" s="23"/>
      <c r="O229" s="23"/>
      <c r="P229" s="23"/>
      <c r="Q229" s="23"/>
      <c r="R229" s="23"/>
      <c r="S229" s="23"/>
      <c r="T229" s="23"/>
      <c r="U229" s="23">
        <f t="shared" ref="U229:V229" si="380">+O229+Q229+S229</f>
        <v>0</v>
      </c>
      <c r="V229" s="23">
        <f t="shared" si="380"/>
        <v>0</v>
      </c>
      <c r="W229" s="23">
        <f t="shared" ref="W229:X229" si="381">+I229+K229-M229-U229</f>
        <v>0</v>
      </c>
      <c r="X229" s="23">
        <f t="shared" si="381"/>
        <v>0</v>
      </c>
      <c r="Y229" s="23" t="e">
        <f t="shared" si="347"/>
        <v>#REF!</v>
      </c>
      <c r="Z229" s="31"/>
      <c r="AA229" s="35"/>
    </row>
    <row r="230" spans="1:27" ht="15.75" customHeight="1" x14ac:dyDescent="0.55000000000000004">
      <c r="A230" s="28"/>
      <c r="B230" s="27"/>
      <c r="C230" s="28"/>
      <c r="D230" s="28"/>
      <c r="E230" s="29"/>
      <c r="F230" s="28"/>
      <c r="G230" s="28"/>
      <c r="H230" s="28" t="s">
        <v>21</v>
      </c>
      <c r="I230" s="30"/>
      <c r="J230" s="30"/>
      <c r="K230" s="30"/>
      <c r="L230" s="30"/>
      <c r="M230" s="23"/>
      <c r="N230" s="23"/>
      <c r="O230" s="23"/>
      <c r="P230" s="23"/>
      <c r="Q230" s="23"/>
      <c r="R230" s="23"/>
      <c r="S230" s="23"/>
      <c r="T230" s="23"/>
      <c r="U230" s="23">
        <f t="shared" ref="U230:V230" si="382">+O230+Q230+S230</f>
        <v>0</v>
      </c>
      <c r="V230" s="23">
        <f t="shared" si="382"/>
        <v>0</v>
      </c>
      <c r="W230" s="23">
        <f t="shared" ref="W230:X230" si="383">+I230+K230-M230-U230</f>
        <v>0</v>
      </c>
      <c r="X230" s="23">
        <f t="shared" si="383"/>
        <v>0</v>
      </c>
      <c r="Y230" s="23" t="e">
        <f t="shared" si="347"/>
        <v>#REF!</v>
      </c>
      <c r="Z230" s="31"/>
      <c r="AA230" s="35"/>
    </row>
    <row r="231" spans="1:27" ht="15.75" customHeight="1" x14ac:dyDescent="0.55000000000000004">
      <c r="A231" s="165" t="s">
        <v>22</v>
      </c>
      <c r="B231" s="130"/>
      <c r="C231" s="130"/>
      <c r="D231" s="130"/>
      <c r="E231" s="130"/>
      <c r="F231" s="130"/>
      <c r="G231" s="130"/>
      <c r="H231" s="131"/>
      <c r="I231" s="30">
        <f t="shared" ref="I231:X231" si="384">SUM(I228:I230)</f>
        <v>0</v>
      </c>
      <c r="J231" s="30">
        <f t="shared" si="384"/>
        <v>0</v>
      </c>
      <c r="K231" s="30">
        <f t="shared" si="384"/>
        <v>0</v>
      </c>
      <c r="L231" s="30">
        <f t="shared" si="384"/>
        <v>0</v>
      </c>
      <c r="M231" s="30">
        <f t="shared" si="384"/>
        <v>0</v>
      </c>
      <c r="N231" s="30">
        <f t="shared" si="384"/>
        <v>0</v>
      </c>
      <c r="O231" s="30">
        <f t="shared" si="384"/>
        <v>0</v>
      </c>
      <c r="P231" s="30">
        <f t="shared" si="384"/>
        <v>0</v>
      </c>
      <c r="Q231" s="30">
        <f t="shared" si="384"/>
        <v>0</v>
      </c>
      <c r="R231" s="30">
        <f t="shared" si="384"/>
        <v>0</v>
      </c>
      <c r="S231" s="30">
        <f t="shared" si="384"/>
        <v>0</v>
      </c>
      <c r="T231" s="30">
        <f t="shared" si="384"/>
        <v>0</v>
      </c>
      <c r="U231" s="30">
        <f t="shared" si="384"/>
        <v>0</v>
      </c>
      <c r="V231" s="30">
        <f t="shared" si="384"/>
        <v>0</v>
      </c>
      <c r="W231" s="30">
        <f t="shared" si="384"/>
        <v>0</v>
      </c>
      <c r="X231" s="30">
        <f t="shared" si="384"/>
        <v>0</v>
      </c>
      <c r="Y231" s="23" t="e">
        <f t="shared" si="347"/>
        <v>#REF!</v>
      </c>
      <c r="Z231" s="30">
        <f t="shared" ref="Z231:AA231" si="385">SUM(Z228:Z230)</f>
        <v>0</v>
      </c>
      <c r="AA231" s="30">
        <f t="shared" si="385"/>
        <v>0</v>
      </c>
    </row>
    <row r="232" spans="1:27" ht="15.75" customHeight="1" x14ac:dyDescent="0.55000000000000004">
      <c r="A232" s="28">
        <v>6</v>
      </c>
      <c r="B232" s="27" t="s">
        <v>586</v>
      </c>
      <c r="C232" s="28"/>
      <c r="D232" s="28"/>
      <c r="E232" s="29"/>
      <c r="F232" s="28"/>
      <c r="G232" s="28"/>
      <c r="H232" s="28" t="s">
        <v>585</v>
      </c>
      <c r="I232" s="30"/>
      <c r="J232" s="30"/>
      <c r="K232" s="30"/>
      <c r="L232" s="30"/>
      <c r="M232" s="23"/>
      <c r="N232" s="23"/>
      <c r="O232" s="23"/>
      <c r="P232" s="23"/>
      <c r="Q232" s="23"/>
      <c r="R232" s="23"/>
      <c r="S232" s="23"/>
      <c r="T232" s="23"/>
      <c r="U232" s="23">
        <f t="shared" ref="U232:V232" si="386">+O232+Q232+S232</f>
        <v>0</v>
      </c>
      <c r="V232" s="23">
        <f t="shared" si="386"/>
        <v>0</v>
      </c>
      <c r="W232" s="23">
        <f t="shared" ref="W232:X232" si="387">+I232+K232-M232-U232</f>
        <v>0</v>
      </c>
      <c r="X232" s="23">
        <f t="shared" si="387"/>
        <v>0</v>
      </c>
      <c r="Y232" s="23" t="e">
        <f t="shared" si="347"/>
        <v>#REF!</v>
      </c>
      <c r="Z232" s="31"/>
      <c r="AA232" s="35"/>
    </row>
    <row r="233" spans="1:27" ht="15.75" customHeight="1" x14ac:dyDescent="0.55000000000000004">
      <c r="A233" s="28"/>
      <c r="B233" s="27"/>
      <c r="C233" s="28"/>
      <c r="D233" s="28"/>
      <c r="E233" s="29"/>
      <c r="F233" s="28"/>
      <c r="G233" s="28"/>
      <c r="H233" s="28" t="s">
        <v>56</v>
      </c>
      <c r="I233" s="30"/>
      <c r="J233" s="30"/>
      <c r="K233" s="30"/>
      <c r="L233" s="30"/>
      <c r="M233" s="23"/>
      <c r="N233" s="23"/>
      <c r="O233" s="23"/>
      <c r="P233" s="23"/>
      <c r="Q233" s="23"/>
      <c r="R233" s="23"/>
      <c r="S233" s="23"/>
      <c r="T233" s="23"/>
      <c r="U233" s="23">
        <f t="shared" ref="U233:V233" si="388">+O233+Q233+S233</f>
        <v>0</v>
      </c>
      <c r="V233" s="23">
        <f t="shared" si="388"/>
        <v>0</v>
      </c>
      <c r="W233" s="23">
        <f t="shared" ref="W233:X233" si="389">+I233+K233-M233-U233</f>
        <v>0</v>
      </c>
      <c r="X233" s="23">
        <f t="shared" si="389"/>
        <v>0</v>
      </c>
      <c r="Y233" s="23" t="e">
        <f t="shared" si="347"/>
        <v>#REF!</v>
      </c>
      <c r="Z233" s="31"/>
      <c r="AA233" s="35"/>
    </row>
    <row r="234" spans="1:27" ht="15.75" customHeight="1" x14ac:dyDescent="0.55000000000000004">
      <c r="A234" s="28"/>
      <c r="B234" s="27"/>
      <c r="C234" s="28"/>
      <c r="D234" s="28"/>
      <c r="E234" s="29"/>
      <c r="F234" s="28"/>
      <c r="G234" s="28"/>
      <c r="H234" s="28" t="s">
        <v>21</v>
      </c>
      <c r="I234" s="30"/>
      <c r="J234" s="30"/>
      <c r="K234" s="30"/>
      <c r="L234" s="30"/>
      <c r="M234" s="23"/>
      <c r="N234" s="23"/>
      <c r="O234" s="23"/>
      <c r="P234" s="23"/>
      <c r="Q234" s="23"/>
      <c r="R234" s="23"/>
      <c r="S234" s="23"/>
      <c r="T234" s="23"/>
      <c r="U234" s="23">
        <f t="shared" ref="U234:V234" si="390">+O234+Q234+S234</f>
        <v>0</v>
      </c>
      <c r="V234" s="23">
        <f t="shared" si="390"/>
        <v>0</v>
      </c>
      <c r="W234" s="23">
        <f t="shared" ref="W234:X234" si="391">+I234+K234-M234-U234</f>
        <v>0</v>
      </c>
      <c r="X234" s="23">
        <f t="shared" si="391"/>
        <v>0</v>
      </c>
      <c r="Y234" s="23" t="e">
        <f t="shared" si="347"/>
        <v>#REF!</v>
      </c>
      <c r="Z234" s="31"/>
      <c r="AA234" s="35"/>
    </row>
    <row r="235" spans="1:27" ht="15.75" customHeight="1" x14ac:dyDescent="0.55000000000000004">
      <c r="A235" s="165" t="s">
        <v>22</v>
      </c>
      <c r="B235" s="130"/>
      <c r="C235" s="130"/>
      <c r="D235" s="130"/>
      <c r="E235" s="130"/>
      <c r="F235" s="130"/>
      <c r="G235" s="130"/>
      <c r="H235" s="131"/>
      <c r="I235" s="30">
        <f t="shared" ref="I235:X235" si="392">SUM(I232:I234)</f>
        <v>0</v>
      </c>
      <c r="J235" s="30">
        <f t="shared" si="392"/>
        <v>0</v>
      </c>
      <c r="K235" s="30">
        <f t="shared" si="392"/>
        <v>0</v>
      </c>
      <c r="L235" s="30">
        <f t="shared" si="392"/>
        <v>0</v>
      </c>
      <c r="M235" s="30">
        <f t="shared" si="392"/>
        <v>0</v>
      </c>
      <c r="N235" s="30">
        <f t="shared" si="392"/>
        <v>0</v>
      </c>
      <c r="O235" s="30">
        <f t="shared" si="392"/>
        <v>0</v>
      </c>
      <c r="P235" s="30">
        <f t="shared" si="392"/>
        <v>0</v>
      </c>
      <c r="Q235" s="30">
        <f t="shared" si="392"/>
        <v>0</v>
      </c>
      <c r="R235" s="30">
        <f t="shared" si="392"/>
        <v>0</v>
      </c>
      <c r="S235" s="30">
        <f t="shared" si="392"/>
        <v>0</v>
      </c>
      <c r="T235" s="30">
        <f t="shared" si="392"/>
        <v>0</v>
      </c>
      <c r="U235" s="30">
        <f t="shared" si="392"/>
        <v>0</v>
      </c>
      <c r="V235" s="30">
        <f t="shared" si="392"/>
        <v>0</v>
      </c>
      <c r="W235" s="30">
        <f t="shared" si="392"/>
        <v>0</v>
      </c>
      <c r="X235" s="30">
        <f t="shared" si="392"/>
        <v>0</v>
      </c>
      <c r="Y235" s="23" t="e">
        <f t="shared" si="347"/>
        <v>#REF!</v>
      </c>
      <c r="Z235" s="30">
        <f t="shared" ref="Z235:AA235" si="393">SUM(Z232:Z234)</f>
        <v>0</v>
      </c>
      <c r="AA235" s="30">
        <f t="shared" si="393"/>
        <v>0</v>
      </c>
    </row>
    <row r="236" spans="1:27" ht="15.75" customHeight="1" x14ac:dyDescent="0.55000000000000004">
      <c r="A236" s="28">
        <v>7</v>
      </c>
      <c r="B236" s="27" t="s">
        <v>586</v>
      </c>
      <c r="C236" s="28"/>
      <c r="D236" s="28"/>
      <c r="E236" s="29"/>
      <c r="F236" s="28"/>
      <c r="G236" s="28"/>
      <c r="H236" s="28" t="s">
        <v>585</v>
      </c>
      <c r="I236" s="30"/>
      <c r="J236" s="30"/>
      <c r="K236" s="30"/>
      <c r="L236" s="30"/>
      <c r="M236" s="23"/>
      <c r="N236" s="23"/>
      <c r="O236" s="23"/>
      <c r="P236" s="23"/>
      <c r="Q236" s="23"/>
      <c r="R236" s="23"/>
      <c r="S236" s="23"/>
      <c r="T236" s="23"/>
      <c r="U236" s="23">
        <f t="shared" ref="U236:V236" si="394">+O236+Q236+S236</f>
        <v>0</v>
      </c>
      <c r="V236" s="23">
        <f t="shared" si="394"/>
        <v>0</v>
      </c>
      <c r="W236" s="23">
        <f t="shared" ref="W236:X236" si="395">+I236+K236-M236-U236</f>
        <v>0</v>
      </c>
      <c r="X236" s="23">
        <f t="shared" si="395"/>
        <v>0</v>
      </c>
      <c r="Y236" s="23" t="e">
        <f t="shared" si="347"/>
        <v>#REF!</v>
      </c>
      <c r="Z236" s="31"/>
      <c r="AA236" s="35"/>
    </row>
    <row r="237" spans="1:27" ht="15.75" customHeight="1" x14ac:dyDescent="0.55000000000000004">
      <c r="A237" s="28"/>
      <c r="B237" s="27"/>
      <c r="C237" s="28"/>
      <c r="D237" s="28"/>
      <c r="E237" s="29"/>
      <c r="F237" s="28"/>
      <c r="G237" s="28"/>
      <c r="H237" s="28" t="s">
        <v>56</v>
      </c>
      <c r="I237" s="30"/>
      <c r="J237" s="30"/>
      <c r="K237" s="30"/>
      <c r="L237" s="30"/>
      <c r="M237" s="23"/>
      <c r="N237" s="23"/>
      <c r="O237" s="23"/>
      <c r="P237" s="23"/>
      <c r="Q237" s="23"/>
      <c r="R237" s="23"/>
      <c r="S237" s="23"/>
      <c r="T237" s="23"/>
      <c r="U237" s="23">
        <f t="shared" ref="U237:V237" si="396">+O237+Q237+S237</f>
        <v>0</v>
      </c>
      <c r="V237" s="23">
        <f t="shared" si="396"/>
        <v>0</v>
      </c>
      <c r="W237" s="23">
        <f t="shared" ref="W237:X237" si="397">+I237+K237-M237-U237</f>
        <v>0</v>
      </c>
      <c r="X237" s="23">
        <f t="shared" si="397"/>
        <v>0</v>
      </c>
      <c r="Y237" s="23" t="e">
        <f t="shared" si="347"/>
        <v>#REF!</v>
      </c>
      <c r="Z237" s="31"/>
      <c r="AA237" s="35"/>
    </row>
    <row r="238" spans="1:27" ht="15.75" customHeight="1" x14ac:dyDescent="0.55000000000000004">
      <c r="A238" s="28"/>
      <c r="B238" s="27"/>
      <c r="C238" s="28"/>
      <c r="D238" s="28"/>
      <c r="E238" s="29"/>
      <c r="F238" s="28"/>
      <c r="G238" s="28"/>
      <c r="H238" s="28" t="s">
        <v>21</v>
      </c>
      <c r="I238" s="30"/>
      <c r="J238" s="30"/>
      <c r="K238" s="30"/>
      <c r="L238" s="30"/>
      <c r="M238" s="23"/>
      <c r="N238" s="23"/>
      <c r="O238" s="23"/>
      <c r="P238" s="23"/>
      <c r="Q238" s="23"/>
      <c r="R238" s="23"/>
      <c r="S238" s="23"/>
      <c r="T238" s="23"/>
      <c r="U238" s="23">
        <f t="shared" ref="U238:V238" si="398">+O238+Q238+S238</f>
        <v>0</v>
      </c>
      <c r="V238" s="23">
        <f t="shared" si="398"/>
        <v>0</v>
      </c>
      <c r="W238" s="23">
        <f t="shared" ref="W238:X238" si="399">+I238+K238-M238-U238</f>
        <v>0</v>
      </c>
      <c r="X238" s="23">
        <f t="shared" si="399"/>
        <v>0</v>
      </c>
      <c r="Y238" s="23" t="e">
        <f t="shared" si="347"/>
        <v>#REF!</v>
      </c>
      <c r="Z238" s="31"/>
      <c r="AA238" s="35"/>
    </row>
    <row r="239" spans="1:27" ht="15.75" customHeight="1" x14ac:dyDescent="0.55000000000000004">
      <c r="A239" s="165" t="s">
        <v>22</v>
      </c>
      <c r="B239" s="130"/>
      <c r="C239" s="130"/>
      <c r="D239" s="130"/>
      <c r="E239" s="130"/>
      <c r="F239" s="130"/>
      <c r="G239" s="130"/>
      <c r="H239" s="131"/>
      <c r="I239" s="30">
        <f t="shared" ref="I239:X239" si="400">SUM(I236:I238)</f>
        <v>0</v>
      </c>
      <c r="J239" s="30">
        <f t="shared" si="400"/>
        <v>0</v>
      </c>
      <c r="K239" s="30">
        <f t="shared" si="400"/>
        <v>0</v>
      </c>
      <c r="L239" s="30">
        <f t="shared" si="400"/>
        <v>0</v>
      </c>
      <c r="M239" s="30">
        <f t="shared" si="400"/>
        <v>0</v>
      </c>
      <c r="N239" s="30">
        <f t="shared" si="400"/>
        <v>0</v>
      </c>
      <c r="O239" s="30">
        <f t="shared" si="400"/>
        <v>0</v>
      </c>
      <c r="P239" s="30">
        <f t="shared" si="400"/>
        <v>0</v>
      </c>
      <c r="Q239" s="30">
        <f t="shared" si="400"/>
        <v>0</v>
      </c>
      <c r="R239" s="30">
        <f t="shared" si="400"/>
        <v>0</v>
      </c>
      <c r="S239" s="30">
        <f t="shared" si="400"/>
        <v>0</v>
      </c>
      <c r="T239" s="30">
        <f t="shared" si="400"/>
        <v>0</v>
      </c>
      <c r="U239" s="30">
        <f t="shared" si="400"/>
        <v>0</v>
      </c>
      <c r="V239" s="30">
        <f t="shared" si="400"/>
        <v>0</v>
      </c>
      <c r="W239" s="30">
        <f t="shared" si="400"/>
        <v>0</v>
      </c>
      <c r="X239" s="30">
        <f t="shared" si="400"/>
        <v>0</v>
      </c>
      <c r="Y239" s="23" t="e">
        <f t="shared" si="347"/>
        <v>#REF!</v>
      </c>
      <c r="Z239" s="30">
        <f t="shared" ref="Z239:AA239" si="401">SUM(Z236:Z238)</f>
        <v>0</v>
      </c>
      <c r="AA239" s="30">
        <f t="shared" si="401"/>
        <v>0</v>
      </c>
    </row>
    <row r="240" spans="1:27" ht="15.75" customHeight="1" x14ac:dyDescent="0.55000000000000004">
      <c r="A240" s="28">
        <v>8</v>
      </c>
      <c r="B240" s="27" t="s">
        <v>586</v>
      </c>
      <c r="C240" s="28"/>
      <c r="D240" s="28"/>
      <c r="E240" s="29"/>
      <c r="F240" s="28"/>
      <c r="G240" s="28"/>
      <c r="H240" s="28" t="s">
        <v>585</v>
      </c>
      <c r="I240" s="30"/>
      <c r="J240" s="30"/>
      <c r="K240" s="30"/>
      <c r="L240" s="30"/>
      <c r="M240" s="23"/>
      <c r="N240" s="23"/>
      <c r="O240" s="23"/>
      <c r="P240" s="23"/>
      <c r="Q240" s="23"/>
      <c r="R240" s="23"/>
      <c r="S240" s="23"/>
      <c r="T240" s="23"/>
      <c r="U240" s="23">
        <f t="shared" ref="U240:V240" si="402">+O240+Q240+S240</f>
        <v>0</v>
      </c>
      <c r="V240" s="23">
        <f t="shared" si="402"/>
        <v>0</v>
      </c>
      <c r="W240" s="23">
        <f t="shared" ref="W240:X240" si="403">+I240+K240-M240-U240</f>
        <v>0</v>
      </c>
      <c r="X240" s="23">
        <f t="shared" si="403"/>
        <v>0</v>
      </c>
      <c r="Y240" s="23" t="e">
        <f t="shared" si="347"/>
        <v>#REF!</v>
      </c>
      <c r="Z240" s="27"/>
      <c r="AA240" s="173"/>
    </row>
    <row r="241" spans="1:27" ht="15.75" customHeight="1" x14ac:dyDescent="0.55000000000000004">
      <c r="A241" s="28"/>
      <c r="B241" s="27"/>
      <c r="C241" s="28"/>
      <c r="D241" s="28"/>
      <c r="E241" s="29"/>
      <c r="F241" s="28"/>
      <c r="G241" s="28"/>
      <c r="H241" s="28" t="s">
        <v>56</v>
      </c>
      <c r="I241" s="30"/>
      <c r="J241" s="30"/>
      <c r="K241" s="30"/>
      <c r="L241" s="30"/>
      <c r="M241" s="23"/>
      <c r="N241" s="23"/>
      <c r="O241" s="23"/>
      <c r="P241" s="23"/>
      <c r="Q241" s="23"/>
      <c r="R241" s="23"/>
      <c r="S241" s="23"/>
      <c r="T241" s="23"/>
      <c r="U241" s="23">
        <f t="shared" ref="U241:V241" si="404">+O241+Q241+S241</f>
        <v>0</v>
      </c>
      <c r="V241" s="23">
        <f t="shared" si="404"/>
        <v>0</v>
      </c>
      <c r="W241" s="23">
        <f t="shared" ref="W241:X241" si="405">+I241+K241-M241-U241</f>
        <v>0</v>
      </c>
      <c r="X241" s="23">
        <f t="shared" si="405"/>
        <v>0</v>
      </c>
      <c r="Y241" s="23" t="e">
        <f t="shared" si="347"/>
        <v>#REF!</v>
      </c>
      <c r="Z241" s="27"/>
      <c r="AA241" s="139"/>
    </row>
    <row r="242" spans="1:27" ht="15.75" customHeight="1" x14ac:dyDescent="0.55000000000000004">
      <c r="A242" s="28"/>
      <c r="B242" s="27"/>
      <c r="C242" s="28"/>
      <c r="D242" s="28"/>
      <c r="E242" s="29"/>
      <c r="F242" s="36"/>
      <c r="G242" s="36"/>
      <c r="H242" s="36" t="s">
        <v>21</v>
      </c>
      <c r="I242" s="30"/>
      <c r="J242" s="30"/>
      <c r="K242" s="30"/>
      <c r="L242" s="30"/>
      <c r="M242" s="23"/>
      <c r="N242" s="23"/>
      <c r="O242" s="23"/>
      <c r="P242" s="23"/>
      <c r="Q242" s="23"/>
      <c r="R242" s="23"/>
      <c r="S242" s="23"/>
      <c r="T242" s="23"/>
      <c r="U242" s="23">
        <f t="shared" ref="U242:V242" si="406">+O242+Q242+S242</f>
        <v>0</v>
      </c>
      <c r="V242" s="23">
        <f t="shared" si="406"/>
        <v>0</v>
      </c>
      <c r="W242" s="23">
        <f t="shared" ref="W242:X242" si="407">+I242+K242-M242-U242</f>
        <v>0</v>
      </c>
      <c r="X242" s="23">
        <f t="shared" si="407"/>
        <v>0</v>
      </c>
      <c r="Y242" s="23" t="e">
        <f t="shared" si="347"/>
        <v>#REF!</v>
      </c>
      <c r="Z242" s="37"/>
      <c r="AA242" s="139"/>
    </row>
    <row r="243" spans="1:27" ht="15.75" customHeight="1" x14ac:dyDescent="0.55000000000000004">
      <c r="A243" s="165" t="s">
        <v>22</v>
      </c>
      <c r="B243" s="130"/>
      <c r="C243" s="130"/>
      <c r="D243" s="130"/>
      <c r="E243" s="130"/>
      <c r="F243" s="130"/>
      <c r="G243" s="130"/>
      <c r="H243" s="131"/>
      <c r="I243" s="30">
        <f t="shared" ref="I243:X243" si="408">SUM(I240:I242)</f>
        <v>0</v>
      </c>
      <c r="J243" s="30">
        <f t="shared" si="408"/>
        <v>0</v>
      </c>
      <c r="K243" s="30">
        <f t="shared" si="408"/>
        <v>0</v>
      </c>
      <c r="L243" s="30">
        <f t="shared" si="408"/>
        <v>0</v>
      </c>
      <c r="M243" s="30">
        <f t="shared" si="408"/>
        <v>0</v>
      </c>
      <c r="N243" s="30">
        <f t="shared" si="408"/>
        <v>0</v>
      </c>
      <c r="O243" s="30">
        <f t="shared" si="408"/>
        <v>0</v>
      </c>
      <c r="P243" s="30">
        <f t="shared" si="408"/>
        <v>0</v>
      </c>
      <c r="Q243" s="30">
        <f t="shared" si="408"/>
        <v>0</v>
      </c>
      <c r="R243" s="30">
        <f t="shared" si="408"/>
        <v>0</v>
      </c>
      <c r="S243" s="30">
        <f t="shared" si="408"/>
        <v>0</v>
      </c>
      <c r="T243" s="30">
        <f t="shared" si="408"/>
        <v>0</v>
      </c>
      <c r="U243" s="30">
        <f t="shared" si="408"/>
        <v>0</v>
      </c>
      <c r="V243" s="30">
        <f t="shared" si="408"/>
        <v>0</v>
      </c>
      <c r="W243" s="30">
        <f t="shared" si="408"/>
        <v>0</v>
      </c>
      <c r="X243" s="30">
        <f t="shared" si="408"/>
        <v>0</v>
      </c>
      <c r="Y243" s="23" t="e">
        <f t="shared" si="347"/>
        <v>#REF!</v>
      </c>
      <c r="Z243" s="30">
        <f t="shared" ref="Z243:AA243" si="409">SUM(Z240:Z242)</f>
        <v>0</v>
      </c>
      <c r="AA243" s="30">
        <f t="shared" si="409"/>
        <v>0</v>
      </c>
    </row>
    <row r="244" spans="1:27" ht="15.75" customHeight="1" x14ac:dyDescent="0.55000000000000004">
      <c r="A244" s="167" t="s">
        <v>589</v>
      </c>
      <c r="B244" s="135"/>
      <c r="C244" s="135"/>
      <c r="D244" s="135"/>
      <c r="E244" s="135"/>
      <c r="F244" s="38"/>
      <c r="G244" s="38"/>
      <c r="H244" s="28" t="s">
        <v>585</v>
      </c>
      <c r="I244" s="30">
        <f t="shared" ref="I244:X244" si="410">+I240+I236+I232+I228+I224+I220+I216+I212+I208</f>
        <v>0</v>
      </c>
      <c r="J244" s="30">
        <f t="shared" si="410"/>
        <v>0</v>
      </c>
      <c r="K244" s="30">
        <f t="shared" si="410"/>
        <v>0</v>
      </c>
      <c r="L244" s="30">
        <f t="shared" si="410"/>
        <v>0</v>
      </c>
      <c r="M244" s="30">
        <f t="shared" si="410"/>
        <v>0</v>
      </c>
      <c r="N244" s="30">
        <f t="shared" si="410"/>
        <v>0</v>
      </c>
      <c r="O244" s="30">
        <f t="shared" si="410"/>
        <v>0</v>
      </c>
      <c r="P244" s="30">
        <f t="shared" si="410"/>
        <v>0</v>
      </c>
      <c r="Q244" s="30">
        <f t="shared" si="410"/>
        <v>0</v>
      </c>
      <c r="R244" s="30">
        <f t="shared" si="410"/>
        <v>0</v>
      </c>
      <c r="S244" s="30">
        <f t="shared" si="410"/>
        <v>0</v>
      </c>
      <c r="T244" s="30">
        <f t="shared" si="410"/>
        <v>0</v>
      </c>
      <c r="U244" s="30">
        <f t="shared" si="410"/>
        <v>0</v>
      </c>
      <c r="V244" s="30">
        <f t="shared" si="410"/>
        <v>0</v>
      </c>
      <c r="W244" s="30">
        <f t="shared" si="410"/>
        <v>0</v>
      </c>
      <c r="X244" s="30">
        <f t="shared" si="410"/>
        <v>0</v>
      </c>
      <c r="Y244" s="23" t="e">
        <f t="shared" si="347"/>
        <v>#REF!</v>
      </c>
      <c r="Z244" s="30">
        <f t="shared" ref="Z244:Z246" si="411">+Z240+Z236+Z232+Z228+Z224+Z220+Z216+Z212</f>
        <v>0</v>
      </c>
      <c r="AA244" s="174">
        <f>AA212+AA240</f>
        <v>24900</v>
      </c>
    </row>
    <row r="245" spans="1:27" ht="15.75" customHeight="1" x14ac:dyDescent="0.55000000000000004">
      <c r="A245" s="137"/>
      <c r="B245" s="138"/>
      <c r="C245" s="138"/>
      <c r="D245" s="138"/>
      <c r="E245" s="138"/>
      <c r="F245" s="39"/>
      <c r="G245" s="39"/>
      <c r="H245" s="28" t="s">
        <v>56</v>
      </c>
      <c r="I245" s="30">
        <f t="shared" ref="I245:X245" si="412">+I241+I237+I233+I229+I225+I221+I217+I213+I209</f>
        <v>0</v>
      </c>
      <c r="J245" s="30">
        <f t="shared" si="412"/>
        <v>0</v>
      </c>
      <c r="K245" s="30">
        <f t="shared" si="412"/>
        <v>0</v>
      </c>
      <c r="L245" s="30">
        <f t="shared" si="412"/>
        <v>0</v>
      </c>
      <c r="M245" s="30">
        <f t="shared" si="412"/>
        <v>0</v>
      </c>
      <c r="N245" s="30">
        <f t="shared" si="412"/>
        <v>0</v>
      </c>
      <c r="O245" s="30">
        <f t="shared" si="412"/>
        <v>0</v>
      </c>
      <c r="P245" s="30">
        <f t="shared" si="412"/>
        <v>0</v>
      </c>
      <c r="Q245" s="30">
        <f t="shared" si="412"/>
        <v>0</v>
      </c>
      <c r="R245" s="30">
        <f t="shared" si="412"/>
        <v>0</v>
      </c>
      <c r="S245" s="30">
        <f t="shared" si="412"/>
        <v>0</v>
      </c>
      <c r="T245" s="30">
        <f t="shared" si="412"/>
        <v>0</v>
      </c>
      <c r="U245" s="30">
        <f t="shared" si="412"/>
        <v>0</v>
      </c>
      <c r="V245" s="30">
        <f t="shared" si="412"/>
        <v>0</v>
      </c>
      <c r="W245" s="30">
        <f t="shared" si="412"/>
        <v>0</v>
      </c>
      <c r="X245" s="30">
        <f t="shared" si="412"/>
        <v>0</v>
      </c>
      <c r="Y245" s="23" t="e">
        <f t="shared" si="347"/>
        <v>#REF!</v>
      </c>
      <c r="Z245" s="30">
        <f t="shared" si="411"/>
        <v>0</v>
      </c>
      <c r="AA245" s="139"/>
    </row>
    <row r="246" spans="1:27" ht="15.75" customHeight="1" x14ac:dyDescent="0.55000000000000004">
      <c r="A246" s="140"/>
      <c r="B246" s="141"/>
      <c r="C246" s="141"/>
      <c r="D246" s="141"/>
      <c r="E246" s="141"/>
      <c r="F246" s="40"/>
      <c r="G246" s="40"/>
      <c r="H246" s="28" t="s">
        <v>21</v>
      </c>
      <c r="I246" s="30">
        <f t="shared" ref="I246:X246" si="413">+I242+I238+I234+I230+I226+I222+I218+I214+I210</f>
        <v>0</v>
      </c>
      <c r="J246" s="30">
        <f t="shared" si="413"/>
        <v>0</v>
      </c>
      <c r="K246" s="30">
        <f t="shared" si="413"/>
        <v>0</v>
      </c>
      <c r="L246" s="30">
        <f t="shared" si="413"/>
        <v>0</v>
      </c>
      <c r="M246" s="30">
        <f t="shared" si="413"/>
        <v>0</v>
      </c>
      <c r="N246" s="30">
        <f t="shared" si="413"/>
        <v>0</v>
      </c>
      <c r="O246" s="30">
        <f t="shared" si="413"/>
        <v>0</v>
      </c>
      <c r="P246" s="30">
        <f t="shared" si="413"/>
        <v>0</v>
      </c>
      <c r="Q246" s="30">
        <f t="shared" si="413"/>
        <v>0</v>
      </c>
      <c r="R246" s="30">
        <f t="shared" si="413"/>
        <v>0</v>
      </c>
      <c r="S246" s="30">
        <f t="shared" si="413"/>
        <v>0</v>
      </c>
      <c r="T246" s="30">
        <f t="shared" si="413"/>
        <v>0</v>
      </c>
      <c r="U246" s="30">
        <f t="shared" si="413"/>
        <v>0</v>
      </c>
      <c r="V246" s="30">
        <f t="shared" si="413"/>
        <v>0</v>
      </c>
      <c r="W246" s="30">
        <f t="shared" si="413"/>
        <v>0</v>
      </c>
      <c r="X246" s="30">
        <f t="shared" si="413"/>
        <v>0</v>
      </c>
      <c r="Y246" s="23" t="e">
        <f t="shared" si="347"/>
        <v>#REF!</v>
      </c>
      <c r="Z246" s="30">
        <f t="shared" si="411"/>
        <v>0</v>
      </c>
      <c r="AA246" s="175"/>
    </row>
    <row r="247" spans="1:27" ht="15.75" customHeight="1" x14ac:dyDescent="0.55000000000000004">
      <c r="A247" s="165" t="s">
        <v>22</v>
      </c>
      <c r="B247" s="130"/>
      <c r="C247" s="130"/>
      <c r="D247" s="130"/>
      <c r="E247" s="130"/>
      <c r="F247" s="130"/>
      <c r="G247" s="130"/>
      <c r="H247" s="131"/>
      <c r="I247" s="30">
        <f t="shared" ref="I247:X247" si="414">SUM(I244:I246)</f>
        <v>0</v>
      </c>
      <c r="J247" s="30">
        <f t="shared" si="414"/>
        <v>0</v>
      </c>
      <c r="K247" s="30">
        <f t="shared" si="414"/>
        <v>0</v>
      </c>
      <c r="L247" s="30">
        <f t="shared" si="414"/>
        <v>0</v>
      </c>
      <c r="M247" s="30">
        <f t="shared" si="414"/>
        <v>0</v>
      </c>
      <c r="N247" s="30">
        <f t="shared" si="414"/>
        <v>0</v>
      </c>
      <c r="O247" s="30">
        <f t="shared" si="414"/>
        <v>0</v>
      </c>
      <c r="P247" s="30">
        <f t="shared" si="414"/>
        <v>0</v>
      </c>
      <c r="Q247" s="30">
        <f t="shared" si="414"/>
        <v>0</v>
      </c>
      <c r="R247" s="30">
        <f t="shared" si="414"/>
        <v>0</v>
      </c>
      <c r="S247" s="30">
        <f t="shared" si="414"/>
        <v>0</v>
      </c>
      <c r="T247" s="30">
        <f t="shared" si="414"/>
        <v>0</v>
      </c>
      <c r="U247" s="30">
        <f t="shared" si="414"/>
        <v>0</v>
      </c>
      <c r="V247" s="30">
        <f t="shared" si="414"/>
        <v>0</v>
      </c>
      <c r="W247" s="30">
        <f t="shared" si="414"/>
        <v>0</v>
      </c>
      <c r="X247" s="30">
        <f t="shared" si="414"/>
        <v>0</v>
      </c>
      <c r="Y247" s="41" t="e">
        <f t="shared" si="347"/>
        <v>#REF!</v>
      </c>
      <c r="Z247" s="30">
        <f t="shared" ref="Z247:AA247" si="415">SUM(Z244:Z246)</f>
        <v>0</v>
      </c>
      <c r="AA247" s="30">
        <f t="shared" si="415"/>
        <v>24900</v>
      </c>
    </row>
    <row r="248" spans="1:27" ht="15.75" customHeight="1" x14ac:dyDescent="0.4">
      <c r="A248" s="16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8" t="s">
        <v>91</v>
      </c>
    </row>
    <row r="249" spans="1:27" ht="15.75" customHeight="1" x14ac:dyDescent="0.55000000000000004">
      <c r="A249" s="159" t="s">
        <v>564</v>
      </c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  <c r="AA249" s="20"/>
    </row>
    <row r="250" spans="1:27" ht="15.75" customHeight="1" x14ac:dyDescent="0.55000000000000004">
      <c r="A250" s="159" t="s">
        <v>565</v>
      </c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</row>
    <row r="251" spans="1:27" ht="15.75" customHeight="1" x14ac:dyDescent="0.55000000000000004">
      <c r="A251" s="159" t="s">
        <v>566</v>
      </c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</row>
    <row r="252" spans="1:27" ht="21" customHeight="1" x14ac:dyDescent="0.55000000000000004">
      <c r="A252" s="163" t="s">
        <v>567</v>
      </c>
      <c r="C252" s="163" t="s">
        <v>4</v>
      </c>
      <c r="D252" s="172" t="s">
        <v>568</v>
      </c>
      <c r="E252" s="163" t="s">
        <v>569</v>
      </c>
      <c r="F252" s="172" t="s">
        <v>570</v>
      </c>
      <c r="G252" s="172" t="s">
        <v>571</v>
      </c>
      <c r="H252" s="21" t="s">
        <v>572</v>
      </c>
      <c r="I252" s="160" t="s">
        <v>573</v>
      </c>
      <c r="J252" s="130"/>
      <c r="K252" s="161" t="s">
        <v>574</v>
      </c>
      <c r="L252" s="131"/>
      <c r="M252" s="158" t="s">
        <v>575</v>
      </c>
      <c r="N252" s="130"/>
      <c r="O252" s="158" t="s">
        <v>576</v>
      </c>
      <c r="P252" s="130"/>
      <c r="Q252" s="158" t="s">
        <v>577</v>
      </c>
      <c r="R252" s="130"/>
      <c r="S252" s="158" t="s">
        <v>578</v>
      </c>
      <c r="T252" s="130"/>
      <c r="U252" s="158" t="s">
        <v>579</v>
      </c>
      <c r="V252" s="130"/>
      <c r="W252" s="162" t="s">
        <v>580</v>
      </c>
      <c r="X252" s="130"/>
      <c r="Y252" s="130"/>
      <c r="Z252" s="131"/>
    </row>
    <row r="253" spans="1:27" ht="15.75" customHeight="1" x14ac:dyDescent="0.4">
      <c r="A253" s="164"/>
      <c r="B253" s="167" t="s">
        <v>581</v>
      </c>
      <c r="C253" s="164"/>
      <c r="D253" s="164"/>
      <c r="E253" s="164"/>
      <c r="F253" s="164"/>
      <c r="G253" s="164"/>
      <c r="H253" s="166" t="s">
        <v>582</v>
      </c>
      <c r="I253" s="23" t="s">
        <v>6</v>
      </c>
      <c r="J253" s="23" t="s">
        <v>7</v>
      </c>
      <c r="K253" s="23" t="s">
        <v>6</v>
      </c>
      <c r="L253" s="23" t="s">
        <v>7</v>
      </c>
      <c r="M253" s="23" t="s">
        <v>6</v>
      </c>
      <c r="N253" s="23" t="s">
        <v>7</v>
      </c>
      <c r="O253" s="23" t="s">
        <v>6</v>
      </c>
      <c r="P253" s="23" t="s">
        <v>7</v>
      </c>
      <c r="Q253" s="23" t="s">
        <v>6</v>
      </c>
      <c r="R253" s="23" t="s">
        <v>7</v>
      </c>
      <c r="S253" s="23" t="s">
        <v>6</v>
      </c>
      <c r="T253" s="23" t="s">
        <v>7</v>
      </c>
      <c r="U253" s="23" t="s">
        <v>6</v>
      </c>
      <c r="V253" s="23" t="s">
        <v>7</v>
      </c>
      <c r="W253" s="23" t="s">
        <v>6</v>
      </c>
      <c r="X253" s="23" t="s">
        <v>7</v>
      </c>
      <c r="Y253" s="24" t="s">
        <v>6</v>
      </c>
      <c r="Z253" s="24" t="s">
        <v>7</v>
      </c>
      <c r="AA253" s="25" t="s">
        <v>583</v>
      </c>
    </row>
    <row r="254" spans="1:27" ht="15.75" customHeight="1" x14ac:dyDescent="0.4">
      <c r="A254" s="147"/>
      <c r="B254" s="140"/>
      <c r="C254" s="147"/>
      <c r="D254" s="147"/>
      <c r="E254" s="147"/>
      <c r="F254" s="147"/>
      <c r="G254" s="147"/>
      <c r="H254" s="147"/>
      <c r="I254" s="23" t="s">
        <v>13</v>
      </c>
      <c r="J254" s="23" t="s">
        <v>14</v>
      </c>
      <c r="K254" s="23" t="s">
        <v>13</v>
      </c>
      <c r="L254" s="23" t="s">
        <v>14</v>
      </c>
      <c r="M254" s="23" t="s">
        <v>13</v>
      </c>
      <c r="N254" s="23" t="s">
        <v>14</v>
      </c>
      <c r="O254" s="23" t="s">
        <v>13</v>
      </c>
      <c r="P254" s="23" t="s">
        <v>14</v>
      </c>
      <c r="Q254" s="23" t="s">
        <v>13</v>
      </c>
      <c r="R254" s="23" t="s">
        <v>14</v>
      </c>
      <c r="S254" s="23" t="s">
        <v>13</v>
      </c>
      <c r="T254" s="23" t="s">
        <v>14</v>
      </c>
      <c r="U254" s="23" t="s">
        <v>13</v>
      </c>
      <c r="V254" s="23" t="s">
        <v>14</v>
      </c>
      <c r="W254" s="23" t="s">
        <v>13</v>
      </c>
      <c r="X254" s="23" t="s">
        <v>14</v>
      </c>
      <c r="Y254" s="24" t="s">
        <v>13</v>
      </c>
      <c r="Z254" s="24" t="s">
        <v>14</v>
      </c>
      <c r="AA254" s="25" t="s">
        <v>584</v>
      </c>
    </row>
    <row r="255" spans="1:27" ht="15.75" customHeight="1" x14ac:dyDescent="0.55000000000000004">
      <c r="A255" s="163" t="s">
        <v>84</v>
      </c>
      <c r="B255" s="27"/>
      <c r="C255" s="28"/>
      <c r="D255" s="28"/>
      <c r="E255" s="29"/>
      <c r="F255" s="28"/>
      <c r="G255" s="28"/>
      <c r="H255" s="28" t="s">
        <v>585</v>
      </c>
      <c r="I255" s="30">
        <f t="shared" ref="I255:J255" si="416">+W244</f>
        <v>0</v>
      </c>
      <c r="J255" s="30">
        <f t="shared" si="416"/>
        <v>0</v>
      </c>
      <c r="K255" s="30">
        <f t="shared" ref="K255:N255" si="417">+AB232</f>
        <v>0</v>
      </c>
      <c r="L255" s="30">
        <f t="shared" si="417"/>
        <v>0</v>
      </c>
      <c r="M255" s="23">
        <f t="shared" si="417"/>
        <v>0</v>
      </c>
      <c r="N255" s="23">
        <f t="shared" si="417"/>
        <v>0</v>
      </c>
      <c r="O255" s="23">
        <f t="shared" ref="O255:V255" si="418">+AB232</f>
        <v>0</v>
      </c>
      <c r="P255" s="23">
        <f t="shared" si="418"/>
        <v>0</v>
      </c>
      <c r="Q255" s="23">
        <f t="shared" si="418"/>
        <v>0</v>
      </c>
      <c r="R255" s="23">
        <f t="shared" si="418"/>
        <v>0</v>
      </c>
      <c r="S255" s="23">
        <f t="shared" si="418"/>
        <v>0</v>
      </c>
      <c r="T255" s="23">
        <f t="shared" si="418"/>
        <v>0</v>
      </c>
      <c r="U255" s="23">
        <f t="shared" si="418"/>
        <v>0</v>
      </c>
      <c r="V255" s="23">
        <f t="shared" si="418"/>
        <v>0</v>
      </c>
      <c r="W255" s="23">
        <f t="shared" ref="W255:X255" si="419">+I255+K255-M255-U255</f>
        <v>0</v>
      </c>
      <c r="X255" s="23">
        <f t="shared" si="419"/>
        <v>0</v>
      </c>
      <c r="Y255" s="23"/>
      <c r="Z255" s="31"/>
      <c r="AA255" s="168"/>
    </row>
    <row r="256" spans="1:27" ht="15.75" customHeight="1" x14ac:dyDescent="0.55000000000000004">
      <c r="A256" s="164"/>
      <c r="B256" s="27"/>
      <c r="C256" s="28"/>
      <c r="D256" s="28"/>
      <c r="E256" s="29"/>
      <c r="F256" s="28"/>
      <c r="G256" s="28"/>
      <c r="H256" s="28" t="s">
        <v>56</v>
      </c>
      <c r="I256" s="30">
        <f t="shared" ref="I256:J256" si="420">+W245</f>
        <v>0</v>
      </c>
      <c r="J256" s="30">
        <f t="shared" si="420"/>
        <v>0</v>
      </c>
      <c r="K256" s="30">
        <f t="shared" ref="K256:N256" si="421">+AB233</f>
        <v>0</v>
      </c>
      <c r="L256" s="30">
        <f t="shared" si="421"/>
        <v>0</v>
      </c>
      <c r="M256" s="23">
        <f t="shared" si="421"/>
        <v>0</v>
      </c>
      <c r="N256" s="23">
        <f t="shared" si="421"/>
        <v>0</v>
      </c>
      <c r="O256" s="23">
        <f t="shared" ref="O256:V256" si="422">+AB233</f>
        <v>0</v>
      </c>
      <c r="P256" s="23">
        <f t="shared" si="422"/>
        <v>0</v>
      </c>
      <c r="Q256" s="23">
        <f t="shared" si="422"/>
        <v>0</v>
      </c>
      <c r="R256" s="23">
        <f t="shared" si="422"/>
        <v>0</v>
      </c>
      <c r="S256" s="23">
        <f t="shared" si="422"/>
        <v>0</v>
      </c>
      <c r="T256" s="23">
        <f t="shared" si="422"/>
        <v>0</v>
      </c>
      <c r="U256" s="23">
        <f t="shared" si="422"/>
        <v>0</v>
      </c>
      <c r="V256" s="23">
        <f t="shared" si="422"/>
        <v>0</v>
      </c>
      <c r="W256" s="23">
        <f t="shared" ref="W256:X256" si="423">+I256+K256-M256-U256</f>
        <v>0</v>
      </c>
      <c r="X256" s="23">
        <f t="shared" si="423"/>
        <v>0</v>
      </c>
      <c r="Y256" s="23"/>
      <c r="Z256" s="31"/>
      <c r="AA256" s="164"/>
    </row>
    <row r="257" spans="1:27" ht="15.75" customHeight="1" x14ac:dyDescent="0.55000000000000004">
      <c r="A257" s="147"/>
      <c r="B257" s="27"/>
      <c r="C257" s="28"/>
      <c r="D257" s="28"/>
      <c r="E257" s="29"/>
      <c r="F257" s="28"/>
      <c r="G257" s="28"/>
      <c r="H257" s="28" t="s">
        <v>21</v>
      </c>
      <c r="I257" s="30">
        <f t="shared" ref="I257:J257" si="424">+W246</f>
        <v>0</v>
      </c>
      <c r="J257" s="30">
        <f t="shared" si="424"/>
        <v>0</v>
      </c>
      <c r="K257" s="30">
        <f t="shared" ref="K257:N257" si="425">+AB234</f>
        <v>0</v>
      </c>
      <c r="L257" s="30">
        <f t="shared" si="425"/>
        <v>0</v>
      </c>
      <c r="M257" s="23">
        <f t="shared" si="425"/>
        <v>0</v>
      </c>
      <c r="N257" s="23">
        <f t="shared" si="425"/>
        <v>0</v>
      </c>
      <c r="O257" s="23">
        <f t="shared" ref="O257:V257" si="426">+AB234</f>
        <v>0</v>
      </c>
      <c r="P257" s="23">
        <f t="shared" si="426"/>
        <v>0</v>
      </c>
      <c r="Q257" s="23">
        <f t="shared" si="426"/>
        <v>0</v>
      </c>
      <c r="R257" s="23">
        <f t="shared" si="426"/>
        <v>0</v>
      </c>
      <c r="S257" s="23">
        <f t="shared" si="426"/>
        <v>0</v>
      </c>
      <c r="T257" s="23">
        <f t="shared" si="426"/>
        <v>0</v>
      </c>
      <c r="U257" s="23">
        <f t="shared" si="426"/>
        <v>0</v>
      </c>
      <c r="V257" s="23">
        <f t="shared" si="426"/>
        <v>0</v>
      </c>
      <c r="W257" s="23">
        <f t="shared" ref="W257:X257" si="427">+I257+K257-M257-U257</f>
        <v>0</v>
      </c>
      <c r="X257" s="23">
        <f t="shared" si="427"/>
        <v>0</v>
      </c>
      <c r="Y257" s="23"/>
      <c r="Z257" s="31"/>
      <c r="AA257" s="147"/>
    </row>
    <row r="258" spans="1:27" ht="15.75" customHeight="1" x14ac:dyDescent="0.55000000000000004">
      <c r="A258" s="165"/>
      <c r="B258" s="130"/>
      <c r="C258" s="130"/>
      <c r="D258" s="130"/>
      <c r="E258" s="130"/>
      <c r="F258" s="130"/>
      <c r="G258" s="130"/>
      <c r="H258" s="131"/>
      <c r="I258" s="30">
        <f t="shared" ref="I258:X258" si="428">SUM(I255:I257)</f>
        <v>0</v>
      </c>
      <c r="J258" s="30">
        <f t="shared" si="428"/>
        <v>0</v>
      </c>
      <c r="K258" s="30">
        <f t="shared" si="428"/>
        <v>0</v>
      </c>
      <c r="L258" s="30">
        <f t="shared" si="428"/>
        <v>0</v>
      </c>
      <c r="M258" s="30">
        <f t="shared" si="428"/>
        <v>0</v>
      </c>
      <c r="N258" s="30">
        <f t="shared" si="428"/>
        <v>0</v>
      </c>
      <c r="O258" s="30">
        <f t="shared" si="428"/>
        <v>0</v>
      </c>
      <c r="P258" s="30">
        <f t="shared" si="428"/>
        <v>0</v>
      </c>
      <c r="Q258" s="30">
        <f t="shared" si="428"/>
        <v>0</v>
      </c>
      <c r="R258" s="30">
        <f t="shared" si="428"/>
        <v>0</v>
      </c>
      <c r="S258" s="30">
        <f t="shared" si="428"/>
        <v>0</v>
      </c>
      <c r="T258" s="30">
        <f t="shared" si="428"/>
        <v>0</v>
      </c>
      <c r="U258" s="30">
        <f t="shared" si="428"/>
        <v>0</v>
      </c>
      <c r="V258" s="30">
        <f t="shared" si="428"/>
        <v>0</v>
      </c>
      <c r="W258" s="30">
        <f t="shared" si="428"/>
        <v>0</v>
      </c>
      <c r="X258" s="30">
        <f t="shared" si="428"/>
        <v>0</v>
      </c>
      <c r="Y258" s="23"/>
      <c r="Z258" s="30"/>
      <c r="AA258" s="30"/>
    </row>
    <row r="259" spans="1:27" ht="15.75" customHeight="1" x14ac:dyDescent="0.55000000000000004">
      <c r="A259" s="28">
        <v>1</v>
      </c>
      <c r="B259" s="27" t="s">
        <v>586</v>
      </c>
      <c r="C259" s="28"/>
      <c r="D259" s="28"/>
      <c r="E259" s="29" t="s">
        <v>587</v>
      </c>
      <c r="F259" s="28"/>
      <c r="G259" s="28"/>
      <c r="H259" s="28" t="s">
        <v>585</v>
      </c>
      <c r="I259" s="30"/>
      <c r="J259" s="30"/>
      <c r="K259" s="30"/>
      <c r="L259" s="30"/>
      <c r="M259" s="23"/>
      <c r="N259" s="23"/>
      <c r="O259" s="23"/>
      <c r="P259" s="23"/>
      <c r="Q259" s="23"/>
      <c r="R259" s="23"/>
      <c r="S259" s="23"/>
      <c r="T259" s="23"/>
      <c r="U259" s="23">
        <f t="shared" ref="U259:V259" si="429">+O259+Q259+S259</f>
        <v>0</v>
      </c>
      <c r="V259" s="23">
        <f t="shared" si="429"/>
        <v>0</v>
      </c>
      <c r="W259" s="23">
        <f t="shared" ref="W259:X259" si="430">+I259+K259-M259-U259</f>
        <v>0</v>
      </c>
      <c r="X259" s="23">
        <f t="shared" si="430"/>
        <v>0</v>
      </c>
      <c r="Y259" s="23" t="e">
        <f t="shared" ref="Y259:Y294" si="431">+X259*#REF!</f>
        <v>#REF!</v>
      </c>
      <c r="Z259" s="31"/>
      <c r="AA259" s="168">
        <v>24900</v>
      </c>
    </row>
    <row r="260" spans="1:27" ht="15.75" customHeight="1" x14ac:dyDescent="0.55000000000000004">
      <c r="A260" s="28"/>
      <c r="B260" s="27"/>
      <c r="C260" s="28"/>
      <c r="D260" s="28"/>
      <c r="E260" s="29"/>
      <c r="F260" s="28"/>
      <c r="G260" s="28"/>
      <c r="H260" s="28" t="s">
        <v>56</v>
      </c>
      <c r="I260" s="30"/>
      <c r="J260" s="30"/>
      <c r="K260" s="30"/>
      <c r="L260" s="30"/>
      <c r="M260" s="23"/>
      <c r="N260" s="23"/>
      <c r="O260" s="23"/>
      <c r="P260" s="23"/>
      <c r="Q260" s="23"/>
      <c r="R260" s="23"/>
      <c r="S260" s="23"/>
      <c r="T260" s="23"/>
      <c r="U260" s="23">
        <f t="shared" ref="U260:V260" si="432">+O260+Q260+S260</f>
        <v>0</v>
      </c>
      <c r="V260" s="23">
        <f t="shared" si="432"/>
        <v>0</v>
      </c>
      <c r="W260" s="23">
        <f t="shared" ref="W260:X260" si="433">+I260+K260-M260-U260</f>
        <v>0</v>
      </c>
      <c r="X260" s="23">
        <f t="shared" si="433"/>
        <v>0</v>
      </c>
      <c r="Y260" s="23" t="e">
        <f t="shared" si="431"/>
        <v>#REF!</v>
      </c>
      <c r="Z260" s="31"/>
      <c r="AA260" s="164"/>
    </row>
    <row r="261" spans="1:27" ht="15.75" customHeight="1" x14ac:dyDescent="0.55000000000000004">
      <c r="A261" s="28"/>
      <c r="B261" s="27"/>
      <c r="C261" s="28"/>
      <c r="D261" s="28"/>
      <c r="E261" s="29"/>
      <c r="F261" s="28"/>
      <c r="G261" s="28"/>
      <c r="H261" s="28" t="s">
        <v>21</v>
      </c>
      <c r="I261" s="30"/>
      <c r="J261" s="30"/>
      <c r="K261" s="30"/>
      <c r="L261" s="30"/>
      <c r="M261" s="23"/>
      <c r="N261" s="23"/>
      <c r="O261" s="23"/>
      <c r="P261" s="23"/>
      <c r="Q261" s="23"/>
      <c r="R261" s="23"/>
      <c r="S261" s="23"/>
      <c r="T261" s="23"/>
      <c r="U261" s="23">
        <f t="shared" ref="U261:V261" si="434">+O261+Q261+S261</f>
        <v>0</v>
      </c>
      <c r="V261" s="23">
        <f t="shared" si="434"/>
        <v>0</v>
      </c>
      <c r="W261" s="23">
        <f t="shared" ref="W261:X261" si="435">+I261+K261-M261-U261</f>
        <v>0</v>
      </c>
      <c r="X261" s="23">
        <f t="shared" si="435"/>
        <v>0</v>
      </c>
      <c r="Y261" s="23" t="e">
        <f t="shared" si="431"/>
        <v>#REF!</v>
      </c>
      <c r="Z261" s="31"/>
      <c r="AA261" s="147"/>
    </row>
    <row r="262" spans="1:27" ht="15.75" customHeight="1" x14ac:dyDescent="0.55000000000000004">
      <c r="A262" s="165" t="s">
        <v>22</v>
      </c>
      <c r="B262" s="130"/>
      <c r="C262" s="130"/>
      <c r="D262" s="130"/>
      <c r="E262" s="130"/>
      <c r="F262" s="130"/>
      <c r="G262" s="130"/>
      <c r="H262" s="131"/>
      <c r="I262" s="30">
        <f t="shared" ref="I262:X262" si="436">SUM(I259:I261)</f>
        <v>0</v>
      </c>
      <c r="J262" s="30">
        <f t="shared" si="436"/>
        <v>0</v>
      </c>
      <c r="K262" s="30">
        <f t="shared" si="436"/>
        <v>0</v>
      </c>
      <c r="L262" s="30">
        <f t="shared" si="436"/>
        <v>0</v>
      </c>
      <c r="M262" s="30">
        <f t="shared" si="436"/>
        <v>0</v>
      </c>
      <c r="N262" s="30">
        <f t="shared" si="436"/>
        <v>0</v>
      </c>
      <c r="O262" s="30">
        <f t="shared" si="436"/>
        <v>0</v>
      </c>
      <c r="P262" s="30">
        <f t="shared" si="436"/>
        <v>0</v>
      </c>
      <c r="Q262" s="30">
        <f t="shared" si="436"/>
        <v>0</v>
      </c>
      <c r="R262" s="30">
        <f t="shared" si="436"/>
        <v>0</v>
      </c>
      <c r="S262" s="30">
        <f t="shared" si="436"/>
        <v>0</v>
      </c>
      <c r="T262" s="30">
        <f t="shared" si="436"/>
        <v>0</v>
      </c>
      <c r="U262" s="30">
        <f t="shared" si="436"/>
        <v>0</v>
      </c>
      <c r="V262" s="30">
        <f t="shared" si="436"/>
        <v>0</v>
      </c>
      <c r="W262" s="30">
        <f t="shared" si="436"/>
        <v>0</v>
      </c>
      <c r="X262" s="30">
        <f t="shared" si="436"/>
        <v>0</v>
      </c>
      <c r="Y262" s="23" t="e">
        <f t="shared" si="431"/>
        <v>#REF!</v>
      </c>
      <c r="Z262" s="30">
        <f t="shared" ref="Z262:AA262" si="437">SUM(Z259:Z261)</f>
        <v>0</v>
      </c>
      <c r="AA262" s="30">
        <f t="shared" si="437"/>
        <v>24900</v>
      </c>
    </row>
    <row r="263" spans="1:27" ht="15.75" customHeight="1" x14ac:dyDescent="0.55000000000000004">
      <c r="A263" s="28">
        <v>2</v>
      </c>
      <c r="B263" s="27" t="s">
        <v>586</v>
      </c>
      <c r="C263" s="28"/>
      <c r="D263" s="28"/>
      <c r="E263" s="29" t="s">
        <v>588</v>
      </c>
      <c r="F263" s="28"/>
      <c r="G263" s="28"/>
      <c r="H263" s="28" t="s">
        <v>585</v>
      </c>
      <c r="I263" s="30"/>
      <c r="J263" s="30"/>
      <c r="K263" s="30"/>
      <c r="L263" s="30"/>
      <c r="M263" s="23"/>
      <c r="N263" s="23"/>
      <c r="O263" s="23"/>
      <c r="P263" s="23"/>
      <c r="Q263" s="23"/>
      <c r="R263" s="23"/>
      <c r="S263" s="23"/>
      <c r="T263" s="23"/>
      <c r="U263" s="23">
        <f t="shared" ref="U263:V263" si="438">+O263+Q263+S263</f>
        <v>0</v>
      </c>
      <c r="V263" s="23">
        <f t="shared" si="438"/>
        <v>0</v>
      </c>
      <c r="W263" s="23">
        <f t="shared" ref="W263:X263" si="439">+I263+K263-M263-U263</f>
        <v>0</v>
      </c>
      <c r="X263" s="23">
        <f t="shared" si="439"/>
        <v>0</v>
      </c>
      <c r="Y263" s="23" t="e">
        <f t="shared" si="431"/>
        <v>#REF!</v>
      </c>
      <c r="Z263" s="31"/>
      <c r="AA263" s="35"/>
    </row>
    <row r="264" spans="1:27" ht="15.75" customHeight="1" x14ac:dyDescent="0.55000000000000004">
      <c r="A264" s="28"/>
      <c r="B264" s="27"/>
      <c r="C264" s="28"/>
      <c r="D264" s="28"/>
      <c r="E264" s="29"/>
      <c r="F264" s="28"/>
      <c r="G264" s="28"/>
      <c r="H264" s="28" t="s">
        <v>56</v>
      </c>
      <c r="I264" s="30"/>
      <c r="J264" s="30"/>
      <c r="K264" s="30"/>
      <c r="L264" s="30"/>
      <c r="M264" s="23"/>
      <c r="N264" s="23"/>
      <c r="O264" s="23"/>
      <c r="P264" s="23"/>
      <c r="Q264" s="23"/>
      <c r="R264" s="23"/>
      <c r="S264" s="23"/>
      <c r="T264" s="23"/>
      <c r="U264" s="23">
        <f t="shared" ref="U264:V264" si="440">+O264+Q264+S264</f>
        <v>0</v>
      </c>
      <c r="V264" s="23">
        <f t="shared" si="440"/>
        <v>0</v>
      </c>
      <c r="W264" s="23">
        <f t="shared" ref="W264:X264" si="441">+I264+K264-M264-U264</f>
        <v>0</v>
      </c>
      <c r="X264" s="23">
        <f t="shared" si="441"/>
        <v>0</v>
      </c>
      <c r="Y264" s="23" t="e">
        <f t="shared" si="431"/>
        <v>#REF!</v>
      </c>
      <c r="Z264" s="31"/>
      <c r="AA264" s="35"/>
    </row>
    <row r="265" spans="1:27" ht="15.75" customHeight="1" x14ac:dyDescent="0.55000000000000004">
      <c r="A265" s="28"/>
      <c r="B265" s="27"/>
      <c r="C265" s="28"/>
      <c r="D265" s="28"/>
      <c r="E265" s="29"/>
      <c r="F265" s="28"/>
      <c r="G265" s="28"/>
      <c r="H265" s="28" t="s">
        <v>21</v>
      </c>
      <c r="I265" s="30"/>
      <c r="J265" s="30"/>
      <c r="K265" s="30"/>
      <c r="L265" s="30"/>
      <c r="M265" s="23"/>
      <c r="N265" s="23"/>
      <c r="O265" s="23"/>
      <c r="P265" s="23"/>
      <c r="Q265" s="23"/>
      <c r="R265" s="23"/>
      <c r="S265" s="23"/>
      <c r="T265" s="23"/>
      <c r="U265" s="23">
        <f t="shared" ref="U265:V265" si="442">+O265+Q265+S265</f>
        <v>0</v>
      </c>
      <c r="V265" s="23">
        <f t="shared" si="442"/>
        <v>0</v>
      </c>
      <c r="W265" s="23">
        <f t="shared" ref="W265:X265" si="443">+I265+K265-M265-U265</f>
        <v>0</v>
      </c>
      <c r="X265" s="23">
        <f t="shared" si="443"/>
        <v>0</v>
      </c>
      <c r="Y265" s="23" t="e">
        <f t="shared" si="431"/>
        <v>#REF!</v>
      </c>
      <c r="Z265" s="31"/>
      <c r="AA265" s="35"/>
    </row>
    <row r="266" spans="1:27" ht="15.75" customHeight="1" x14ac:dyDescent="0.55000000000000004">
      <c r="A266" s="165" t="s">
        <v>22</v>
      </c>
      <c r="B266" s="130"/>
      <c r="C266" s="130"/>
      <c r="D266" s="130"/>
      <c r="E266" s="130"/>
      <c r="F266" s="130"/>
      <c r="G266" s="130"/>
      <c r="H266" s="131"/>
      <c r="I266" s="30">
        <f t="shared" ref="I266:X266" si="444">SUM(I263:I265)</f>
        <v>0</v>
      </c>
      <c r="J266" s="30">
        <f t="shared" si="444"/>
        <v>0</v>
      </c>
      <c r="K266" s="30">
        <f t="shared" si="444"/>
        <v>0</v>
      </c>
      <c r="L266" s="30">
        <f t="shared" si="444"/>
        <v>0</v>
      </c>
      <c r="M266" s="30">
        <f t="shared" si="444"/>
        <v>0</v>
      </c>
      <c r="N266" s="30">
        <f t="shared" si="444"/>
        <v>0</v>
      </c>
      <c r="O266" s="30">
        <f t="shared" si="444"/>
        <v>0</v>
      </c>
      <c r="P266" s="30">
        <f t="shared" si="444"/>
        <v>0</v>
      </c>
      <c r="Q266" s="30">
        <f t="shared" si="444"/>
        <v>0</v>
      </c>
      <c r="R266" s="30">
        <f t="shared" si="444"/>
        <v>0</v>
      </c>
      <c r="S266" s="30">
        <f t="shared" si="444"/>
        <v>0</v>
      </c>
      <c r="T266" s="30">
        <f t="shared" si="444"/>
        <v>0</v>
      </c>
      <c r="U266" s="30">
        <f t="shared" si="444"/>
        <v>0</v>
      </c>
      <c r="V266" s="30">
        <f t="shared" si="444"/>
        <v>0</v>
      </c>
      <c r="W266" s="30">
        <f t="shared" si="444"/>
        <v>0</v>
      </c>
      <c r="X266" s="30">
        <f t="shared" si="444"/>
        <v>0</v>
      </c>
      <c r="Y266" s="23" t="e">
        <f t="shared" si="431"/>
        <v>#REF!</v>
      </c>
      <c r="Z266" s="30">
        <f t="shared" ref="Z266:AA266" si="445">SUM(Z263:Z265)</f>
        <v>0</v>
      </c>
      <c r="AA266" s="30">
        <f t="shared" si="445"/>
        <v>0</v>
      </c>
    </row>
    <row r="267" spans="1:27" ht="15.75" customHeight="1" x14ac:dyDescent="0.55000000000000004">
      <c r="A267" s="28">
        <v>3</v>
      </c>
      <c r="B267" s="27" t="s">
        <v>586</v>
      </c>
      <c r="C267" s="28"/>
      <c r="D267" s="28"/>
      <c r="E267" s="29"/>
      <c r="F267" s="28"/>
      <c r="G267" s="28"/>
      <c r="H267" s="28" t="s">
        <v>585</v>
      </c>
      <c r="I267" s="30"/>
      <c r="J267" s="30"/>
      <c r="K267" s="30"/>
      <c r="L267" s="30"/>
      <c r="M267" s="23"/>
      <c r="N267" s="23"/>
      <c r="O267" s="23"/>
      <c r="P267" s="23"/>
      <c r="Q267" s="23"/>
      <c r="R267" s="23"/>
      <c r="S267" s="23"/>
      <c r="T267" s="23"/>
      <c r="U267" s="23">
        <f t="shared" ref="U267:V267" si="446">+O267+Q267+S267</f>
        <v>0</v>
      </c>
      <c r="V267" s="23">
        <f t="shared" si="446"/>
        <v>0</v>
      </c>
      <c r="W267" s="23">
        <f t="shared" ref="W267:X267" si="447">+I267+K267-M267-U267</f>
        <v>0</v>
      </c>
      <c r="X267" s="23">
        <f t="shared" si="447"/>
        <v>0</v>
      </c>
      <c r="Y267" s="23" t="e">
        <f t="shared" si="431"/>
        <v>#REF!</v>
      </c>
      <c r="Z267" s="31"/>
      <c r="AA267" s="35"/>
    </row>
    <row r="268" spans="1:27" ht="15.75" customHeight="1" x14ac:dyDescent="0.55000000000000004">
      <c r="A268" s="28"/>
      <c r="B268" s="27"/>
      <c r="C268" s="28"/>
      <c r="D268" s="28"/>
      <c r="E268" s="29"/>
      <c r="F268" s="28"/>
      <c r="G268" s="28"/>
      <c r="H268" s="28" t="s">
        <v>56</v>
      </c>
      <c r="I268" s="30"/>
      <c r="J268" s="30"/>
      <c r="K268" s="30"/>
      <c r="L268" s="30"/>
      <c r="M268" s="23"/>
      <c r="N268" s="23"/>
      <c r="O268" s="23"/>
      <c r="P268" s="23"/>
      <c r="Q268" s="23"/>
      <c r="R268" s="23"/>
      <c r="S268" s="23"/>
      <c r="T268" s="23"/>
      <c r="U268" s="23">
        <f t="shared" ref="U268:V268" si="448">+O268+Q268+S268</f>
        <v>0</v>
      </c>
      <c r="V268" s="23">
        <f t="shared" si="448"/>
        <v>0</v>
      </c>
      <c r="W268" s="23">
        <f t="shared" ref="W268:X268" si="449">+I268+K268-M268-U268</f>
        <v>0</v>
      </c>
      <c r="X268" s="23">
        <f t="shared" si="449"/>
        <v>0</v>
      </c>
      <c r="Y268" s="23" t="e">
        <f t="shared" si="431"/>
        <v>#REF!</v>
      </c>
      <c r="Z268" s="31"/>
      <c r="AA268" s="35"/>
    </row>
    <row r="269" spans="1:27" ht="15.75" customHeight="1" x14ac:dyDescent="0.55000000000000004">
      <c r="A269" s="28"/>
      <c r="B269" s="27"/>
      <c r="C269" s="28"/>
      <c r="D269" s="28"/>
      <c r="E269" s="29"/>
      <c r="F269" s="28"/>
      <c r="G269" s="28"/>
      <c r="H269" s="28" t="s">
        <v>21</v>
      </c>
      <c r="I269" s="30"/>
      <c r="J269" s="30"/>
      <c r="K269" s="30"/>
      <c r="L269" s="30"/>
      <c r="M269" s="23"/>
      <c r="N269" s="23"/>
      <c r="O269" s="23"/>
      <c r="P269" s="23"/>
      <c r="Q269" s="23"/>
      <c r="R269" s="23"/>
      <c r="S269" s="23"/>
      <c r="T269" s="23"/>
      <c r="U269" s="23">
        <f t="shared" ref="U269:V269" si="450">+O269+Q269+S269</f>
        <v>0</v>
      </c>
      <c r="V269" s="23">
        <f t="shared" si="450"/>
        <v>0</v>
      </c>
      <c r="W269" s="23">
        <f t="shared" ref="W269:X269" si="451">+I269+K269-M269-U269</f>
        <v>0</v>
      </c>
      <c r="X269" s="23">
        <f t="shared" si="451"/>
        <v>0</v>
      </c>
      <c r="Y269" s="23" t="e">
        <f t="shared" si="431"/>
        <v>#REF!</v>
      </c>
      <c r="Z269" s="31"/>
      <c r="AA269" s="35"/>
    </row>
    <row r="270" spans="1:27" ht="15.75" customHeight="1" x14ac:dyDescent="0.55000000000000004">
      <c r="A270" s="165" t="s">
        <v>22</v>
      </c>
      <c r="B270" s="130"/>
      <c r="C270" s="130"/>
      <c r="D270" s="130"/>
      <c r="E270" s="130"/>
      <c r="F270" s="130"/>
      <c r="G270" s="130"/>
      <c r="H270" s="131"/>
      <c r="I270" s="30">
        <f t="shared" ref="I270:X270" si="452">SUM(I267:I269)</f>
        <v>0</v>
      </c>
      <c r="J270" s="30">
        <f t="shared" si="452"/>
        <v>0</v>
      </c>
      <c r="K270" s="30">
        <f t="shared" si="452"/>
        <v>0</v>
      </c>
      <c r="L270" s="30">
        <f t="shared" si="452"/>
        <v>0</v>
      </c>
      <c r="M270" s="30">
        <f t="shared" si="452"/>
        <v>0</v>
      </c>
      <c r="N270" s="30">
        <f t="shared" si="452"/>
        <v>0</v>
      </c>
      <c r="O270" s="30">
        <f t="shared" si="452"/>
        <v>0</v>
      </c>
      <c r="P270" s="30">
        <f t="shared" si="452"/>
        <v>0</v>
      </c>
      <c r="Q270" s="30">
        <f t="shared" si="452"/>
        <v>0</v>
      </c>
      <c r="R270" s="30">
        <f t="shared" si="452"/>
        <v>0</v>
      </c>
      <c r="S270" s="30">
        <f t="shared" si="452"/>
        <v>0</v>
      </c>
      <c r="T270" s="30">
        <f t="shared" si="452"/>
        <v>0</v>
      </c>
      <c r="U270" s="30">
        <f t="shared" si="452"/>
        <v>0</v>
      </c>
      <c r="V270" s="30">
        <f t="shared" si="452"/>
        <v>0</v>
      </c>
      <c r="W270" s="30">
        <f t="shared" si="452"/>
        <v>0</v>
      </c>
      <c r="X270" s="30">
        <f t="shared" si="452"/>
        <v>0</v>
      </c>
      <c r="Y270" s="23" t="e">
        <f t="shared" si="431"/>
        <v>#REF!</v>
      </c>
      <c r="Z270" s="30">
        <f t="shared" ref="Z270:AA270" si="453">SUM(Z267:Z269)</f>
        <v>0</v>
      </c>
      <c r="AA270" s="30">
        <f t="shared" si="453"/>
        <v>0</v>
      </c>
    </row>
    <row r="271" spans="1:27" ht="15.75" customHeight="1" x14ac:dyDescent="0.55000000000000004">
      <c r="A271" s="28">
        <v>4</v>
      </c>
      <c r="B271" s="27" t="s">
        <v>586</v>
      </c>
      <c r="C271" s="28"/>
      <c r="D271" s="28"/>
      <c r="E271" s="29"/>
      <c r="F271" s="28"/>
      <c r="G271" s="28"/>
      <c r="H271" s="28" t="s">
        <v>585</v>
      </c>
      <c r="I271" s="30"/>
      <c r="J271" s="30"/>
      <c r="K271" s="30"/>
      <c r="L271" s="30"/>
      <c r="M271" s="23"/>
      <c r="N271" s="23"/>
      <c r="O271" s="23"/>
      <c r="P271" s="23"/>
      <c r="Q271" s="23"/>
      <c r="R271" s="23"/>
      <c r="S271" s="23"/>
      <c r="T271" s="23"/>
      <c r="U271" s="23">
        <f t="shared" ref="U271:V271" si="454">+O271+Q271+S271</f>
        <v>0</v>
      </c>
      <c r="V271" s="23">
        <f t="shared" si="454"/>
        <v>0</v>
      </c>
      <c r="W271" s="23">
        <f t="shared" ref="W271:X271" si="455">+I271+K271-M271-U271</f>
        <v>0</v>
      </c>
      <c r="X271" s="23">
        <f t="shared" si="455"/>
        <v>0</v>
      </c>
      <c r="Y271" s="23" t="e">
        <f t="shared" si="431"/>
        <v>#REF!</v>
      </c>
      <c r="Z271" s="31"/>
      <c r="AA271" s="35"/>
    </row>
    <row r="272" spans="1:27" ht="15.75" customHeight="1" x14ac:dyDescent="0.55000000000000004">
      <c r="A272" s="28"/>
      <c r="B272" s="27"/>
      <c r="C272" s="28"/>
      <c r="D272" s="28"/>
      <c r="E272" s="29"/>
      <c r="F272" s="28"/>
      <c r="G272" s="28"/>
      <c r="H272" s="28" t="s">
        <v>56</v>
      </c>
      <c r="I272" s="30"/>
      <c r="J272" s="30"/>
      <c r="K272" s="30"/>
      <c r="L272" s="30"/>
      <c r="M272" s="23"/>
      <c r="N272" s="23"/>
      <c r="O272" s="23"/>
      <c r="P272" s="23"/>
      <c r="Q272" s="23"/>
      <c r="R272" s="23"/>
      <c r="S272" s="23"/>
      <c r="T272" s="23"/>
      <c r="U272" s="23">
        <f t="shared" ref="U272:V272" si="456">+O272+Q272+S272</f>
        <v>0</v>
      </c>
      <c r="V272" s="23">
        <f t="shared" si="456"/>
        <v>0</v>
      </c>
      <c r="W272" s="23">
        <f t="shared" ref="W272:X272" si="457">+I272+K272-M272-U272</f>
        <v>0</v>
      </c>
      <c r="X272" s="23">
        <f t="shared" si="457"/>
        <v>0</v>
      </c>
      <c r="Y272" s="23" t="e">
        <f t="shared" si="431"/>
        <v>#REF!</v>
      </c>
      <c r="Z272" s="31"/>
      <c r="AA272" s="35"/>
    </row>
    <row r="273" spans="1:27" ht="15.75" customHeight="1" x14ac:dyDescent="0.55000000000000004">
      <c r="A273" s="28"/>
      <c r="B273" s="27"/>
      <c r="C273" s="28"/>
      <c r="D273" s="28"/>
      <c r="E273" s="29"/>
      <c r="F273" s="28"/>
      <c r="G273" s="28"/>
      <c r="H273" s="28" t="s">
        <v>21</v>
      </c>
      <c r="I273" s="30"/>
      <c r="J273" s="30"/>
      <c r="K273" s="30"/>
      <c r="L273" s="30"/>
      <c r="M273" s="23"/>
      <c r="N273" s="23"/>
      <c r="O273" s="23"/>
      <c r="P273" s="23"/>
      <c r="Q273" s="23"/>
      <c r="R273" s="23"/>
      <c r="S273" s="23"/>
      <c r="T273" s="23"/>
      <c r="U273" s="23">
        <f t="shared" ref="U273:V273" si="458">+O273+Q273+S273</f>
        <v>0</v>
      </c>
      <c r="V273" s="23">
        <f t="shared" si="458"/>
        <v>0</v>
      </c>
      <c r="W273" s="23">
        <f t="shared" ref="W273:X273" si="459">+I273+K273-M273-U273</f>
        <v>0</v>
      </c>
      <c r="X273" s="23">
        <f t="shared" si="459"/>
        <v>0</v>
      </c>
      <c r="Y273" s="23" t="e">
        <f t="shared" si="431"/>
        <v>#REF!</v>
      </c>
      <c r="Z273" s="31"/>
      <c r="AA273" s="35"/>
    </row>
    <row r="274" spans="1:27" ht="15.75" customHeight="1" x14ac:dyDescent="0.55000000000000004">
      <c r="A274" s="165" t="s">
        <v>22</v>
      </c>
      <c r="B274" s="130"/>
      <c r="C274" s="130"/>
      <c r="D274" s="130"/>
      <c r="E274" s="130"/>
      <c r="F274" s="130"/>
      <c r="G274" s="130"/>
      <c r="H274" s="131"/>
      <c r="I274" s="30">
        <f t="shared" ref="I274:X274" si="460">SUM(I271:I273)</f>
        <v>0</v>
      </c>
      <c r="J274" s="30">
        <f t="shared" si="460"/>
        <v>0</v>
      </c>
      <c r="K274" s="30">
        <f t="shared" si="460"/>
        <v>0</v>
      </c>
      <c r="L274" s="30">
        <f t="shared" si="460"/>
        <v>0</v>
      </c>
      <c r="M274" s="30">
        <f t="shared" si="460"/>
        <v>0</v>
      </c>
      <c r="N274" s="30">
        <f t="shared" si="460"/>
        <v>0</v>
      </c>
      <c r="O274" s="30">
        <f t="shared" si="460"/>
        <v>0</v>
      </c>
      <c r="P274" s="30">
        <f t="shared" si="460"/>
        <v>0</v>
      </c>
      <c r="Q274" s="30">
        <f t="shared" si="460"/>
        <v>0</v>
      </c>
      <c r="R274" s="30">
        <f t="shared" si="460"/>
        <v>0</v>
      </c>
      <c r="S274" s="30">
        <f t="shared" si="460"/>
        <v>0</v>
      </c>
      <c r="T274" s="30">
        <f t="shared" si="460"/>
        <v>0</v>
      </c>
      <c r="U274" s="30">
        <f t="shared" si="460"/>
        <v>0</v>
      </c>
      <c r="V274" s="30">
        <f t="shared" si="460"/>
        <v>0</v>
      </c>
      <c r="W274" s="30">
        <f t="shared" si="460"/>
        <v>0</v>
      </c>
      <c r="X274" s="30">
        <f t="shared" si="460"/>
        <v>0</v>
      </c>
      <c r="Y274" s="23" t="e">
        <f t="shared" si="431"/>
        <v>#REF!</v>
      </c>
      <c r="Z274" s="30">
        <f t="shared" ref="Z274:AA274" si="461">SUM(Z271:Z273)</f>
        <v>0</v>
      </c>
      <c r="AA274" s="30">
        <f t="shared" si="461"/>
        <v>0</v>
      </c>
    </row>
    <row r="275" spans="1:27" ht="15.75" customHeight="1" x14ac:dyDescent="0.55000000000000004">
      <c r="A275" s="28">
        <v>5</v>
      </c>
      <c r="B275" s="27" t="s">
        <v>586</v>
      </c>
      <c r="C275" s="28"/>
      <c r="D275" s="28"/>
      <c r="E275" s="29"/>
      <c r="F275" s="28"/>
      <c r="G275" s="28"/>
      <c r="H275" s="28" t="s">
        <v>585</v>
      </c>
      <c r="I275" s="30"/>
      <c r="J275" s="30"/>
      <c r="K275" s="30"/>
      <c r="L275" s="30"/>
      <c r="M275" s="23"/>
      <c r="N275" s="23"/>
      <c r="O275" s="23"/>
      <c r="P275" s="23"/>
      <c r="Q275" s="23"/>
      <c r="R275" s="23"/>
      <c r="S275" s="23"/>
      <c r="T275" s="23"/>
      <c r="U275" s="23">
        <f t="shared" ref="U275:V275" si="462">+O275+Q275+S275</f>
        <v>0</v>
      </c>
      <c r="V275" s="23">
        <f t="shared" si="462"/>
        <v>0</v>
      </c>
      <c r="W275" s="23">
        <f t="shared" ref="W275:X275" si="463">+I275+K275-M275-U275</f>
        <v>0</v>
      </c>
      <c r="X275" s="23">
        <f t="shared" si="463"/>
        <v>0</v>
      </c>
      <c r="Y275" s="23" t="e">
        <f t="shared" si="431"/>
        <v>#REF!</v>
      </c>
      <c r="Z275" s="31"/>
      <c r="AA275" s="35"/>
    </row>
    <row r="276" spans="1:27" ht="15.75" customHeight="1" x14ac:dyDescent="0.55000000000000004">
      <c r="A276" s="28"/>
      <c r="B276" s="27"/>
      <c r="C276" s="28"/>
      <c r="D276" s="28"/>
      <c r="E276" s="29"/>
      <c r="F276" s="28"/>
      <c r="G276" s="28"/>
      <c r="H276" s="28" t="s">
        <v>56</v>
      </c>
      <c r="I276" s="30"/>
      <c r="J276" s="30"/>
      <c r="K276" s="30"/>
      <c r="L276" s="30"/>
      <c r="M276" s="23"/>
      <c r="N276" s="23"/>
      <c r="O276" s="23"/>
      <c r="P276" s="23"/>
      <c r="Q276" s="23"/>
      <c r="R276" s="23"/>
      <c r="S276" s="23"/>
      <c r="T276" s="23"/>
      <c r="U276" s="23">
        <f t="shared" ref="U276:V276" si="464">+O276+Q276+S276</f>
        <v>0</v>
      </c>
      <c r="V276" s="23">
        <f t="shared" si="464"/>
        <v>0</v>
      </c>
      <c r="W276" s="23">
        <f t="shared" ref="W276:X276" si="465">+I276+K276-M276-U276</f>
        <v>0</v>
      </c>
      <c r="X276" s="23">
        <f t="shared" si="465"/>
        <v>0</v>
      </c>
      <c r="Y276" s="23" t="e">
        <f t="shared" si="431"/>
        <v>#REF!</v>
      </c>
      <c r="Z276" s="31"/>
      <c r="AA276" s="35"/>
    </row>
    <row r="277" spans="1:27" ht="15.75" customHeight="1" x14ac:dyDescent="0.55000000000000004">
      <c r="A277" s="28"/>
      <c r="B277" s="27"/>
      <c r="C277" s="28"/>
      <c r="D277" s="28"/>
      <c r="E277" s="29"/>
      <c r="F277" s="28"/>
      <c r="G277" s="28"/>
      <c r="H277" s="28" t="s">
        <v>21</v>
      </c>
      <c r="I277" s="30"/>
      <c r="J277" s="30"/>
      <c r="K277" s="30"/>
      <c r="L277" s="30"/>
      <c r="M277" s="23"/>
      <c r="N277" s="23"/>
      <c r="O277" s="23"/>
      <c r="P277" s="23"/>
      <c r="Q277" s="23"/>
      <c r="R277" s="23"/>
      <c r="S277" s="23"/>
      <c r="T277" s="23"/>
      <c r="U277" s="23">
        <f t="shared" ref="U277:V277" si="466">+O277+Q277+S277</f>
        <v>0</v>
      </c>
      <c r="V277" s="23">
        <f t="shared" si="466"/>
        <v>0</v>
      </c>
      <c r="W277" s="23">
        <f t="shared" ref="W277:X277" si="467">+I277+K277-M277-U277</f>
        <v>0</v>
      </c>
      <c r="X277" s="23">
        <f t="shared" si="467"/>
        <v>0</v>
      </c>
      <c r="Y277" s="23" t="e">
        <f t="shared" si="431"/>
        <v>#REF!</v>
      </c>
      <c r="Z277" s="31"/>
      <c r="AA277" s="35"/>
    </row>
    <row r="278" spans="1:27" ht="15.75" customHeight="1" x14ac:dyDescent="0.55000000000000004">
      <c r="A278" s="165" t="s">
        <v>22</v>
      </c>
      <c r="B278" s="130"/>
      <c r="C278" s="130"/>
      <c r="D278" s="130"/>
      <c r="E278" s="130"/>
      <c r="F278" s="130"/>
      <c r="G278" s="130"/>
      <c r="H278" s="131"/>
      <c r="I278" s="30">
        <f t="shared" ref="I278:X278" si="468">SUM(I275:I277)</f>
        <v>0</v>
      </c>
      <c r="J278" s="30">
        <f t="shared" si="468"/>
        <v>0</v>
      </c>
      <c r="K278" s="30">
        <f t="shared" si="468"/>
        <v>0</v>
      </c>
      <c r="L278" s="30">
        <f t="shared" si="468"/>
        <v>0</v>
      </c>
      <c r="M278" s="30">
        <f t="shared" si="468"/>
        <v>0</v>
      </c>
      <c r="N278" s="30">
        <f t="shared" si="468"/>
        <v>0</v>
      </c>
      <c r="O278" s="30">
        <f t="shared" si="468"/>
        <v>0</v>
      </c>
      <c r="P278" s="30">
        <f t="shared" si="468"/>
        <v>0</v>
      </c>
      <c r="Q278" s="30">
        <f t="shared" si="468"/>
        <v>0</v>
      </c>
      <c r="R278" s="30">
        <f t="shared" si="468"/>
        <v>0</v>
      </c>
      <c r="S278" s="30">
        <f t="shared" si="468"/>
        <v>0</v>
      </c>
      <c r="T278" s="30">
        <f t="shared" si="468"/>
        <v>0</v>
      </c>
      <c r="U278" s="30">
        <f t="shared" si="468"/>
        <v>0</v>
      </c>
      <c r="V278" s="30">
        <f t="shared" si="468"/>
        <v>0</v>
      </c>
      <c r="W278" s="30">
        <f t="shared" si="468"/>
        <v>0</v>
      </c>
      <c r="X278" s="30">
        <f t="shared" si="468"/>
        <v>0</v>
      </c>
      <c r="Y278" s="23" t="e">
        <f t="shared" si="431"/>
        <v>#REF!</v>
      </c>
      <c r="Z278" s="30">
        <f t="shared" ref="Z278:AA278" si="469">SUM(Z275:Z277)</f>
        <v>0</v>
      </c>
      <c r="AA278" s="30">
        <f t="shared" si="469"/>
        <v>0</v>
      </c>
    </row>
    <row r="279" spans="1:27" ht="15.75" customHeight="1" x14ac:dyDescent="0.55000000000000004">
      <c r="A279" s="28">
        <v>6</v>
      </c>
      <c r="B279" s="27" t="s">
        <v>586</v>
      </c>
      <c r="C279" s="28"/>
      <c r="D279" s="28"/>
      <c r="E279" s="29"/>
      <c r="F279" s="28"/>
      <c r="G279" s="28"/>
      <c r="H279" s="28" t="s">
        <v>585</v>
      </c>
      <c r="I279" s="30"/>
      <c r="J279" s="30"/>
      <c r="K279" s="30"/>
      <c r="L279" s="30"/>
      <c r="M279" s="23"/>
      <c r="N279" s="23"/>
      <c r="O279" s="23"/>
      <c r="P279" s="23"/>
      <c r="Q279" s="23"/>
      <c r="R279" s="23"/>
      <c r="S279" s="23"/>
      <c r="T279" s="23"/>
      <c r="U279" s="23">
        <f t="shared" ref="U279:V279" si="470">+O279+Q279+S279</f>
        <v>0</v>
      </c>
      <c r="V279" s="23">
        <f t="shared" si="470"/>
        <v>0</v>
      </c>
      <c r="W279" s="23">
        <f t="shared" ref="W279:X279" si="471">+I279+K279-M279-U279</f>
        <v>0</v>
      </c>
      <c r="X279" s="23">
        <f t="shared" si="471"/>
        <v>0</v>
      </c>
      <c r="Y279" s="23" t="e">
        <f t="shared" si="431"/>
        <v>#REF!</v>
      </c>
      <c r="Z279" s="31"/>
      <c r="AA279" s="35"/>
    </row>
    <row r="280" spans="1:27" ht="15.75" customHeight="1" x14ac:dyDescent="0.55000000000000004">
      <c r="A280" s="28"/>
      <c r="B280" s="27"/>
      <c r="C280" s="28"/>
      <c r="D280" s="28"/>
      <c r="E280" s="29"/>
      <c r="F280" s="28"/>
      <c r="G280" s="28"/>
      <c r="H280" s="28" t="s">
        <v>56</v>
      </c>
      <c r="I280" s="30"/>
      <c r="J280" s="30"/>
      <c r="K280" s="30"/>
      <c r="L280" s="30"/>
      <c r="M280" s="23"/>
      <c r="N280" s="23"/>
      <c r="O280" s="23"/>
      <c r="P280" s="23"/>
      <c r="Q280" s="23"/>
      <c r="R280" s="23"/>
      <c r="S280" s="23"/>
      <c r="T280" s="23"/>
      <c r="U280" s="23">
        <f t="shared" ref="U280:V280" si="472">+O280+Q280+S280</f>
        <v>0</v>
      </c>
      <c r="V280" s="23">
        <f t="shared" si="472"/>
        <v>0</v>
      </c>
      <c r="W280" s="23">
        <f t="shared" ref="W280:X280" si="473">+I280+K280-M280-U280</f>
        <v>0</v>
      </c>
      <c r="X280" s="23">
        <f t="shared" si="473"/>
        <v>0</v>
      </c>
      <c r="Y280" s="23" t="e">
        <f t="shared" si="431"/>
        <v>#REF!</v>
      </c>
      <c r="Z280" s="31"/>
      <c r="AA280" s="35"/>
    </row>
    <row r="281" spans="1:27" ht="15.75" customHeight="1" x14ac:dyDescent="0.55000000000000004">
      <c r="A281" s="28"/>
      <c r="B281" s="27"/>
      <c r="C281" s="28"/>
      <c r="D281" s="28"/>
      <c r="E281" s="29"/>
      <c r="F281" s="28"/>
      <c r="G281" s="28"/>
      <c r="H281" s="28" t="s">
        <v>21</v>
      </c>
      <c r="I281" s="30"/>
      <c r="J281" s="30"/>
      <c r="K281" s="30"/>
      <c r="L281" s="30"/>
      <c r="M281" s="23"/>
      <c r="N281" s="23"/>
      <c r="O281" s="23"/>
      <c r="P281" s="23"/>
      <c r="Q281" s="23"/>
      <c r="R281" s="23"/>
      <c r="S281" s="23"/>
      <c r="T281" s="23"/>
      <c r="U281" s="23">
        <f t="shared" ref="U281:V281" si="474">+O281+Q281+S281</f>
        <v>0</v>
      </c>
      <c r="V281" s="23">
        <f t="shared" si="474"/>
        <v>0</v>
      </c>
      <c r="W281" s="23">
        <f t="shared" ref="W281:X281" si="475">+I281+K281-M281-U281</f>
        <v>0</v>
      </c>
      <c r="X281" s="23">
        <f t="shared" si="475"/>
        <v>0</v>
      </c>
      <c r="Y281" s="23" t="e">
        <f t="shared" si="431"/>
        <v>#REF!</v>
      </c>
      <c r="Z281" s="31"/>
      <c r="AA281" s="35"/>
    </row>
    <row r="282" spans="1:27" ht="15.75" customHeight="1" x14ac:dyDescent="0.55000000000000004">
      <c r="A282" s="165" t="s">
        <v>22</v>
      </c>
      <c r="B282" s="130"/>
      <c r="C282" s="130"/>
      <c r="D282" s="130"/>
      <c r="E282" s="130"/>
      <c r="F282" s="130"/>
      <c r="G282" s="130"/>
      <c r="H282" s="131"/>
      <c r="I282" s="30">
        <f t="shared" ref="I282:X282" si="476">SUM(I279:I281)</f>
        <v>0</v>
      </c>
      <c r="J282" s="30">
        <f t="shared" si="476"/>
        <v>0</v>
      </c>
      <c r="K282" s="30">
        <f t="shared" si="476"/>
        <v>0</v>
      </c>
      <c r="L282" s="30">
        <f t="shared" si="476"/>
        <v>0</v>
      </c>
      <c r="M282" s="30">
        <f t="shared" si="476"/>
        <v>0</v>
      </c>
      <c r="N282" s="30">
        <f t="shared" si="476"/>
        <v>0</v>
      </c>
      <c r="O282" s="30">
        <f t="shared" si="476"/>
        <v>0</v>
      </c>
      <c r="P282" s="30">
        <f t="shared" si="476"/>
        <v>0</v>
      </c>
      <c r="Q282" s="30">
        <f t="shared" si="476"/>
        <v>0</v>
      </c>
      <c r="R282" s="30">
        <f t="shared" si="476"/>
        <v>0</v>
      </c>
      <c r="S282" s="30">
        <f t="shared" si="476"/>
        <v>0</v>
      </c>
      <c r="T282" s="30">
        <f t="shared" si="476"/>
        <v>0</v>
      </c>
      <c r="U282" s="30">
        <f t="shared" si="476"/>
        <v>0</v>
      </c>
      <c r="V282" s="30">
        <f t="shared" si="476"/>
        <v>0</v>
      </c>
      <c r="W282" s="30">
        <f t="shared" si="476"/>
        <v>0</v>
      </c>
      <c r="X282" s="30">
        <f t="shared" si="476"/>
        <v>0</v>
      </c>
      <c r="Y282" s="23" t="e">
        <f t="shared" si="431"/>
        <v>#REF!</v>
      </c>
      <c r="Z282" s="30">
        <f t="shared" ref="Z282:AA282" si="477">SUM(Z279:Z281)</f>
        <v>0</v>
      </c>
      <c r="AA282" s="30">
        <f t="shared" si="477"/>
        <v>0</v>
      </c>
    </row>
    <row r="283" spans="1:27" ht="15.75" customHeight="1" x14ac:dyDescent="0.55000000000000004">
      <c r="A283" s="28">
        <v>7</v>
      </c>
      <c r="B283" s="27" t="s">
        <v>586</v>
      </c>
      <c r="C283" s="28"/>
      <c r="D283" s="28"/>
      <c r="E283" s="29"/>
      <c r="F283" s="28"/>
      <c r="G283" s="28"/>
      <c r="H283" s="28" t="s">
        <v>585</v>
      </c>
      <c r="I283" s="30"/>
      <c r="J283" s="30"/>
      <c r="K283" s="30"/>
      <c r="L283" s="30"/>
      <c r="M283" s="23"/>
      <c r="N283" s="23"/>
      <c r="O283" s="23"/>
      <c r="P283" s="23"/>
      <c r="Q283" s="23"/>
      <c r="R283" s="23"/>
      <c r="S283" s="23"/>
      <c r="T283" s="23"/>
      <c r="U283" s="23">
        <f t="shared" ref="U283:V283" si="478">+O283+Q283+S283</f>
        <v>0</v>
      </c>
      <c r="V283" s="23">
        <f t="shared" si="478"/>
        <v>0</v>
      </c>
      <c r="W283" s="23">
        <f t="shared" ref="W283:X283" si="479">+I283+K283-M283-U283</f>
        <v>0</v>
      </c>
      <c r="X283" s="23">
        <f t="shared" si="479"/>
        <v>0</v>
      </c>
      <c r="Y283" s="23" t="e">
        <f t="shared" si="431"/>
        <v>#REF!</v>
      </c>
      <c r="Z283" s="31"/>
      <c r="AA283" s="35"/>
    </row>
    <row r="284" spans="1:27" ht="15.75" customHeight="1" x14ac:dyDescent="0.55000000000000004">
      <c r="A284" s="28"/>
      <c r="B284" s="27"/>
      <c r="C284" s="28"/>
      <c r="D284" s="28"/>
      <c r="E284" s="29"/>
      <c r="F284" s="28"/>
      <c r="G284" s="28"/>
      <c r="H284" s="28" t="s">
        <v>56</v>
      </c>
      <c r="I284" s="30"/>
      <c r="J284" s="30"/>
      <c r="K284" s="30"/>
      <c r="L284" s="30"/>
      <c r="M284" s="23"/>
      <c r="N284" s="23"/>
      <c r="O284" s="23"/>
      <c r="P284" s="23"/>
      <c r="Q284" s="23"/>
      <c r="R284" s="23"/>
      <c r="S284" s="23"/>
      <c r="T284" s="23"/>
      <c r="U284" s="23">
        <f t="shared" ref="U284:V284" si="480">+O284+Q284+S284</f>
        <v>0</v>
      </c>
      <c r="V284" s="23">
        <f t="shared" si="480"/>
        <v>0</v>
      </c>
      <c r="W284" s="23">
        <f t="shared" ref="W284:X284" si="481">+I284+K284-M284-U284</f>
        <v>0</v>
      </c>
      <c r="X284" s="23">
        <f t="shared" si="481"/>
        <v>0</v>
      </c>
      <c r="Y284" s="23" t="e">
        <f t="shared" si="431"/>
        <v>#REF!</v>
      </c>
      <c r="Z284" s="31"/>
      <c r="AA284" s="35"/>
    </row>
    <row r="285" spans="1:27" ht="15.75" customHeight="1" x14ac:dyDescent="0.55000000000000004">
      <c r="A285" s="28"/>
      <c r="B285" s="27"/>
      <c r="C285" s="28"/>
      <c r="D285" s="28"/>
      <c r="E285" s="29"/>
      <c r="F285" s="28"/>
      <c r="G285" s="28"/>
      <c r="H285" s="28" t="s">
        <v>21</v>
      </c>
      <c r="I285" s="30"/>
      <c r="J285" s="30"/>
      <c r="K285" s="30"/>
      <c r="L285" s="30"/>
      <c r="M285" s="23"/>
      <c r="N285" s="23"/>
      <c r="O285" s="23"/>
      <c r="P285" s="23"/>
      <c r="Q285" s="23"/>
      <c r="R285" s="23"/>
      <c r="S285" s="23"/>
      <c r="T285" s="23"/>
      <c r="U285" s="23">
        <f t="shared" ref="U285:V285" si="482">+O285+Q285+S285</f>
        <v>0</v>
      </c>
      <c r="V285" s="23">
        <f t="shared" si="482"/>
        <v>0</v>
      </c>
      <c r="W285" s="23">
        <f t="shared" ref="W285:X285" si="483">+I285+K285-M285-U285</f>
        <v>0</v>
      </c>
      <c r="X285" s="23">
        <f t="shared" si="483"/>
        <v>0</v>
      </c>
      <c r="Y285" s="23" t="e">
        <f t="shared" si="431"/>
        <v>#REF!</v>
      </c>
      <c r="Z285" s="31"/>
      <c r="AA285" s="35"/>
    </row>
    <row r="286" spans="1:27" ht="15.75" customHeight="1" x14ac:dyDescent="0.55000000000000004">
      <c r="A286" s="165" t="s">
        <v>22</v>
      </c>
      <c r="B286" s="130"/>
      <c r="C286" s="130"/>
      <c r="D286" s="130"/>
      <c r="E286" s="130"/>
      <c r="F286" s="130"/>
      <c r="G286" s="130"/>
      <c r="H286" s="131"/>
      <c r="I286" s="30">
        <f t="shared" ref="I286:X286" si="484">SUM(I283:I285)</f>
        <v>0</v>
      </c>
      <c r="J286" s="30">
        <f t="shared" si="484"/>
        <v>0</v>
      </c>
      <c r="K286" s="30">
        <f t="shared" si="484"/>
        <v>0</v>
      </c>
      <c r="L286" s="30">
        <f t="shared" si="484"/>
        <v>0</v>
      </c>
      <c r="M286" s="30">
        <f t="shared" si="484"/>
        <v>0</v>
      </c>
      <c r="N286" s="30">
        <f t="shared" si="484"/>
        <v>0</v>
      </c>
      <c r="O286" s="30">
        <f t="shared" si="484"/>
        <v>0</v>
      </c>
      <c r="P286" s="30">
        <f t="shared" si="484"/>
        <v>0</v>
      </c>
      <c r="Q286" s="30">
        <f t="shared" si="484"/>
        <v>0</v>
      </c>
      <c r="R286" s="30">
        <f t="shared" si="484"/>
        <v>0</v>
      </c>
      <c r="S286" s="30">
        <f t="shared" si="484"/>
        <v>0</v>
      </c>
      <c r="T286" s="30">
        <f t="shared" si="484"/>
        <v>0</v>
      </c>
      <c r="U286" s="30">
        <f t="shared" si="484"/>
        <v>0</v>
      </c>
      <c r="V286" s="30">
        <f t="shared" si="484"/>
        <v>0</v>
      </c>
      <c r="W286" s="30">
        <f t="shared" si="484"/>
        <v>0</v>
      </c>
      <c r="X286" s="30">
        <f t="shared" si="484"/>
        <v>0</v>
      </c>
      <c r="Y286" s="23" t="e">
        <f t="shared" si="431"/>
        <v>#REF!</v>
      </c>
      <c r="Z286" s="30">
        <f t="shared" ref="Z286:AA286" si="485">SUM(Z283:Z285)</f>
        <v>0</v>
      </c>
      <c r="AA286" s="30">
        <f t="shared" si="485"/>
        <v>0</v>
      </c>
    </row>
    <row r="287" spans="1:27" ht="15.75" customHeight="1" x14ac:dyDescent="0.55000000000000004">
      <c r="A287" s="28">
        <v>8</v>
      </c>
      <c r="B287" s="27" t="s">
        <v>586</v>
      </c>
      <c r="C287" s="28"/>
      <c r="D287" s="28"/>
      <c r="E287" s="29"/>
      <c r="F287" s="28"/>
      <c r="G287" s="28"/>
      <c r="H287" s="28" t="s">
        <v>585</v>
      </c>
      <c r="I287" s="30"/>
      <c r="J287" s="30"/>
      <c r="K287" s="30"/>
      <c r="L287" s="30"/>
      <c r="M287" s="23"/>
      <c r="N287" s="23"/>
      <c r="O287" s="23"/>
      <c r="P287" s="23"/>
      <c r="Q287" s="23"/>
      <c r="R287" s="23"/>
      <c r="S287" s="23"/>
      <c r="T287" s="23"/>
      <c r="U287" s="23">
        <f t="shared" ref="U287:V287" si="486">+O287+Q287+S287</f>
        <v>0</v>
      </c>
      <c r="V287" s="23">
        <f t="shared" si="486"/>
        <v>0</v>
      </c>
      <c r="W287" s="23">
        <f t="shared" ref="W287:X287" si="487">+I287+K287-M287-U287</f>
        <v>0</v>
      </c>
      <c r="X287" s="23">
        <f t="shared" si="487"/>
        <v>0</v>
      </c>
      <c r="Y287" s="23" t="e">
        <f t="shared" si="431"/>
        <v>#REF!</v>
      </c>
      <c r="Z287" s="27"/>
      <c r="AA287" s="173"/>
    </row>
    <row r="288" spans="1:27" ht="15.75" customHeight="1" x14ac:dyDescent="0.55000000000000004">
      <c r="A288" s="28"/>
      <c r="B288" s="27"/>
      <c r="C288" s="28"/>
      <c r="D288" s="28"/>
      <c r="E288" s="29"/>
      <c r="F288" s="28"/>
      <c r="G288" s="28"/>
      <c r="H288" s="28" t="s">
        <v>56</v>
      </c>
      <c r="I288" s="30"/>
      <c r="J288" s="30"/>
      <c r="K288" s="30"/>
      <c r="L288" s="30"/>
      <c r="M288" s="23"/>
      <c r="N288" s="23"/>
      <c r="O288" s="23"/>
      <c r="P288" s="23"/>
      <c r="Q288" s="23"/>
      <c r="R288" s="23"/>
      <c r="S288" s="23"/>
      <c r="T288" s="23"/>
      <c r="U288" s="23">
        <f t="shared" ref="U288:V288" si="488">+O288+Q288+S288</f>
        <v>0</v>
      </c>
      <c r="V288" s="23">
        <f t="shared" si="488"/>
        <v>0</v>
      </c>
      <c r="W288" s="23">
        <f t="shared" ref="W288:X288" si="489">+I288+K288-M288-U288</f>
        <v>0</v>
      </c>
      <c r="X288" s="23">
        <f t="shared" si="489"/>
        <v>0</v>
      </c>
      <c r="Y288" s="23" t="e">
        <f t="shared" si="431"/>
        <v>#REF!</v>
      </c>
      <c r="Z288" s="27"/>
      <c r="AA288" s="139"/>
    </row>
    <row r="289" spans="1:27" ht="15.75" customHeight="1" x14ac:dyDescent="0.55000000000000004">
      <c r="A289" s="28"/>
      <c r="B289" s="27"/>
      <c r="C289" s="28"/>
      <c r="D289" s="28"/>
      <c r="E289" s="29"/>
      <c r="F289" s="36"/>
      <c r="G289" s="36"/>
      <c r="H289" s="36" t="s">
        <v>21</v>
      </c>
      <c r="I289" s="30"/>
      <c r="J289" s="30"/>
      <c r="K289" s="30"/>
      <c r="L289" s="30"/>
      <c r="M289" s="23"/>
      <c r="N289" s="23"/>
      <c r="O289" s="23"/>
      <c r="P289" s="23"/>
      <c r="Q289" s="23"/>
      <c r="R289" s="23"/>
      <c r="S289" s="23"/>
      <c r="T289" s="23"/>
      <c r="U289" s="23">
        <f t="shared" ref="U289:V289" si="490">+O289+Q289+S289</f>
        <v>0</v>
      </c>
      <c r="V289" s="23">
        <f t="shared" si="490"/>
        <v>0</v>
      </c>
      <c r="W289" s="23">
        <f t="shared" ref="W289:X289" si="491">+I289+K289-M289-U289</f>
        <v>0</v>
      </c>
      <c r="X289" s="23">
        <f t="shared" si="491"/>
        <v>0</v>
      </c>
      <c r="Y289" s="23" t="e">
        <f t="shared" si="431"/>
        <v>#REF!</v>
      </c>
      <c r="Z289" s="37"/>
      <c r="AA289" s="139"/>
    </row>
    <row r="290" spans="1:27" ht="15.75" customHeight="1" x14ac:dyDescent="0.55000000000000004">
      <c r="A290" s="165" t="s">
        <v>22</v>
      </c>
      <c r="B290" s="130"/>
      <c r="C290" s="130"/>
      <c r="D290" s="130"/>
      <c r="E290" s="130"/>
      <c r="F290" s="130"/>
      <c r="G290" s="130"/>
      <c r="H290" s="131"/>
      <c r="I290" s="30">
        <f t="shared" ref="I290:X290" si="492">SUM(I287:I289)</f>
        <v>0</v>
      </c>
      <c r="J290" s="30">
        <f t="shared" si="492"/>
        <v>0</v>
      </c>
      <c r="K290" s="30">
        <f t="shared" si="492"/>
        <v>0</v>
      </c>
      <c r="L290" s="30">
        <f t="shared" si="492"/>
        <v>0</v>
      </c>
      <c r="M290" s="30">
        <f t="shared" si="492"/>
        <v>0</v>
      </c>
      <c r="N290" s="30">
        <f t="shared" si="492"/>
        <v>0</v>
      </c>
      <c r="O290" s="30">
        <f t="shared" si="492"/>
        <v>0</v>
      </c>
      <c r="P290" s="30">
        <f t="shared" si="492"/>
        <v>0</v>
      </c>
      <c r="Q290" s="30">
        <f t="shared" si="492"/>
        <v>0</v>
      </c>
      <c r="R290" s="30">
        <f t="shared" si="492"/>
        <v>0</v>
      </c>
      <c r="S290" s="30">
        <f t="shared" si="492"/>
        <v>0</v>
      </c>
      <c r="T290" s="30">
        <f t="shared" si="492"/>
        <v>0</v>
      </c>
      <c r="U290" s="30">
        <f t="shared" si="492"/>
        <v>0</v>
      </c>
      <c r="V290" s="30">
        <f t="shared" si="492"/>
        <v>0</v>
      </c>
      <c r="W290" s="30">
        <f t="shared" si="492"/>
        <v>0</v>
      </c>
      <c r="X290" s="30">
        <f t="shared" si="492"/>
        <v>0</v>
      </c>
      <c r="Y290" s="23" t="e">
        <f t="shared" si="431"/>
        <v>#REF!</v>
      </c>
      <c r="Z290" s="30">
        <f t="shared" ref="Z290:AA290" si="493">SUM(Z287:Z289)</f>
        <v>0</v>
      </c>
      <c r="AA290" s="30">
        <f t="shared" si="493"/>
        <v>0</v>
      </c>
    </row>
    <row r="291" spans="1:27" ht="15.75" customHeight="1" x14ac:dyDescent="0.55000000000000004">
      <c r="A291" s="167" t="s">
        <v>589</v>
      </c>
      <c r="B291" s="135"/>
      <c r="C291" s="135"/>
      <c r="D291" s="135"/>
      <c r="E291" s="135"/>
      <c r="F291" s="38"/>
      <c r="G291" s="38"/>
      <c r="H291" s="28" t="s">
        <v>585</v>
      </c>
      <c r="I291" s="30">
        <f t="shared" ref="I291:X291" si="494">+I287+I283+I279+I275+I271+I267+I263+I259+I255</f>
        <v>0</v>
      </c>
      <c r="J291" s="30">
        <f t="shared" si="494"/>
        <v>0</v>
      </c>
      <c r="K291" s="30">
        <f t="shared" si="494"/>
        <v>0</v>
      </c>
      <c r="L291" s="30">
        <f t="shared" si="494"/>
        <v>0</v>
      </c>
      <c r="M291" s="30">
        <f t="shared" si="494"/>
        <v>0</v>
      </c>
      <c r="N291" s="30">
        <f t="shared" si="494"/>
        <v>0</v>
      </c>
      <c r="O291" s="30">
        <f t="shared" si="494"/>
        <v>0</v>
      </c>
      <c r="P291" s="30">
        <f t="shared" si="494"/>
        <v>0</v>
      </c>
      <c r="Q291" s="30">
        <f t="shared" si="494"/>
        <v>0</v>
      </c>
      <c r="R291" s="30">
        <f t="shared" si="494"/>
        <v>0</v>
      </c>
      <c r="S291" s="30">
        <f t="shared" si="494"/>
        <v>0</v>
      </c>
      <c r="T291" s="30">
        <f t="shared" si="494"/>
        <v>0</v>
      </c>
      <c r="U291" s="30">
        <f t="shared" si="494"/>
        <v>0</v>
      </c>
      <c r="V291" s="30">
        <f t="shared" si="494"/>
        <v>0</v>
      </c>
      <c r="W291" s="30">
        <f t="shared" si="494"/>
        <v>0</v>
      </c>
      <c r="X291" s="30">
        <f t="shared" si="494"/>
        <v>0</v>
      </c>
      <c r="Y291" s="23" t="e">
        <f t="shared" si="431"/>
        <v>#REF!</v>
      </c>
      <c r="Z291" s="30">
        <f t="shared" ref="Z291:Z293" si="495">+Z287+Z283+Z279+Z275+Z271+Z267+Z263+Z259</f>
        <v>0</v>
      </c>
      <c r="AA291" s="174">
        <f>AA259+AA287</f>
        <v>24900</v>
      </c>
    </row>
    <row r="292" spans="1:27" ht="15.75" customHeight="1" x14ac:dyDescent="0.55000000000000004">
      <c r="A292" s="137"/>
      <c r="B292" s="138"/>
      <c r="C292" s="138"/>
      <c r="D292" s="138"/>
      <c r="E292" s="138"/>
      <c r="F292" s="39"/>
      <c r="G292" s="39"/>
      <c r="H292" s="28" t="s">
        <v>56</v>
      </c>
      <c r="I292" s="30">
        <f t="shared" ref="I292:X292" si="496">+I288+I284+I280+I276+I272+I268+I264+I260+I256</f>
        <v>0</v>
      </c>
      <c r="J292" s="30">
        <f t="shared" si="496"/>
        <v>0</v>
      </c>
      <c r="K292" s="30">
        <f t="shared" si="496"/>
        <v>0</v>
      </c>
      <c r="L292" s="30">
        <f t="shared" si="496"/>
        <v>0</v>
      </c>
      <c r="M292" s="30">
        <f t="shared" si="496"/>
        <v>0</v>
      </c>
      <c r="N292" s="30">
        <f t="shared" si="496"/>
        <v>0</v>
      </c>
      <c r="O292" s="30">
        <f t="shared" si="496"/>
        <v>0</v>
      </c>
      <c r="P292" s="30">
        <f t="shared" si="496"/>
        <v>0</v>
      </c>
      <c r="Q292" s="30">
        <f t="shared" si="496"/>
        <v>0</v>
      </c>
      <c r="R292" s="30">
        <f t="shared" si="496"/>
        <v>0</v>
      </c>
      <c r="S292" s="30">
        <f t="shared" si="496"/>
        <v>0</v>
      </c>
      <c r="T292" s="30">
        <f t="shared" si="496"/>
        <v>0</v>
      </c>
      <c r="U292" s="30">
        <f t="shared" si="496"/>
        <v>0</v>
      </c>
      <c r="V292" s="30">
        <f t="shared" si="496"/>
        <v>0</v>
      </c>
      <c r="W292" s="30">
        <f t="shared" si="496"/>
        <v>0</v>
      </c>
      <c r="X292" s="30">
        <f t="shared" si="496"/>
        <v>0</v>
      </c>
      <c r="Y292" s="23" t="e">
        <f t="shared" si="431"/>
        <v>#REF!</v>
      </c>
      <c r="Z292" s="30">
        <f t="shared" si="495"/>
        <v>0</v>
      </c>
      <c r="AA292" s="139"/>
    </row>
    <row r="293" spans="1:27" ht="15.75" customHeight="1" x14ac:dyDescent="0.55000000000000004">
      <c r="A293" s="140"/>
      <c r="B293" s="141"/>
      <c r="C293" s="141"/>
      <c r="D293" s="141"/>
      <c r="E293" s="141"/>
      <c r="F293" s="40"/>
      <c r="G293" s="40"/>
      <c r="H293" s="28" t="s">
        <v>21</v>
      </c>
      <c r="I293" s="30">
        <f t="shared" ref="I293:X293" si="497">+I289+I285+I281+I277+I273+I269+I265+I261+I257</f>
        <v>0</v>
      </c>
      <c r="J293" s="30">
        <f t="shared" si="497"/>
        <v>0</v>
      </c>
      <c r="K293" s="30">
        <f t="shared" si="497"/>
        <v>0</v>
      </c>
      <c r="L293" s="30">
        <f t="shared" si="497"/>
        <v>0</v>
      </c>
      <c r="M293" s="30">
        <f t="shared" si="497"/>
        <v>0</v>
      </c>
      <c r="N293" s="30">
        <f t="shared" si="497"/>
        <v>0</v>
      </c>
      <c r="O293" s="30">
        <f t="shared" si="497"/>
        <v>0</v>
      </c>
      <c r="P293" s="30">
        <f t="shared" si="497"/>
        <v>0</v>
      </c>
      <c r="Q293" s="30">
        <f t="shared" si="497"/>
        <v>0</v>
      </c>
      <c r="R293" s="30">
        <f t="shared" si="497"/>
        <v>0</v>
      </c>
      <c r="S293" s="30">
        <f t="shared" si="497"/>
        <v>0</v>
      </c>
      <c r="T293" s="30">
        <f t="shared" si="497"/>
        <v>0</v>
      </c>
      <c r="U293" s="30">
        <f t="shared" si="497"/>
        <v>0</v>
      </c>
      <c r="V293" s="30">
        <f t="shared" si="497"/>
        <v>0</v>
      </c>
      <c r="W293" s="30">
        <f t="shared" si="497"/>
        <v>0</v>
      </c>
      <c r="X293" s="30">
        <f t="shared" si="497"/>
        <v>0</v>
      </c>
      <c r="Y293" s="23" t="e">
        <f t="shared" si="431"/>
        <v>#REF!</v>
      </c>
      <c r="Z293" s="30">
        <f t="shared" si="495"/>
        <v>0</v>
      </c>
      <c r="AA293" s="175"/>
    </row>
    <row r="294" spans="1:27" ht="15.75" customHeight="1" x14ac:dyDescent="0.55000000000000004">
      <c r="A294" s="165" t="s">
        <v>22</v>
      </c>
      <c r="B294" s="130"/>
      <c r="C294" s="130"/>
      <c r="D294" s="130"/>
      <c r="E294" s="130"/>
      <c r="F294" s="130"/>
      <c r="G294" s="130"/>
      <c r="H294" s="131"/>
      <c r="I294" s="30">
        <f t="shared" ref="I294:X294" si="498">SUM(I291:I293)</f>
        <v>0</v>
      </c>
      <c r="J294" s="30">
        <f t="shared" si="498"/>
        <v>0</v>
      </c>
      <c r="K294" s="30">
        <f t="shared" si="498"/>
        <v>0</v>
      </c>
      <c r="L294" s="30">
        <f t="shared" si="498"/>
        <v>0</v>
      </c>
      <c r="M294" s="30">
        <f t="shared" si="498"/>
        <v>0</v>
      </c>
      <c r="N294" s="30">
        <f t="shared" si="498"/>
        <v>0</v>
      </c>
      <c r="O294" s="30">
        <f t="shared" si="498"/>
        <v>0</v>
      </c>
      <c r="P294" s="30">
        <f t="shared" si="498"/>
        <v>0</v>
      </c>
      <c r="Q294" s="30">
        <f t="shared" si="498"/>
        <v>0</v>
      </c>
      <c r="R294" s="30">
        <f t="shared" si="498"/>
        <v>0</v>
      </c>
      <c r="S294" s="30">
        <f t="shared" si="498"/>
        <v>0</v>
      </c>
      <c r="T294" s="30">
        <f t="shared" si="498"/>
        <v>0</v>
      </c>
      <c r="U294" s="30">
        <f t="shared" si="498"/>
        <v>0</v>
      </c>
      <c r="V294" s="30">
        <f t="shared" si="498"/>
        <v>0</v>
      </c>
      <c r="W294" s="30">
        <f t="shared" si="498"/>
        <v>0</v>
      </c>
      <c r="X294" s="30">
        <f t="shared" si="498"/>
        <v>0</v>
      </c>
      <c r="Y294" s="41" t="e">
        <f t="shared" si="431"/>
        <v>#REF!</v>
      </c>
      <c r="Z294" s="30">
        <f t="shared" ref="Z294:AA294" si="499">SUM(Z291:Z293)</f>
        <v>0</v>
      </c>
      <c r="AA294" s="30">
        <f t="shared" si="499"/>
        <v>24900</v>
      </c>
    </row>
    <row r="295" spans="1:27" ht="15.75" customHeight="1" x14ac:dyDescent="0.4">
      <c r="A295" s="16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8" t="s">
        <v>93</v>
      </c>
    </row>
    <row r="296" spans="1:27" ht="15.75" customHeight="1" x14ac:dyDescent="0.55000000000000004">
      <c r="A296" s="159" t="s">
        <v>564</v>
      </c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  <c r="AA296" s="20"/>
    </row>
    <row r="297" spans="1:27" ht="15.75" customHeight="1" x14ac:dyDescent="0.55000000000000004">
      <c r="A297" s="159" t="s">
        <v>565</v>
      </c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  <c r="AA297" s="138"/>
    </row>
    <row r="298" spans="1:27" ht="15.75" customHeight="1" x14ac:dyDescent="0.55000000000000004">
      <c r="A298" s="159" t="s">
        <v>566</v>
      </c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</row>
    <row r="299" spans="1:27" ht="21" customHeight="1" x14ac:dyDescent="0.55000000000000004">
      <c r="A299" s="163" t="s">
        <v>567</v>
      </c>
      <c r="C299" s="163" t="s">
        <v>4</v>
      </c>
      <c r="D299" s="172" t="s">
        <v>568</v>
      </c>
      <c r="E299" s="163" t="s">
        <v>569</v>
      </c>
      <c r="F299" s="172" t="s">
        <v>570</v>
      </c>
      <c r="G299" s="172" t="s">
        <v>571</v>
      </c>
      <c r="H299" s="21" t="s">
        <v>572</v>
      </c>
      <c r="I299" s="160" t="s">
        <v>573</v>
      </c>
      <c r="J299" s="130"/>
      <c r="K299" s="161" t="s">
        <v>574</v>
      </c>
      <c r="L299" s="131"/>
      <c r="M299" s="158" t="s">
        <v>575</v>
      </c>
      <c r="N299" s="130"/>
      <c r="O299" s="158" t="s">
        <v>576</v>
      </c>
      <c r="P299" s="130"/>
      <c r="Q299" s="158" t="s">
        <v>577</v>
      </c>
      <c r="R299" s="130"/>
      <c r="S299" s="158" t="s">
        <v>578</v>
      </c>
      <c r="T299" s="130"/>
      <c r="U299" s="158" t="s">
        <v>579</v>
      </c>
      <c r="V299" s="130"/>
      <c r="W299" s="162" t="s">
        <v>580</v>
      </c>
      <c r="X299" s="130"/>
      <c r="Y299" s="130"/>
      <c r="Z299" s="131"/>
    </row>
    <row r="300" spans="1:27" ht="15.75" customHeight="1" x14ac:dyDescent="0.4">
      <c r="A300" s="164"/>
      <c r="B300" s="167" t="s">
        <v>581</v>
      </c>
      <c r="C300" s="164"/>
      <c r="D300" s="164"/>
      <c r="E300" s="164"/>
      <c r="F300" s="164"/>
      <c r="G300" s="164"/>
      <c r="H300" s="166" t="s">
        <v>582</v>
      </c>
      <c r="I300" s="23" t="s">
        <v>6</v>
      </c>
      <c r="J300" s="23" t="s">
        <v>7</v>
      </c>
      <c r="K300" s="23" t="s">
        <v>6</v>
      </c>
      <c r="L300" s="23" t="s">
        <v>7</v>
      </c>
      <c r="M300" s="23" t="s">
        <v>6</v>
      </c>
      <c r="N300" s="23" t="s">
        <v>7</v>
      </c>
      <c r="O300" s="23" t="s">
        <v>6</v>
      </c>
      <c r="P300" s="23" t="s">
        <v>7</v>
      </c>
      <c r="Q300" s="23" t="s">
        <v>6</v>
      </c>
      <c r="R300" s="23" t="s">
        <v>7</v>
      </c>
      <c r="S300" s="23" t="s">
        <v>6</v>
      </c>
      <c r="T300" s="23" t="s">
        <v>7</v>
      </c>
      <c r="U300" s="23" t="s">
        <v>6</v>
      </c>
      <c r="V300" s="23" t="s">
        <v>7</v>
      </c>
      <c r="W300" s="23" t="s">
        <v>6</v>
      </c>
      <c r="X300" s="23" t="s">
        <v>7</v>
      </c>
      <c r="Y300" s="24" t="s">
        <v>6</v>
      </c>
      <c r="Z300" s="24" t="s">
        <v>7</v>
      </c>
      <c r="AA300" s="25" t="s">
        <v>583</v>
      </c>
    </row>
    <row r="301" spans="1:27" ht="15.75" customHeight="1" x14ac:dyDescent="0.4">
      <c r="A301" s="147"/>
      <c r="B301" s="140"/>
      <c r="C301" s="147"/>
      <c r="D301" s="147"/>
      <c r="E301" s="147"/>
      <c r="F301" s="147"/>
      <c r="G301" s="147"/>
      <c r="H301" s="147"/>
      <c r="I301" s="23" t="s">
        <v>13</v>
      </c>
      <c r="J301" s="23" t="s">
        <v>14</v>
      </c>
      <c r="K301" s="23" t="s">
        <v>13</v>
      </c>
      <c r="L301" s="23" t="s">
        <v>14</v>
      </c>
      <c r="M301" s="23" t="s">
        <v>13</v>
      </c>
      <c r="N301" s="23" t="s">
        <v>14</v>
      </c>
      <c r="O301" s="23" t="s">
        <v>13</v>
      </c>
      <c r="P301" s="23" t="s">
        <v>14</v>
      </c>
      <c r="Q301" s="23" t="s">
        <v>13</v>
      </c>
      <c r="R301" s="23" t="s">
        <v>14</v>
      </c>
      <c r="S301" s="23" t="s">
        <v>13</v>
      </c>
      <c r="T301" s="23" t="s">
        <v>14</v>
      </c>
      <c r="U301" s="23" t="s">
        <v>13</v>
      </c>
      <c r="V301" s="23" t="s">
        <v>14</v>
      </c>
      <c r="W301" s="23" t="s">
        <v>13</v>
      </c>
      <c r="X301" s="23" t="s">
        <v>14</v>
      </c>
      <c r="Y301" s="24" t="s">
        <v>13</v>
      </c>
      <c r="Z301" s="24" t="s">
        <v>14</v>
      </c>
      <c r="AA301" s="25" t="s">
        <v>584</v>
      </c>
    </row>
    <row r="302" spans="1:27" ht="15.75" customHeight="1" x14ac:dyDescent="0.55000000000000004">
      <c r="A302" s="163" t="s">
        <v>84</v>
      </c>
      <c r="B302" s="27"/>
      <c r="C302" s="28"/>
      <c r="D302" s="28"/>
      <c r="E302" s="29"/>
      <c r="F302" s="28"/>
      <c r="G302" s="28"/>
      <c r="H302" s="28" t="s">
        <v>585</v>
      </c>
      <c r="I302" s="30">
        <f t="shared" ref="I302:J302" si="500">+W291</f>
        <v>0</v>
      </c>
      <c r="J302" s="30">
        <f t="shared" si="500"/>
        <v>0</v>
      </c>
      <c r="K302" s="30">
        <f t="shared" ref="K302:N302" si="501">+AB279</f>
        <v>0</v>
      </c>
      <c r="L302" s="30">
        <f t="shared" si="501"/>
        <v>0</v>
      </c>
      <c r="M302" s="23">
        <f t="shared" si="501"/>
        <v>0</v>
      </c>
      <c r="N302" s="23">
        <f t="shared" si="501"/>
        <v>0</v>
      </c>
      <c r="O302" s="23">
        <f t="shared" ref="O302:V302" si="502">+AB279</f>
        <v>0</v>
      </c>
      <c r="P302" s="23">
        <f t="shared" si="502"/>
        <v>0</v>
      </c>
      <c r="Q302" s="23">
        <f t="shared" si="502"/>
        <v>0</v>
      </c>
      <c r="R302" s="23">
        <f t="shared" si="502"/>
        <v>0</v>
      </c>
      <c r="S302" s="23">
        <f t="shared" si="502"/>
        <v>0</v>
      </c>
      <c r="T302" s="23">
        <f t="shared" si="502"/>
        <v>0</v>
      </c>
      <c r="U302" s="23">
        <f t="shared" si="502"/>
        <v>0</v>
      </c>
      <c r="V302" s="23">
        <f t="shared" si="502"/>
        <v>0</v>
      </c>
      <c r="W302" s="23">
        <f t="shared" ref="W302:X302" si="503">+I302+K302-M302-U302</f>
        <v>0</v>
      </c>
      <c r="X302" s="23">
        <f t="shared" si="503"/>
        <v>0</v>
      </c>
      <c r="Y302" s="23"/>
      <c r="Z302" s="31"/>
      <c r="AA302" s="168"/>
    </row>
    <row r="303" spans="1:27" ht="15.75" customHeight="1" x14ac:dyDescent="0.55000000000000004">
      <c r="A303" s="164"/>
      <c r="B303" s="27"/>
      <c r="C303" s="28"/>
      <c r="D303" s="28"/>
      <c r="E303" s="29"/>
      <c r="F303" s="28"/>
      <c r="G303" s="28"/>
      <c r="H303" s="28" t="s">
        <v>56</v>
      </c>
      <c r="I303" s="30">
        <f t="shared" ref="I303:J303" si="504">+W292</f>
        <v>0</v>
      </c>
      <c r="J303" s="30">
        <f t="shared" si="504"/>
        <v>0</v>
      </c>
      <c r="K303" s="30">
        <f t="shared" ref="K303:N303" si="505">+AB280</f>
        <v>0</v>
      </c>
      <c r="L303" s="30">
        <f t="shared" si="505"/>
        <v>0</v>
      </c>
      <c r="M303" s="23">
        <f t="shared" si="505"/>
        <v>0</v>
      </c>
      <c r="N303" s="23">
        <f t="shared" si="505"/>
        <v>0</v>
      </c>
      <c r="O303" s="23">
        <f t="shared" ref="O303:V303" si="506">+AB280</f>
        <v>0</v>
      </c>
      <c r="P303" s="23">
        <f t="shared" si="506"/>
        <v>0</v>
      </c>
      <c r="Q303" s="23">
        <f t="shared" si="506"/>
        <v>0</v>
      </c>
      <c r="R303" s="23">
        <f t="shared" si="506"/>
        <v>0</v>
      </c>
      <c r="S303" s="23">
        <f t="shared" si="506"/>
        <v>0</v>
      </c>
      <c r="T303" s="23">
        <f t="shared" si="506"/>
        <v>0</v>
      </c>
      <c r="U303" s="23">
        <f t="shared" si="506"/>
        <v>0</v>
      </c>
      <c r="V303" s="23">
        <f t="shared" si="506"/>
        <v>0</v>
      </c>
      <c r="W303" s="23">
        <f t="shared" ref="W303:X303" si="507">+I303+K303-M303-U303</f>
        <v>0</v>
      </c>
      <c r="X303" s="23">
        <f t="shared" si="507"/>
        <v>0</v>
      </c>
      <c r="Y303" s="23"/>
      <c r="Z303" s="31"/>
      <c r="AA303" s="164"/>
    </row>
    <row r="304" spans="1:27" ht="15.75" customHeight="1" x14ac:dyDescent="0.55000000000000004">
      <c r="A304" s="147"/>
      <c r="B304" s="27"/>
      <c r="C304" s="28"/>
      <c r="D304" s="28"/>
      <c r="E304" s="29"/>
      <c r="F304" s="28"/>
      <c r="G304" s="28"/>
      <c r="H304" s="28" t="s">
        <v>21</v>
      </c>
      <c r="I304" s="30">
        <f t="shared" ref="I304:J304" si="508">+W293</f>
        <v>0</v>
      </c>
      <c r="J304" s="30">
        <f t="shared" si="508"/>
        <v>0</v>
      </c>
      <c r="K304" s="30">
        <f t="shared" ref="K304:N304" si="509">+AB281</f>
        <v>0</v>
      </c>
      <c r="L304" s="30">
        <f t="shared" si="509"/>
        <v>0</v>
      </c>
      <c r="M304" s="23">
        <f t="shared" si="509"/>
        <v>0</v>
      </c>
      <c r="N304" s="23">
        <f t="shared" si="509"/>
        <v>0</v>
      </c>
      <c r="O304" s="23">
        <f t="shared" ref="O304:V304" si="510">+AB281</f>
        <v>0</v>
      </c>
      <c r="P304" s="23">
        <f t="shared" si="510"/>
        <v>0</v>
      </c>
      <c r="Q304" s="23">
        <f t="shared" si="510"/>
        <v>0</v>
      </c>
      <c r="R304" s="23">
        <f t="shared" si="510"/>
        <v>0</v>
      </c>
      <c r="S304" s="23">
        <f t="shared" si="510"/>
        <v>0</v>
      </c>
      <c r="T304" s="23">
        <f t="shared" si="510"/>
        <v>0</v>
      </c>
      <c r="U304" s="23">
        <f t="shared" si="510"/>
        <v>0</v>
      </c>
      <c r="V304" s="23">
        <f t="shared" si="510"/>
        <v>0</v>
      </c>
      <c r="W304" s="23">
        <f t="shared" ref="W304:X304" si="511">+I304+K304-M304-U304</f>
        <v>0</v>
      </c>
      <c r="X304" s="23">
        <f t="shared" si="511"/>
        <v>0</v>
      </c>
      <c r="Y304" s="23"/>
      <c r="Z304" s="31"/>
      <c r="AA304" s="147"/>
    </row>
    <row r="305" spans="1:27" ht="15.75" customHeight="1" x14ac:dyDescent="0.55000000000000004">
      <c r="A305" s="165"/>
      <c r="B305" s="130"/>
      <c r="C305" s="130"/>
      <c r="D305" s="130"/>
      <c r="E305" s="130"/>
      <c r="F305" s="130"/>
      <c r="G305" s="130"/>
      <c r="H305" s="131"/>
      <c r="I305" s="30">
        <f t="shared" ref="I305:X305" si="512">SUM(I302:I304)</f>
        <v>0</v>
      </c>
      <c r="J305" s="30">
        <f t="shared" si="512"/>
        <v>0</v>
      </c>
      <c r="K305" s="30">
        <f t="shared" si="512"/>
        <v>0</v>
      </c>
      <c r="L305" s="30">
        <f t="shared" si="512"/>
        <v>0</v>
      </c>
      <c r="M305" s="30">
        <f t="shared" si="512"/>
        <v>0</v>
      </c>
      <c r="N305" s="30">
        <f t="shared" si="512"/>
        <v>0</v>
      </c>
      <c r="O305" s="30">
        <f t="shared" si="512"/>
        <v>0</v>
      </c>
      <c r="P305" s="30">
        <f t="shared" si="512"/>
        <v>0</v>
      </c>
      <c r="Q305" s="30">
        <f t="shared" si="512"/>
        <v>0</v>
      </c>
      <c r="R305" s="30">
        <f t="shared" si="512"/>
        <v>0</v>
      </c>
      <c r="S305" s="30">
        <f t="shared" si="512"/>
        <v>0</v>
      </c>
      <c r="T305" s="30">
        <f t="shared" si="512"/>
        <v>0</v>
      </c>
      <c r="U305" s="30">
        <f t="shared" si="512"/>
        <v>0</v>
      </c>
      <c r="V305" s="30">
        <f t="shared" si="512"/>
        <v>0</v>
      </c>
      <c r="W305" s="30">
        <f t="shared" si="512"/>
        <v>0</v>
      </c>
      <c r="X305" s="30">
        <f t="shared" si="512"/>
        <v>0</v>
      </c>
      <c r="Y305" s="23"/>
      <c r="Z305" s="30"/>
      <c r="AA305" s="30"/>
    </row>
    <row r="306" spans="1:27" ht="15.75" customHeight="1" x14ac:dyDescent="0.55000000000000004">
      <c r="A306" s="28">
        <v>1</v>
      </c>
      <c r="B306" s="27" t="s">
        <v>586</v>
      </c>
      <c r="C306" s="28"/>
      <c r="D306" s="28"/>
      <c r="E306" s="29" t="s">
        <v>587</v>
      </c>
      <c r="F306" s="28"/>
      <c r="G306" s="28"/>
      <c r="H306" s="28" t="s">
        <v>585</v>
      </c>
      <c r="I306" s="30"/>
      <c r="J306" s="30"/>
      <c r="K306" s="30"/>
      <c r="L306" s="30"/>
      <c r="M306" s="23"/>
      <c r="N306" s="23"/>
      <c r="O306" s="23"/>
      <c r="P306" s="23"/>
      <c r="Q306" s="23"/>
      <c r="R306" s="23"/>
      <c r="S306" s="23"/>
      <c r="T306" s="23"/>
      <c r="U306" s="23">
        <f t="shared" ref="U306:V306" si="513">+O306+Q306+S306</f>
        <v>0</v>
      </c>
      <c r="V306" s="23">
        <f t="shared" si="513"/>
        <v>0</v>
      </c>
      <c r="W306" s="23">
        <f t="shared" ref="W306:X306" si="514">+I306+K306-M306-U306</f>
        <v>0</v>
      </c>
      <c r="X306" s="23">
        <f t="shared" si="514"/>
        <v>0</v>
      </c>
      <c r="Y306" s="23" t="e">
        <f t="shared" ref="Y306:Y341" si="515">+X306*#REF!</f>
        <v>#REF!</v>
      </c>
      <c r="Z306" s="31"/>
      <c r="AA306" s="168">
        <v>24900</v>
      </c>
    </row>
    <row r="307" spans="1:27" ht="15.75" customHeight="1" x14ac:dyDescent="0.55000000000000004">
      <c r="A307" s="28"/>
      <c r="B307" s="27"/>
      <c r="C307" s="28"/>
      <c r="D307" s="28"/>
      <c r="E307" s="29"/>
      <c r="F307" s="28"/>
      <c r="G307" s="28"/>
      <c r="H307" s="28" t="s">
        <v>56</v>
      </c>
      <c r="I307" s="30"/>
      <c r="J307" s="30"/>
      <c r="K307" s="30"/>
      <c r="L307" s="30"/>
      <c r="M307" s="23"/>
      <c r="N307" s="23"/>
      <c r="O307" s="23"/>
      <c r="P307" s="23"/>
      <c r="Q307" s="23"/>
      <c r="R307" s="23"/>
      <c r="S307" s="23"/>
      <c r="T307" s="23"/>
      <c r="U307" s="23">
        <f t="shared" ref="U307:V307" si="516">+O307+Q307+S307</f>
        <v>0</v>
      </c>
      <c r="V307" s="23">
        <f t="shared" si="516"/>
        <v>0</v>
      </c>
      <c r="W307" s="23">
        <f t="shared" ref="W307:X307" si="517">+I307+K307-M307-U307</f>
        <v>0</v>
      </c>
      <c r="X307" s="23">
        <f t="shared" si="517"/>
        <v>0</v>
      </c>
      <c r="Y307" s="23" t="e">
        <f t="shared" si="515"/>
        <v>#REF!</v>
      </c>
      <c r="Z307" s="31"/>
      <c r="AA307" s="164"/>
    </row>
    <row r="308" spans="1:27" ht="15.75" customHeight="1" x14ac:dyDescent="0.55000000000000004">
      <c r="A308" s="28"/>
      <c r="B308" s="27"/>
      <c r="C308" s="28"/>
      <c r="D308" s="28"/>
      <c r="E308" s="29"/>
      <c r="F308" s="28"/>
      <c r="G308" s="28"/>
      <c r="H308" s="28" t="s">
        <v>21</v>
      </c>
      <c r="I308" s="30"/>
      <c r="J308" s="30"/>
      <c r="K308" s="30"/>
      <c r="L308" s="30"/>
      <c r="M308" s="23"/>
      <c r="N308" s="23"/>
      <c r="O308" s="23"/>
      <c r="P308" s="23"/>
      <c r="Q308" s="23"/>
      <c r="R308" s="23"/>
      <c r="S308" s="23"/>
      <c r="T308" s="23"/>
      <c r="U308" s="23">
        <f t="shared" ref="U308:V308" si="518">+O308+Q308+S308</f>
        <v>0</v>
      </c>
      <c r="V308" s="23">
        <f t="shared" si="518"/>
        <v>0</v>
      </c>
      <c r="W308" s="23">
        <f t="shared" ref="W308:X308" si="519">+I308+K308-M308-U308</f>
        <v>0</v>
      </c>
      <c r="X308" s="23">
        <f t="shared" si="519"/>
        <v>0</v>
      </c>
      <c r="Y308" s="23" t="e">
        <f t="shared" si="515"/>
        <v>#REF!</v>
      </c>
      <c r="Z308" s="31"/>
      <c r="AA308" s="147"/>
    </row>
    <row r="309" spans="1:27" ht="15.75" customHeight="1" x14ac:dyDescent="0.55000000000000004">
      <c r="A309" s="165" t="s">
        <v>22</v>
      </c>
      <c r="B309" s="130"/>
      <c r="C309" s="130"/>
      <c r="D309" s="130"/>
      <c r="E309" s="130"/>
      <c r="F309" s="130"/>
      <c r="G309" s="130"/>
      <c r="H309" s="131"/>
      <c r="I309" s="30">
        <f t="shared" ref="I309:X309" si="520">SUM(I306:I308)</f>
        <v>0</v>
      </c>
      <c r="J309" s="30">
        <f t="shared" si="520"/>
        <v>0</v>
      </c>
      <c r="K309" s="30">
        <f t="shared" si="520"/>
        <v>0</v>
      </c>
      <c r="L309" s="30">
        <f t="shared" si="520"/>
        <v>0</v>
      </c>
      <c r="M309" s="30">
        <f t="shared" si="520"/>
        <v>0</v>
      </c>
      <c r="N309" s="30">
        <f t="shared" si="520"/>
        <v>0</v>
      </c>
      <c r="O309" s="30">
        <f t="shared" si="520"/>
        <v>0</v>
      </c>
      <c r="P309" s="30">
        <f t="shared" si="520"/>
        <v>0</v>
      </c>
      <c r="Q309" s="30">
        <f t="shared" si="520"/>
        <v>0</v>
      </c>
      <c r="R309" s="30">
        <f t="shared" si="520"/>
        <v>0</v>
      </c>
      <c r="S309" s="30">
        <f t="shared" si="520"/>
        <v>0</v>
      </c>
      <c r="T309" s="30">
        <f t="shared" si="520"/>
        <v>0</v>
      </c>
      <c r="U309" s="30">
        <f t="shared" si="520"/>
        <v>0</v>
      </c>
      <c r="V309" s="30">
        <f t="shared" si="520"/>
        <v>0</v>
      </c>
      <c r="W309" s="30">
        <f t="shared" si="520"/>
        <v>0</v>
      </c>
      <c r="X309" s="30">
        <f t="shared" si="520"/>
        <v>0</v>
      </c>
      <c r="Y309" s="23" t="e">
        <f t="shared" si="515"/>
        <v>#REF!</v>
      </c>
      <c r="Z309" s="30">
        <f t="shared" ref="Z309:AA309" si="521">SUM(Z306:Z308)</f>
        <v>0</v>
      </c>
      <c r="AA309" s="30">
        <f t="shared" si="521"/>
        <v>24900</v>
      </c>
    </row>
    <row r="310" spans="1:27" ht="15.75" customHeight="1" x14ac:dyDescent="0.55000000000000004">
      <c r="A310" s="28">
        <v>2</v>
      </c>
      <c r="B310" s="27" t="s">
        <v>586</v>
      </c>
      <c r="C310" s="28"/>
      <c r="D310" s="28"/>
      <c r="E310" s="29" t="s">
        <v>588</v>
      </c>
      <c r="F310" s="28"/>
      <c r="G310" s="28"/>
      <c r="H310" s="28" t="s">
        <v>585</v>
      </c>
      <c r="I310" s="30"/>
      <c r="J310" s="30"/>
      <c r="K310" s="30"/>
      <c r="L310" s="30"/>
      <c r="M310" s="23"/>
      <c r="N310" s="23"/>
      <c r="O310" s="23"/>
      <c r="P310" s="23"/>
      <c r="Q310" s="23"/>
      <c r="R310" s="23"/>
      <c r="S310" s="23"/>
      <c r="T310" s="23"/>
      <c r="U310" s="23">
        <f t="shared" ref="U310:V310" si="522">+O310+Q310+S310</f>
        <v>0</v>
      </c>
      <c r="V310" s="23">
        <f t="shared" si="522"/>
        <v>0</v>
      </c>
      <c r="W310" s="23">
        <f t="shared" ref="W310:X310" si="523">+I310+K310-M310-U310</f>
        <v>0</v>
      </c>
      <c r="X310" s="23">
        <f t="shared" si="523"/>
        <v>0</v>
      </c>
      <c r="Y310" s="23" t="e">
        <f t="shared" si="515"/>
        <v>#REF!</v>
      </c>
      <c r="Z310" s="31"/>
      <c r="AA310" s="35"/>
    </row>
    <row r="311" spans="1:27" ht="15.75" customHeight="1" x14ac:dyDescent="0.55000000000000004">
      <c r="A311" s="28"/>
      <c r="B311" s="27"/>
      <c r="C311" s="28"/>
      <c r="D311" s="28"/>
      <c r="E311" s="29"/>
      <c r="F311" s="28"/>
      <c r="G311" s="28"/>
      <c r="H311" s="28" t="s">
        <v>56</v>
      </c>
      <c r="I311" s="30"/>
      <c r="J311" s="30"/>
      <c r="K311" s="30"/>
      <c r="L311" s="30"/>
      <c r="M311" s="23"/>
      <c r="N311" s="23"/>
      <c r="O311" s="23"/>
      <c r="P311" s="23"/>
      <c r="Q311" s="23"/>
      <c r="R311" s="23"/>
      <c r="S311" s="23"/>
      <c r="T311" s="23"/>
      <c r="U311" s="23">
        <f t="shared" ref="U311:V311" si="524">+O311+Q311+S311</f>
        <v>0</v>
      </c>
      <c r="V311" s="23">
        <f t="shared" si="524"/>
        <v>0</v>
      </c>
      <c r="W311" s="23">
        <f t="shared" ref="W311:X311" si="525">+I311+K311-M311-U311</f>
        <v>0</v>
      </c>
      <c r="X311" s="23">
        <f t="shared" si="525"/>
        <v>0</v>
      </c>
      <c r="Y311" s="23" t="e">
        <f t="shared" si="515"/>
        <v>#REF!</v>
      </c>
      <c r="Z311" s="31"/>
      <c r="AA311" s="35"/>
    </row>
    <row r="312" spans="1:27" ht="15.75" customHeight="1" x14ac:dyDescent="0.55000000000000004">
      <c r="A312" s="28"/>
      <c r="B312" s="27"/>
      <c r="C312" s="28"/>
      <c r="D312" s="28"/>
      <c r="E312" s="29"/>
      <c r="F312" s="28"/>
      <c r="G312" s="28"/>
      <c r="H312" s="28" t="s">
        <v>21</v>
      </c>
      <c r="I312" s="30"/>
      <c r="J312" s="30"/>
      <c r="K312" s="30"/>
      <c r="L312" s="30"/>
      <c r="M312" s="23"/>
      <c r="N312" s="23"/>
      <c r="O312" s="23"/>
      <c r="P312" s="23"/>
      <c r="Q312" s="23"/>
      <c r="R312" s="23"/>
      <c r="S312" s="23"/>
      <c r="T312" s="23"/>
      <c r="U312" s="23">
        <f t="shared" ref="U312:V312" si="526">+O312+Q312+S312</f>
        <v>0</v>
      </c>
      <c r="V312" s="23">
        <f t="shared" si="526"/>
        <v>0</v>
      </c>
      <c r="W312" s="23">
        <f t="shared" ref="W312:X312" si="527">+I312+K312-M312-U312</f>
        <v>0</v>
      </c>
      <c r="X312" s="23">
        <f t="shared" si="527"/>
        <v>0</v>
      </c>
      <c r="Y312" s="23" t="e">
        <f t="shared" si="515"/>
        <v>#REF!</v>
      </c>
      <c r="Z312" s="31"/>
      <c r="AA312" s="35"/>
    </row>
    <row r="313" spans="1:27" ht="15.75" customHeight="1" x14ac:dyDescent="0.55000000000000004">
      <c r="A313" s="165" t="s">
        <v>22</v>
      </c>
      <c r="B313" s="130"/>
      <c r="C313" s="130"/>
      <c r="D313" s="130"/>
      <c r="E313" s="130"/>
      <c r="F313" s="130"/>
      <c r="G313" s="130"/>
      <c r="H313" s="131"/>
      <c r="I313" s="30">
        <f t="shared" ref="I313:X313" si="528">SUM(I310:I312)</f>
        <v>0</v>
      </c>
      <c r="J313" s="30">
        <f t="shared" si="528"/>
        <v>0</v>
      </c>
      <c r="K313" s="30">
        <f t="shared" si="528"/>
        <v>0</v>
      </c>
      <c r="L313" s="30">
        <f t="shared" si="528"/>
        <v>0</v>
      </c>
      <c r="M313" s="30">
        <f t="shared" si="528"/>
        <v>0</v>
      </c>
      <c r="N313" s="30">
        <f t="shared" si="528"/>
        <v>0</v>
      </c>
      <c r="O313" s="30">
        <f t="shared" si="528"/>
        <v>0</v>
      </c>
      <c r="P313" s="30">
        <f t="shared" si="528"/>
        <v>0</v>
      </c>
      <c r="Q313" s="30">
        <f t="shared" si="528"/>
        <v>0</v>
      </c>
      <c r="R313" s="30">
        <f t="shared" si="528"/>
        <v>0</v>
      </c>
      <c r="S313" s="30">
        <f t="shared" si="528"/>
        <v>0</v>
      </c>
      <c r="T313" s="30">
        <f t="shared" si="528"/>
        <v>0</v>
      </c>
      <c r="U313" s="30">
        <f t="shared" si="528"/>
        <v>0</v>
      </c>
      <c r="V313" s="30">
        <f t="shared" si="528"/>
        <v>0</v>
      </c>
      <c r="W313" s="30">
        <f t="shared" si="528"/>
        <v>0</v>
      </c>
      <c r="X313" s="30">
        <f t="shared" si="528"/>
        <v>0</v>
      </c>
      <c r="Y313" s="23" t="e">
        <f t="shared" si="515"/>
        <v>#REF!</v>
      </c>
      <c r="Z313" s="30">
        <f t="shared" ref="Z313:AA313" si="529">SUM(Z310:Z312)</f>
        <v>0</v>
      </c>
      <c r="AA313" s="30">
        <f t="shared" si="529"/>
        <v>0</v>
      </c>
    </row>
    <row r="314" spans="1:27" ht="15.75" customHeight="1" x14ac:dyDescent="0.55000000000000004">
      <c r="A314" s="28">
        <v>3</v>
      </c>
      <c r="B314" s="27" t="s">
        <v>586</v>
      </c>
      <c r="C314" s="28"/>
      <c r="D314" s="28"/>
      <c r="E314" s="29"/>
      <c r="F314" s="28"/>
      <c r="G314" s="28"/>
      <c r="H314" s="28" t="s">
        <v>585</v>
      </c>
      <c r="I314" s="30"/>
      <c r="J314" s="30"/>
      <c r="K314" s="30"/>
      <c r="L314" s="30"/>
      <c r="M314" s="23"/>
      <c r="N314" s="23"/>
      <c r="O314" s="23"/>
      <c r="P314" s="23"/>
      <c r="Q314" s="23"/>
      <c r="R314" s="23"/>
      <c r="S314" s="23"/>
      <c r="T314" s="23"/>
      <c r="U314" s="23">
        <f t="shared" ref="U314:V314" si="530">+O314+Q314+S314</f>
        <v>0</v>
      </c>
      <c r="V314" s="23">
        <f t="shared" si="530"/>
        <v>0</v>
      </c>
      <c r="W314" s="23">
        <f t="shared" ref="W314:X314" si="531">+I314+K314-M314-U314</f>
        <v>0</v>
      </c>
      <c r="X314" s="23">
        <f t="shared" si="531"/>
        <v>0</v>
      </c>
      <c r="Y314" s="23" t="e">
        <f t="shared" si="515"/>
        <v>#REF!</v>
      </c>
      <c r="Z314" s="31"/>
      <c r="AA314" s="35"/>
    </row>
    <row r="315" spans="1:27" ht="15.75" customHeight="1" x14ac:dyDescent="0.55000000000000004">
      <c r="A315" s="28"/>
      <c r="B315" s="27"/>
      <c r="C315" s="28"/>
      <c r="D315" s="28"/>
      <c r="E315" s="29"/>
      <c r="F315" s="28"/>
      <c r="G315" s="28"/>
      <c r="H315" s="28" t="s">
        <v>56</v>
      </c>
      <c r="I315" s="30"/>
      <c r="J315" s="30"/>
      <c r="K315" s="30"/>
      <c r="L315" s="30"/>
      <c r="M315" s="23"/>
      <c r="N315" s="23"/>
      <c r="O315" s="23"/>
      <c r="P315" s="23"/>
      <c r="Q315" s="23"/>
      <c r="R315" s="23"/>
      <c r="S315" s="23"/>
      <c r="T315" s="23"/>
      <c r="U315" s="23">
        <f t="shared" ref="U315:V315" si="532">+O315+Q315+S315</f>
        <v>0</v>
      </c>
      <c r="V315" s="23">
        <f t="shared" si="532"/>
        <v>0</v>
      </c>
      <c r="W315" s="23">
        <f t="shared" ref="W315:X315" si="533">+I315+K315-M315-U315</f>
        <v>0</v>
      </c>
      <c r="X315" s="23">
        <f t="shared" si="533"/>
        <v>0</v>
      </c>
      <c r="Y315" s="23" t="e">
        <f t="shared" si="515"/>
        <v>#REF!</v>
      </c>
      <c r="Z315" s="31"/>
      <c r="AA315" s="35"/>
    </row>
    <row r="316" spans="1:27" ht="15.75" customHeight="1" x14ac:dyDescent="0.55000000000000004">
      <c r="A316" s="28"/>
      <c r="B316" s="27"/>
      <c r="C316" s="28"/>
      <c r="D316" s="28"/>
      <c r="E316" s="29"/>
      <c r="F316" s="28"/>
      <c r="G316" s="28"/>
      <c r="H316" s="28" t="s">
        <v>21</v>
      </c>
      <c r="I316" s="30"/>
      <c r="J316" s="30"/>
      <c r="K316" s="30"/>
      <c r="L316" s="30"/>
      <c r="M316" s="23"/>
      <c r="N316" s="23"/>
      <c r="O316" s="23"/>
      <c r="P316" s="23"/>
      <c r="Q316" s="23"/>
      <c r="R316" s="23"/>
      <c r="S316" s="23"/>
      <c r="T316" s="23"/>
      <c r="U316" s="23">
        <f t="shared" ref="U316:V316" si="534">+O316+Q316+S316</f>
        <v>0</v>
      </c>
      <c r="V316" s="23">
        <f t="shared" si="534"/>
        <v>0</v>
      </c>
      <c r="W316" s="23">
        <f t="shared" ref="W316:X316" si="535">+I316+K316-M316-U316</f>
        <v>0</v>
      </c>
      <c r="X316" s="23">
        <f t="shared" si="535"/>
        <v>0</v>
      </c>
      <c r="Y316" s="23" t="e">
        <f t="shared" si="515"/>
        <v>#REF!</v>
      </c>
      <c r="Z316" s="31"/>
      <c r="AA316" s="35"/>
    </row>
    <row r="317" spans="1:27" ht="15.75" customHeight="1" x14ac:dyDescent="0.55000000000000004">
      <c r="A317" s="165" t="s">
        <v>22</v>
      </c>
      <c r="B317" s="130"/>
      <c r="C317" s="130"/>
      <c r="D317" s="130"/>
      <c r="E317" s="130"/>
      <c r="F317" s="130"/>
      <c r="G317" s="130"/>
      <c r="H317" s="131"/>
      <c r="I317" s="30">
        <f t="shared" ref="I317:X317" si="536">SUM(I314:I316)</f>
        <v>0</v>
      </c>
      <c r="J317" s="30">
        <f t="shared" si="536"/>
        <v>0</v>
      </c>
      <c r="K317" s="30">
        <f t="shared" si="536"/>
        <v>0</v>
      </c>
      <c r="L317" s="30">
        <f t="shared" si="536"/>
        <v>0</v>
      </c>
      <c r="M317" s="30">
        <f t="shared" si="536"/>
        <v>0</v>
      </c>
      <c r="N317" s="30">
        <f t="shared" si="536"/>
        <v>0</v>
      </c>
      <c r="O317" s="30">
        <f t="shared" si="536"/>
        <v>0</v>
      </c>
      <c r="P317" s="30">
        <f t="shared" si="536"/>
        <v>0</v>
      </c>
      <c r="Q317" s="30">
        <f t="shared" si="536"/>
        <v>0</v>
      </c>
      <c r="R317" s="30">
        <f t="shared" si="536"/>
        <v>0</v>
      </c>
      <c r="S317" s="30">
        <f t="shared" si="536"/>
        <v>0</v>
      </c>
      <c r="T317" s="30">
        <f t="shared" si="536"/>
        <v>0</v>
      </c>
      <c r="U317" s="30">
        <f t="shared" si="536"/>
        <v>0</v>
      </c>
      <c r="V317" s="30">
        <f t="shared" si="536"/>
        <v>0</v>
      </c>
      <c r="W317" s="30">
        <f t="shared" si="536"/>
        <v>0</v>
      </c>
      <c r="X317" s="30">
        <f t="shared" si="536"/>
        <v>0</v>
      </c>
      <c r="Y317" s="23" t="e">
        <f t="shared" si="515"/>
        <v>#REF!</v>
      </c>
      <c r="Z317" s="30">
        <f t="shared" ref="Z317:AA317" si="537">SUM(Z314:Z316)</f>
        <v>0</v>
      </c>
      <c r="AA317" s="30">
        <f t="shared" si="537"/>
        <v>0</v>
      </c>
    </row>
    <row r="318" spans="1:27" ht="15.75" customHeight="1" x14ac:dyDescent="0.55000000000000004">
      <c r="A318" s="28">
        <v>4</v>
      </c>
      <c r="B318" s="27" t="s">
        <v>586</v>
      </c>
      <c r="C318" s="28"/>
      <c r="D318" s="28"/>
      <c r="E318" s="29"/>
      <c r="F318" s="28"/>
      <c r="G318" s="28"/>
      <c r="H318" s="28" t="s">
        <v>585</v>
      </c>
      <c r="I318" s="30"/>
      <c r="J318" s="30"/>
      <c r="K318" s="30"/>
      <c r="L318" s="30"/>
      <c r="M318" s="23"/>
      <c r="N318" s="23"/>
      <c r="O318" s="23"/>
      <c r="P318" s="23"/>
      <c r="Q318" s="23"/>
      <c r="R318" s="23"/>
      <c r="S318" s="23"/>
      <c r="T318" s="23"/>
      <c r="U318" s="23">
        <f t="shared" ref="U318:V318" si="538">+O318+Q318+S318</f>
        <v>0</v>
      </c>
      <c r="V318" s="23">
        <f t="shared" si="538"/>
        <v>0</v>
      </c>
      <c r="W318" s="23">
        <f t="shared" ref="W318:X318" si="539">+I318+K318-M318-U318</f>
        <v>0</v>
      </c>
      <c r="X318" s="23">
        <f t="shared" si="539"/>
        <v>0</v>
      </c>
      <c r="Y318" s="23" t="e">
        <f t="shared" si="515"/>
        <v>#REF!</v>
      </c>
      <c r="Z318" s="31"/>
      <c r="AA318" s="35"/>
    </row>
    <row r="319" spans="1:27" ht="15.75" customHeight="1" x14ac:dyDescent="0.55000000000000004">
      <c r="A319" s="28"/>
      <c r="B319" s="27"/>
      <c r="C319" s="28"/>
      <c r="D319" s="28"/>
      <c r="E319" s="29"/>
      <c r="F319" s="28"/>
      <c r="G319" s="28"/>
      <c r="H319" s="28" t="s">
        <v>56</v>
      </c>
      <c r="I319" s="30"/>
      <c r="J319" s="30"/>
      <c r="K319" s="30"/>
      <c r="L319" s="30"/>
      <c r="M319" s="23"/>
      <c r="N319" s="23"/>
      <c r="O319" s="23"/>
      <c r="P319" s="23"/>
      <c r="Q319" s="23"/>
      <c r="R319" s="23"/>
      <c r="S319" s="23"/>
      <c r="T319" s="23"/>
      <c r="U319" s="23">
        <f t="shared" ref="U319:V319" si="540">+O319+Q319+S319</f>
        <v>0</v>
      </c>
      <c r="V319" s="23">
        <f t="shared" si="540"/>
        <v>0</v>
      </c>
      <c r="W319" s="23">
        <f t="shared" ref="W319:X319" si="541">+I319+K319-M319-U319</f>
        <v>0</v>
      </c>
      <c r="X319" s="23">
        <f t="shared" si="541"/>
        <v>0</v>
      </c>
      <c r="Y319" s="23" t="e">
        <f t="shared" si="515"/>
        <v>#REF!</v>
      </c>
      <c r="Z319" s="31"/>
      <c r="AA319" s="35"/>
    </row>
    <row r="320" spans="1:27" ht="15.75" customHeight="1" x14ac:dyDescent="0.55000000000000004">
      <c r="A320" s="28"/>
      <c r="B320" s="27"/>
      <c r="C320" s="28"/>
      <c r="D320" s="28"/>
      <c r="E320" s="29"/>
      <c r="F320" s="28"/>
      <c r="G320" s="28"/>
      <c r="H320" s="28" t="s">
        <v>21</v>
      </c>
      <c r="I320" s="30"/>
      <c r="J320" s="30"/>
      <c r="K320" s="30"/>
      <c r="L320" s="30"/>
      <c r="M320" s="23"/>
      <c r="N320" s="23"/>
      <c r="O320" s="23"/>
      <c r="P320" s="23"/>
      <c r="Q320" s="23"/>
      <c r="R320" s="23"/>
      <c r="S320" s="23"/>
      <c r="T320" s="23"/>
      <c r="U320" s="23">
        <f t="shared" ref="U320:V320" si="542">+O320+Q320+S320</f>
        <v>0</v>
      </c>
      <c r="V320" s="23">
        <f t="shared" si="542"/>
        <v>0</v>
      </c>
      <c r="W320" s="23">
        <f t="shared" ref="W320:X320" si="543">+I320+K320-M320-U320</f>
        <v>0</v>
      </c>
      <c r="X320" s="23">
        <f t="shared" si="543"/>
        <v>0</v>
      </c>
      <c r="Y320" s="23" t="e">
        <f t="shared" si="515"/>
        <v>#REF!</v>
      </c>
      <c r="Z320" s="31"/>
      <c r="AA320" s="35"/>
    </row>
    <row r="321" spans="1:27" ht="15.75" customHeight="1" x14ac:dyDescent="0.55000000000000004">
      <c r="A321" s="165" t="s">
        <v>22</v>
      </c>
      <c r="B321" s="130"/>
      <c r="C321" s="130"/>
      <c r="D321" s="130"/>
      <c r="E321" s="130"/>
      <c r="F321" s="130"/>
      <c r="G321" s="130"/>
      <c r="H321" s="131"/>
      <c r="I321" s="30">
        <f t="shared" ref="I321:X321" si="544">SUM(I318:I320)</f>
        <v>0</v>
      </c>
      <c r="J321" s="30">
        <f t="shared" si="544"/>
        <v>0</v>
      </c>
      <c r="K321" s="30">
        <f t="shared" si="544"/>
        <v>0</v>
      </c>
      <c r="L321" s="30">
        <f t="shared" si="544"/>
        <v>0</v>
      </c>
      <c r="M321" s="30">
        <f t="shared" si="544"/>
        <v>0</v>
      </c>
      <c r="N321" s="30">
        <f t="shared" si="544"/>
        <v>0</v>
      </c>
      <c r="O321" s="30">
        <f t="shared" si="544"/>
        <v>0</v>
      </c>
      <c r="P321" s="30">
        <f t="shared" si="544"/>
        <v>0</v>
      </c>
      <c r="Q321" s="30">
        <f t="shared" si="544"/>
        <v>0</v>
      </c>
      <c r="R321" s="30">
        <f t="shared" si="544"/>
        <v>0</v>
      </c>
      <c r="S321" s="30">
        <f t="shared" si="544"/>
        <v>0</v>
      </c>
      <c r="T321" s="30">
        <f t="shared" si="544"/>
        <v>0</v>
      </c>
      <c r="U321" s="30">
        <f t="shared" si="544"/>
        <v>0</v>
      </c>
      <c r="V321" s="30">
        <f t="shared" si="544"/>
        <v>0</v>
      </c>
      <c r="W321" s="30">
        <f t="shared" si="544"/>
        <v>0</v>
      </c>
      <c r="X321" s="30">
        <f t="shared" si="544"/>
        <v>0</v>
      </c>
      <c r="Y321" s="23" t="e">
        <f t="shared" si="515"/>
        <v>#REF!</v>
      </c>
      <c r="Z321" s="30">
        <f t="shared" ref="Z321:AA321" si="545">SUM(Z318:Z320)</f>
        <v>0</v>
      </c>
      <c r="AA321" s="30">
        <f t="shared" si="545"/>
        <v>0</v>
      </c>
    </row>
    <row r="322" spans="1:27" ht="15.75" customHeight="1" x14ac:dyDescent="0.55000000000000004">
      <c r="A322" s="28">
        <v>5</v>
      </c>
      <c r="B322" s="27" t="s">
        <v>586</v>
      </c>
      <c r="C322" s="28"/>
      <c r="D322" s="28"/>
      <c r="E322" s="29"/>
      <c r="F322" s="28"/>
      <c r="G322" s="28"/>
      <c r="H322" s="28" t="s">
        <v>585</v>
      </c>
      <c r="I322" s="30"/>
      <c r="J322" s="30"/>
      <c r="K322" s="30"/>
      <c r="L322" s="30"/>
      <c r="M322" s="23"/>
      <c r="N322" s="23"/>
      <c r="O322" s="23"/>
      <c r="P322" s="23"/>
      <c r="Q322" s="23"/>
      <c r="R322" s="23"/>
      <c r="S322" s="23"/>
      <c r="T322" s="23"/>
      <c r="U322" s="23">
        <f t="shared" ref="U322:V322" si="546">+O322+Q322+S322</f>
        <v>0</v>
      </c>
      <c r="V322" s="23">
        <f t="shared" si="546"/>
        <v>0</v>
      </c>
      <c r="W322" s="23">
        <f t="shared" ref="W322:X322" si="547">+I322+K322-M322-U322</f>
        <v>0</v>
      </c>
      <c r="X322" s="23">
        <f t="shared" si="547"/>
        <v>0</v>
      </c>
      <c r="Y322" s="23" t="e">
        <f t="shared" si="515"/>
        <v>#REF!</v>
      </c>
      <c r="Z322" s="31"/>
      <c r="AA322" s="35"/>
    </row>
    <row r="323" spans="1:27" ht="15.75" customHeight="1" x14ac:dyDescent="0.55000000000000004">
      <c r="A323" s="28"/>
      <c r="B323" s="27"/>
      <c r="C323" s="28"/>
      <c r="D323" s="28"/>
      <c r="E323" s="29"/>
      <c r="F323" s="28"/>
      <c r="G323" s="28"/>
      <c r="H323" s="28" t="s">
        <v>56</v>
      </c>
      <c r="I323" s="30"/>
      <c r="J323" s="30"/>
      <c r="K323" s="30"/>
      <c r="L323" s="30"/>
      <c r="M323" s="23"/>
      <c r="N323" s="23"/>
      <c r="O323" s="23"/>
      <c r="P323" s="23"/>
      <c r="Q323" s="23"/>
      <c r="R323" s="23"/>
      <c r="S323" s="23"/>
      <c r="T323" s="23"/>
      <c r="U323" s="23">
        <f t="shared" ref="U323:V323" si="548">+O323+Q323+S323</f>
        <v>0</v>
      </c>
      <c r="V323" s="23">
        <f t="shared" si="548"/>
        <v>0</v>
      </c>
      <c r="W323" s="23">
        <f t="shared" ref="W323:X323" si="549">+I323+K323-M323-U323</f>
        <v>0</v>
      </c>
      <c r="X323" s="23">
        <f t="shared" si="549"/>
        <v>0</v>
      </c>
      <c r="Y323" s="23" t="e">
        <f t="shared" si="515"/>
        <v>#REF!</v>
      </c>
      <c r="Z323" s="31"/>
      <c r="AA323" s="35"/>
    </row>
    <row r="324" spans="1:27" ht="15.75" customHeight="1" x14ac:dyDescent="0.55000000000000004">
      <c r="A324" s="28"/>
      <c r="B324" s="27"/>
      <c r="C324" s="28"/>
      <c r="D324" s="28"/>
      <c r="E324" s="29"/>
      <c r="F324" s="28"/>
      <c r="G324" s="28"/>
      <c r="H324" s="28" t="s">
        <v>21</v>
      </c>
      <c r="I324" s="30"/>
      <c r="J324" s="30"/>
      <c r="K324" s="30"/>
      <c r="L324" s="30"/>
      <c r="M324" s="23"/>
      <c r="N324" s="23"/>
      <c r="O324" s="23"/>
      <c r="P324" s="23"/>
      <c r="Q324" s="23"/>
      <c r="R324" s="23"/>
      <c r="S324" s="23"/>
      <c r="T324" s="23"/>
      <c r="U324" s="23">
        <f t="shared" ref="U324:V324" si="550">+O324+Q324+S324</f>
        <v>0</v>
      </c>
      <c r="V324" s="23">
        <f t="shared" si="550"/>
        <v>0</v>
      </c>
      <c r="W324" s="23">
        <f t="shared" ref="W324:X324" si="551">+I324+K324-M324-U324</f>
        <v>0</v>
      </c>
      <c r="X324" s="23">
        <f t="shared" si="551"/>
        <v>0</v>
      </c>
      <c r="Y324" s="23" t="e">
        <f t="shared" si="515"/>
        <v>#REF!</v>
      </c>
      <c r="Z324" s="31"/>
      <c r="AA324" s="35"/>
    </row>
    <row r="325" spans="1:27" ht="15.75" customHeight="1" x14ac:dyDescent="0.55000000000000004">
      <c r="A325" s="165" t="s">
        <v>22</v>
      </c>
      <c r="B325" s="130"/>
      <c r="C325" s="130"/>
      <c r="D325" s="130"/>
      <c r="E325" s="130"/>
      <c r="F325" s="130"/>
      <c r="G325" s="130"/>
      <c r="H325" s="131"/>
      <c r="I325" s="30">
        <f t="shared" ref="I325:X325" si="552">SUM(I322:I324)</f>
        <v>0</v>
      </c>
      <c r="J325" s="30">
        <f t="shared" si="552"/>
        <v>0</v>
      </c>
      <c r="K325" s="30">
        <f t="shared" si="552"/>
        <v>0</v>
      </c>
      <c r="L325" s="30">
        <f t="shared" si="552"/>
        <v>0</v>
      </c>
      <c r="M325" s="30">
        <f t="shared" si="552"/>
        <v>0</v>
      </c>
      <c r="N325" s="30">
        <f t="shared" si="552"/>
        <v>0</v>
      </c>
      <c r="O325" s="30">
        <f t="shared" si="552"/>
        <v>0</v>
      </c>
      <c r="P325" s="30">
        <f t="shared" si="552"/>
        <v>0</v>
      </c>
      <c r="Q325" s="30">
        <f t="shared" si="552"/>
        <v>0</v>
      </c>
      <c r="R325" s="30">
        <f t="shared" si="552"/>
        <v>0</v>
      </c>
      <c r="S325" s="30">
        <f t="shared" si="552"/>
        <v>0</v>
      </c>
      <c r="T325" s="30">
        <f t="shared" si="552"/>
        <v>0</v>
      </c>
      <c r="U325" s="30">
        <f t="shared" si="552"/>
        <v>0</v>
      </c>
      <c r="V325" s="30">
        <f t="shared" si="552"/>
        <v>0</v>
      </c>
      <c r="W325" s="30">
        <f t="shared" si="552"/>
        <v>0</v>
      </c>
      <c r="X325" s="30">
        <f t="shared" si="552"/>
        <v>0</v>
      </c>
      <c r="Y325" s="23" t="e">
        <f t="shared" si="515"/>
        <v>#REF!</v>
      </c>
      <c r="Z325" s="30">
        <f t="shared" ref="Z325:AA325" si="553">SUM(Z322:Z324)</f>
        <v>0</v>
      </c>
      <c r="AA325" s="30">
        <f t="shared" si="553"/>
        <v>0</v>
      </c>
    </row>
    <row r="326" spans="1:27" ht="15.75" customHeight="1" x14ac:dyDescent="0.55000000000000004">
      <c r="A326" s="28">
        <v>6</v>
      </c>
      <c r="B326" s="27" t="s">
        <v>586</v>
      </c>
      <c r="C326" s="28"/>
      <c r="D326" s="28"/>
      <c r="E326" s="29"/>
      <c r="F326" s="28"/>
      <c r="G326" s="28"/>
      <c r="H326" s="28" t="s">
        <v>585</v>
      </c>
      <c r="I326" s="30"/>
      <c r="J326" s="30"/>
      <c r="K326" s="30"/>
      <c r="L326" s="30"/>
      <c r="M326" s="23"/>
      <c r="N326" s="23"/>
      <c r="O326" s="23"/>
      <c r="P326" s="23"/>
      <c r="Q326" s="23"/>
      <c r="R326" s="23"/>
      <c r="S326" s="23"/>
      <c r="T326" s="23"/>
      <c r="U326" s="23">
        <f t="shared" ref="U326:V326" si="554">+O326+Q326+S326</f>
        <v>0</v>
      </c>
      <c r="V326" s="23">
        <f t="shared" si="554"/>
        <v>0</v>
      </c>
      <c r="W326" s="23">
        <f t="shared" ref="W326:X326" si="555">+I326+K326-M326-U326</f>
        <v>0</v>
      </c>
      <c r="X326" s="23">
        <f t="shared" si="555"/>
        <v>0</v>
      </c>
      <c r="Y326" s="23" t="e">
        <f t="shared" si="515"/>
        <v>#REF!</v>
      </c>
      <c r="Z326" s="31"/>
      <c r="AA326" s="35"/>
    </row>
    <row r="327" spans="1:27" ht="15.75" customHeight="1" x14ac:dyDescent="0.55000000000000004">
      <c r="A327" s="28"/>
      <c r="B327" s="27"/>
      <c r="C327" s="28"/>
      <c r="D327" s="28"/>
      <c r="E327" s="29"/>
      <c r="F327" s="28"/>
      <c r="G327" s="28"/>
      <c r="H327" s="28" t="s">
        <v>56</v>
      </c>
      <c r="I327" s="30"/>
      <c r="J327" s="30"/>
      <c r="K327" s="30"/>
      <c r="L327" s="30"/>
      <c r="M327" s="23"/>
      <c r="N327" s="23"/>
      <c r="O327" s="23"/>
      <c r="P327" s="23"/>
      <c r="Q327" s="23"/>
      <c r="R327" s="23"/>
      <c r="S327" s="23"/>
      <c r="T327" s="23"/>
      <c r="U327" s="23">
        <f t="shared" ref="U327:V327" si="556">+O327+Q327+S327</f>
        <v>0</v>
      </c>
      <c r="V327" s="23">
        <f t="shared" si="556"/>
        <v>0</v>
      </c>
      <c r="W327" s="23">
        <f t="shared" ref="W327:X327" si="557">+I327+K327-M327-U327</f>
        <v>0</v>
      </c>
      <c r="X327" s="23">
        <f t="shared" si="557"/>
        <v>0</v>
      </c>
      <c r="Y327" s="23" t="e">
        <f t="shared" si="515"/>
        <v>#REF!</v>
      </c>
      <c r="Z327" s="31"/>
      <c r="AA327" s="35"/>
    </row>
    <row r="328" spans="1:27" ht="15.75" customHeight="1" x14ac:dyDescent="0.55000000000000004">
      <c r="A328" s="28"/>
      <c r="B328" s="27"/>
      <c r="C328" s="28"/>
      <c r="D328" s="28"/>
      <c r="E328" s="29"/>
      <c r="F328" s="28"/>
      <c r="G328" s="28"/>
      <c r="H328" s="28" t="s">
        <v>21</v>
      </c>
      <c r="I328" s="30"/>
      <c r="J328" s="30"/>
      <c r="K328" s="30"/>
      <c r="L328" s="30"/>
      <c r="M328" s="23"/>
      <c r="N328" s="23"/>
      <c r="O328" s="23"/>
      <c r="P328" s="23"/>
      <c r="Q328" s="23"/>
      <c r="R328" s="23"/>
      <c r="S328" s="23"/>
      <c r="T328" s="23"/>
      <c r="U328" s="23">
        <f t="shared" ref="U328:V328" si="558">+O328+Q328+S328</f>
        <v>0</v>
      </c>
      <c r="V328" s="23">
        <f t="shared" si="558"/>
        <v>0</v>
      </c>
      <c r="W328" s="23">
        <f t="shared" ref="W328:X328" si="559">+I328+K328-M328-U328</f>
        <v>0</v>
      </c>
      <c r="X328" s="23">
        <f t="shared" si="559"/>
        <v>0</v>
      </c>
      <c r="Y328" s="23" t="e">
        <f t="shared" si="515"/>
        <v>#REF!</v>
      </c>
      <c r="Z328" s="31"/>
      <c r="AA328" s="35"/>
    </row>
    <row r="329" spans="1:27" ht="15.75" customHeight="1" x14ac:dyDescent="0.55000000000000004">
      <c r="A329" s="165" t="s">
        <v>22</v>
      </c>
      <c r="B329" s="130"/>
      <c r="C329" s="130"/>
      <c r="D329" s="130"/>
      <c r="E329" s="130"/>
      <c r="F329" s="130"/>
      <c r="G329" s="130"/>
      <c r="H329" s="131"/>
      <c r="I329" s="30">
        <f t="shared" ref="I329:X329" si="560">SUM(I326:I328)</f>
        <v>0</v>
      </c>
      <c r="J329" s="30">
        <f t="shared" si="560"/>
        <v>0</v>
      </c>
      <c r="K329" s="30">
        <f t="shared" si="560"/>
        <v>0</v>
      </c>
      <c r="L329" s="30">
        <f t="shared" si="560"/>
        <v>0</v>
      </c>
      <c r="M329" s="30">
        <f t="shared" si="560"/>
        <v>0</v>
      </c>
      <c r="N329" s="30">
        <f t="shared" si="560"/>
        <v>0</v>
      </c>
      <c r="O329" s="30">
        <f t="shared" si="560"/>
        <v>0</v>
      </c>
      <c r="P329" s="30">
        <f t="shared" si="560"/>
        <v>0</v>
      </c>
      <c r="Q329" s="30">
        <f t="shared" si="560"/>
        <v>0</v>
      </c>
      <c r="R329" s="30">
        <f t="shared" si="560"/>
        <v>0</v>
      </c>
      <c r="S329" s="30">
        <f t="shared" si="560"/>
        <v>0</v>
      </c>
      <c r="T329" s="30">
        <f t="shared" si="560"/>
        <v>0</v>
      </c>
      <c r="U329" s="30">
        <f t="shared" si="560"/>
        <v>0</v>
      </c>
      <c r="V329" s="30">
        <f t="shared" si="560"/>
        <v>0</v>
      </c>
      <c r="W329" s="30">
        <f t="shared" si="560"/>
        <v>0</v>
      </c>
      <c r="X329" s="30">
        <f t="shared" si="560"/>
        <v>0</v>
      </c>
      <c r="Y329" s="23" t="e">
        <f t="shared" si="515"/>
        <v>#REF!</v>
      </c>
      <c r="Z329" s="30">
        <f t="shared" ref="Z329:AA329" si="561">SUM(Z326:Z328)</f>
        <v>0</v>
      </c>
      <c r="AA329" s="30">
        <f t="shared" si="561"/>
        <v>0</v>
      </c>
    </row>
    <row r="330" spans="1:27" ht="15.75" customHeight="1" x14ac:dyDescent="0.55000000000000004">
      <c r="A330" s="28">
        <v>7</v>
      </c>
      <c r="B330" s="27" t="s">
        <v>586</v>
      </c>
      <c r="C330" s="28"/>
      <c r="D330" s="28"/>
      <c r="E330" s="29"/>
      <c r="F330" s="28"/>
      <c r="G330" s="28"/>
      <c r="H330" s="28" t="s">
        <v>585</v>
      </c>
      <c r="I330" s="30"/>
      <c r="J330" s="30"/>
      <c r="K330" s="30"/>
      <c r="L330" s="30"/>
      <c r="M330" s="23"/>
      <c r="N330" s="23"/>
      <c r="O330" s="23"/>
      <c r="P330" s="23"/>
      <c r="Q330" s="23"/>
      <c r="R330" s="23"/>
      <c r="S330" s="23"/>
      <c r="T330" s="23"/>
      <c r="U330" s="23">
        <f t="shared" ref="U330:V330" si="562">+O330+Q330+S330</f>
        <v>0</v>
      </c>
      <c r="V330" s="23">
        <f t="shared" si="562"/>
        <v>0</v>
      </c>
      <c r="W330" s="23">
        <f t="shared" ref="W330:X330" si="563">+I330+K330-M330-U330</f>
        <v>0</v>
      </c>
      <c r="X330" s="23">
        <f t="shared" si="563"/>
        <v>0</v>
      </c>
      <c r="Y330" s="23" t="e">
        <f t="shared" si="515"/>
        <v>#REF!</v>
      </c>
      <c r="Z330" s="31"/>
      <c r="AA330" s="35"/>
    </row>
    <row r="331" spans="1:27" ht="15.75" customHeight="1" x14ac:dyDescent="0.55000000000000004">
      <c r="A331" s="28"/>
      <c r="B331" s="27"/>
      <c r="C331" s="28"/>
      <c r="D331" s="28"/>
      <c r="E331" s="29"/>
      <c r="F331" s="28"/>
      <c r="G331" s="28"/>
      <c r="H331" s="28" t="s">
        <v>56</v>
      </c>
      <c r="I331" s="30"/>
      <c r="J331" s="30"/>
      <c r="K331" s="30"/>
      <c r="L331" s="30"/>
      <c r="M331" s="23"/>
      <c r="N331" s="23"/>
      <c r="O331" s="23"/>
      <c r="P331" s="23"/>
      <c r="Q331" s="23"/>
      <c r="R331" s="23"/>
      <c r="S331" s="23"/>
      <c r="T331" s="23"/>
      <c r="U331" s="23">
        <f t="shared" ref="U331:V331" si="564">+O331+Q331+S331</f>
        <v>0</v>
      </c>
      <c r="V331" s="23">
        <f t="shared" si="564"/>
        <v>0</v>
      </c>
      <c r="W331" s="23">
        <f t="shared" ref="W331:X331" si="565">+I331+K331-M331-U331</f>
        <v>0</v>
      </c>
      <c r="X331" s="23">
        <f t="shared" si="565"/>
        <v>0</v>
      </c>
      <c r="Y331" s="23" t="e">
        <f t="shared" si="515"/>
        <v>#REF!</v>
      </c>
      <c r="Z331" s="31"/>
      <c r="AA331" s="35"/>
    </row>
    <row r="332" spans="1:27" ht="15.75" customHeight="1" x14ac:dyDescent="0.55000000000000004">
      <c r="A332" s="28"/>
      <c r="B332" s="27"/>
      <c r="C332" s="28"/>
      <c r="D332" s="28"/>
      <c r="E332" s="29"/>
      <c r="F332" s="28"/>
      <c r="G332" s="28"/>
      <c r="H332" s="28" t="s">
        <v>21</v>
      </c>
      <c r="I332" s="30"/>
      <c r="J332" s="30"/>
      <c r="K332" s="30"/>
      <c r="L332" s="30"/>
      <c r="M332" s="23"/>
      <c r="N332" s="23"/>
      <c r="O332" s="23"/>
      <c r="P332" s="23"/>
      <c r="Q332" s="23"/>
      <c r="R332" s="23"/>
      <c r="S332" s="23"/>
      <c r="T332" s="23"/>
      <c r="U332" s="23">
        <f t="shared" ref="U332:V332" si="566">+O332+Q332+S332</f>
        <v>0</v>
      </c>
      <c r="V332" s="23">
        <f t="shared" si="566"/>
        <v>0</v>
      </c>
      <c r="W332" s="23">
        <f t="shared" ref="W332:X332" si="567">+I332+K332-M332-U332</f>
        <v>0</v>
      </c>
      <c r="X332" s="23">
        <f t="shared" si="567"/>
        <v>0</v>
      </c>
      <c r="Y332" s="23" t="e">
        <f t="shared" si="515"/>
        <v>#REF!</v>
      </c>
      <c r="Z332" s="31"/>
      <c r="AA332" s="35"/>
    </row>
    <row r="333" spans="1:27" ht="15.75" customHeight="1" x14ac:dyDescent="0.55000000000000004">
      <c r="A333" s="165" t="s">
        <v>22</v>
      </c>
      <c r="B333" s="130"/>
      <c r="C333" s="130"/>
      <c r="D333" s="130"/>
      <c r="E333" s="130"/>
      <c r="F333" s="130"/>
      <c r="G333" s="130"/>
      <c r="H333" s="131"/>
      <c r="I333" s="30">
        <f t="shared" ref="I333:X333" si="568">SUM(I330:I332)</f>
        <v>0</v>
      </c>
      <c r="J333" s="30">
        <f t="shared" si="568"/>
        <v>0</v>
      </c>
      <c r="K333" s="30">
        <f t="shared" si="568"/>
        <v>0</v>
      </c>
      <c r="L333" s="30">
        <f t="shared" si="568"/>
        <v>0</v>
      </c>
      <c r="M333" s="30">
        <f t="shared" si="568"/>
        <v>0</v>
      </c>
      <c r="N333" s="30">
        <f t="shared" si="568"/>
        <v>0</v>
      </c>
      <c r="O333" s="30">
        <f t="shared" si="568"/>
        <v>0</v>
      </c>
      <c r="P333" s="30">
        <f t="shared" si="568"/>
        <v>0</v>
      </c>
      <c r="Q333" s="30">
        <f t="shared" si="568"/>
        <v>0</v>
      </c>
      <c r="R333" s="30">
        <f t="shared" si="568"/>
        <v>0</v>
      </c>
      <c r="S333" s="30">
        <f t="shared" si="568"/>
        <v>0</v>
      </c>
      <c r="T333" s="30">
        <f t="shared" si="568"/>
        <v>0</v>
      </c>
      <c r="U333" s="30">
        <f t="shared" si="568"/>
        <v>0</v>
      </c>
      <c r="V333" s="30">
        <f t="shared" si="568"/>
        <v>0</v>
      </c>
      <c r="W333" s="30">
        <f t="shared" si="568"/>
        <v>0</v>
      </c>
      <c r="X333" s="30">
        <f t="shared" si="568"/>
        <v>0</v>
      </c>
      <c r="Y333" s="23" t="e">
        <f t="shared" si="515"/>
        <v>#REF!</v>
      </c>
      <c r="Z333" s="30">
        <f t="shared" ref="Z333:AA333" si="569">SUM(Z330:Z332)</f>
        <v>0</v>
      </c>
      <c r="AA333" s="30">
        <f t="shared" si="569"/>
        <v>0</v>
      </c>
    </row>
    <row r="334" spans="1:27" ht="15.75" customHeight="1" x14ac:dyDescent="0.55000000000000004">
      <c r="A334" s="28">
        <v>8</v>
      </c>
      <c r="B334" s="27" t="s">
        <v>586</v>
      </c>
      <c r="C334" s="28"/>
      <c r="D334" s="28"/>
      <c r="E334" s="29"/>
      <c r="F334" s="28"/>
      <c r="G334" s="28"/>
      <c r="H334" s="28" t="s">
        <v>585</v>
      </c>
      <c r="I334" s="30"/>
      <c r="J334" s="30"/>
      <c r="K334" s="30"/>
      <c r="L334" s="30"/>
      <c r="M334" s="23"/>
      <c r="N334" s="23"/>
      <c r="O334" s="23"/>
      <c r="P334" s="23"/>
      <c r="Q334" s="23"/>
      <c r="R334" s="23"/>
      <c r="S334" s="23"/>
      <c r="T334" s="23"/>
      <c r="U334" s="23">
        <f t="shared" ref="U334:V334" si="570">+O334+Q334+S334</f>
        <v>0</v>
      </c>
      <c r="V334" s="23">
        <f t="shared" si="570"/>
        <v>0</v>
      </c>
      <c r="W334" s="23">
        <f t="shared" ref="W334:X334" si="571">+I334+K334-M334-U334</f>
        <v>0</v>
      </c>
      <c r="X334" s="23">
        <f t="shared" si="571"/>
        <v>0</v>
      </c>
      <c r="Y334" s="23" t="e">
        <f t="shared" si="515"/>
        <v>#REF!</v>
      </c>
      <c r="Z334" s="27"/>
      <c r="AA334" s="173"/>
    </row>
    <row r="335" spans="1:27" ht="15.75" customHeight="1" x14ac:dyDescent="0.55000000000000004">
      <c r="A335" s="28"/>
      <c r="B335" s="27"/>
      <c r="C335" s="28"/>
      <c r="D335" s="28"/>
      <c r="E335" s="29"/>
      <c r="F335" s="28"/>
      <c r="G335" s="28"/>
      <c r="H335" s="28" t="s">
        <v>56</v>
      </c>
      <c r="I335" s="30"/>
      <c r="J335" s="30"/>
      <c r="K335" s="30"/>
      <c r="L335" s="30"/>
      <c r="M335" s="23"/>
      <c r="N335" s="23"/>
      <c r="O335" s="23"/>
      <c r="P335" s="23"/>
      <c r="Q335" s="23"/>
      <c r="R335" s="23"/>
      <c r="S335" s="23"/>
      <c r="T335" s="23"/>
      <c r="U335" s="23">
        <f t="shared" ref="U335:V335" si="572">+O335+Q335+S335</f>
        <v>0</v>
      </c>
      <c r="V335" s="23">
        <f t="shared" si="572"/>
        <v>0</v>
      </c>
      <c r="W335" s="23">
        <f t="shared" ref="W335:X335" si="573">+I335+K335-M335-U335</f>
        <v>0</v>
      </c>
      <c r="X335" s="23">
        <f t="shared" si="573"/>
        <v>0</v>
      </c>
      <c r="Y335" s="23" t="e">
        <f t="shared" si="515"/>
        <v>#REF!</v>
      </c>
      <c r="Z335" s="27"/>
      <c r="AA335" s="139"/>
    </row>
    <row r="336" spans="1:27" ht="15.75" customHeight="1" x14ac:dyDescent="0.55000000000000004">
      <c r="A336" s="28"/>
      <c r="B336" s="27"/>
      <c r="C336" s="28"/>
      <c r="D336" s="28"/>
      <c r="E336" s="29"/>
      <c r="F336" s="36"/>
      <c r="G336" s="36"/>
      <c r="H336" s="36" t="s">
        <v>21</v>
      </c>
      <c r="I336" s="30"/>
      <c r="J336" s="30"/>
      <c r="K336" s="30"/>
      <c r="L336" s="30"/>
      <c r="M336" s="23"/>
      <c r="N336" s="23"/>
      <c r="O336" s="23"/>
      <c r="P336" s="23"/>
      <c r="Q336" s="23"/>
      <c r="R336" s="23"/>
      <c r="S336" s="23"/>
      <c r="T336" s="23"/>
      <c r="U336" s="23">
        <f t="shared" ref="U336:V336" si="574">+O336+Q336+S336</f>
        <v>0</v>
      </c>
      <c r="V336" s="23">
        <f t="shared" si="574"/>
        <v>0</v>
      </c>
      <c r="W336" s="23">
        <f t="shared" ref="W336:X336" si="575">+I336+K336-M336-U336</f>
        <v>0</v>
      </c>
      <c r="X336" s="23">
        <f t="shared" si="575"/>
        <v>0</v>
      </c>
      <c r="Y336" s="23" t="e">
        <f t="shared" si="515"/>
        <v>#REF!</v>
      </c>
      <c r="Z336" s="37"/>
      <c r="AA336" s="139"/>
    </row>
    <row r="337" spans="1:27" ht="15.75" customHeight="1" x14ac:dyDescent="0.55000000000000004">
      <c r="A337" s="165" t="s">
        <v>22</v>
      </c>
      <c r="B337" s="130"/>
      <c r="C337" s="130"/>
      <c r="D337" s="130"/>
      <c r="E337" s="130"/>
      <c r="F337" s="130"/>
      <c r="G337" s="130"/>
      <c r="H337" s="131"/>
      <c r="I337" s="30">
        <f t="shared" ref="I337:X337" si="576">SUM(I334:I336)</f>
        <v>0</v>
      </c>
      <c r="J337" s="30">
        <f t="shared" si="576"/>
        <v>0</v>
      </c>
      <c r="K337" s="30">
        <f t="shared" si="576"/>
        <v>0</v>
      </c>
      <c r="L337" s="30">
        <f t="shared" si="576"/>
        <v>0</v>
      </c>
      <c r="M337" s="30">
        <f t="shared" si="576"/>
        <v>0</v>
      </c>
      <c r="N337" s="30">
        <f t="shared" si="576"/>
        <v>0</v>
      </c>
      <c r="O337" s="30">
        <f t="shared" si="576"/>
        <v>0</v>
      </c>
      <c r="P337" s="30">
        <f t="shared" si="576"/>
        <v>0</v>
      </c>
      <c r="Q337" s="30">
        <f t="shared" si="576"/>
        <v>0</v>
      </c>
      <c r="R337" s="30">
        <f t="shared" si="576"/>
        <v>0</v>
      </c>
      <c r="S337" s="30">
        <f t="shared" si="576"/>
        <v>0</v>
      </c>
      <c r="T337" s="30">
        <f t="shared" si="576"/>
        <v>0</v>
      </c>
      <c r="U337" s="30">
        <f t="shared" si="576"/>
        <v>0</v>
      </c>
      <c r="V337" s="30">
        <f t="shared" si="576"/>
        <v>0</v>
      </c>
      <c r="W337" s="30">
        <f t="shared" si="576"/>
        <v>0</v>
      </c>
      <c r="X337" s="30">
        <f t="shared" si="576"/>
        <v>0</v>
      </c>
      <c r="Y337" s="23" t="e">
        <f t="shared" si="515"/>
        <v>#REF!</v>
      </c>
      <c r="Z337" s="30">
        <f t="shared" ref="Z337:AA337" si="577">SUM(Z334:Z336)</f>
        <v>0</v>
      </c>
      <c r="AA337" s="30">
        <f t="shared" si="577"/>
        <v>0</v>
      </c>
    </row>
    <row r="338" spans="1:27" ht="15.75" customHeight="1" x14ac:dyDescent="0.55000000000000004">
      <c r="A338" s="167" t="s">
        <v>589</v>
      </c>
      <c r="B338" s="135"/>
      <c r="C338" s="135"/>
      <c r="D338" s="135"/>
      <c r="E338" s="135"/>
      <c r="F338" s="38"/>
      <c r="G338" s="38"/>
      <c r="H338" s="28" t="s">
        <v>585</v>
      </c>
      <c r="I338" s="30">
        <f t="shared" ref="I338:X338" si="578">+I334+I330+I326+I322+I318+I314+I310+I306+I302</f>
        <v>0</v>
      </c>
      <c r="J338" s="30">
        <f t="shared" si="578"/>
        <v>0</v>
      </c>
      <c r="K338" s="30">
        <f t="shared" si="578"/>
        <v>0</v>
      </c>
      <c r="L338" s="30">
        <f t="shared" si="578"/>
        <v>0</v>
      </c>
      <c r="M338" s="30">
        <f t="shared" si="578"/>
        <v>0</v>
      </c>
      <c r="N338" s="30">
        <f t="shared" si="578"/>
        <v>0</v>
      </c>
      <c r="O338" s="30">
        <f t="shared" si="578"/>
        <v>0</v>
      </c>
      <c r="P338" s="30">
        <f t="shared" si="578"/>
        <v>0</v>
      </c>
      <c r="Q338" s="30">
        <f t="shared" si="578"/>
        <v>0</v>
      </c>
      <c r="R338" s="30">
        <f t="shared" si="578"/>
        <v>0</v>
      </c>
      <c r="S338" s="30">
        <f t="shared" si="578"/>
        <v>0</v>
      </c>
      <c r="T338" s="30">
        <f t="shared" si="578"/>
        <v>0</v>
      </c>
      <c r="U338" s="30">
        <f t="shared" si="578"/>
        <v>0</v>
      </c>
      <c r="V338" s="30">
        <f t="shared" si="578"/>
        <v>0</v>
      </c>
      <c r="W338" s="30">
        <f t="shared" si="578"/>
        <v>0</v>
      </c>
      <c r="X338" s="30">
        <f t="shared" si="578"/>
        <v>0</v>
      </c>
      <c r="Y338" s="23" t="e">
        <f t="shared" si="515"/>
        <v>#REF!</v>
      </c>
      <c r="Z338" s="30">
        <f t="shared" ref="Z338:Z340" si="579">+Z334+Z330+Z326+Z322+Z318+Z314+Z310+Z306</f>
        <v>0</v>
      </c>
      <c r="AA338" s="174">
        <f>AA306+AA334</f>
        <v>24900</v>
      </c>
    </row>
    <row r="339" spans="1:27" ht="15.75" customHeight="1" x14ac:dyDescent="0.55000000000000004">
      <c r="A339" s="137"/>
      <c r="B339" s="138"/>
      <c r="C339" s="138"/>
      <c r="D339" s="138"/>
      <c r="E339" s="138"/>
      <c r="F339" s="39"/>
      <c r="G339" s="39"/>
      <c r="H339" s="28" t="s">
        <v>56</v>
      </c>
      <c r="I339" s="30">
        <f t="shared" ref="I339:X339" si="580">+I335+I331+I327+I323+I319+I315+I311+I307+I303</f>
        <v>0</v>
      </c>
      <c r="J339" s="30">
        <f t="shared" si="580"/>
        <v>0</v>
      </c>
      <c r="K339" s="30">
        <f t="shared" si="580"/>
        <v>0</v>
      </c>
      <c r="L339" s="30">
        <f t="shared" si="580"/>
        <v>0</v>
      </c>
      <c r="M339" s="30">
        <f t="shared" si="580"/>
        <v>0</v>
      </c>
      <c r="N339" s="30">
        <f t="shared" si="580"/>
        <v>0</v>
      </c>
      <c r="O339" s="30">
        <f t="shared" si="580"/>
        <v>0</v>
      </c>
      <c r="P339" s="30">
        <f t="shared" si="580"/>
        <v>0</v>
      </c>
      <c r="Q339" s="30">
        <f t="shared" si="580"/>
        <v>0</v>
      </c>
      <c r="R339" s="30">
        <f t="shared" si="580"/>
        <v>0</v>
      </c>
      <c r="S339" s="30">
        <f t="shared" si="580"/>
        <v>0</v>
      </c>
      <c r="T339" s="30">
        <f t="shared" si="580"/>
        <v>0</v>
      </c>
      <c r="U339" s="30">
        <f t="shared" si="580"/>
        <v>0</v>
      </c>
      <c r="V339" s="30">
        <f t="shared" si="580"/>
        <v>0</v>
      </c>
      <c r="W339" s="30">
        <f t="shared" si="580"/>
        <v>0</v>
      </c>
      <c r="X339" s="30">
        <f t="shared" si="580"/>
        <v>0</v>
      </c>
      <c r="Y339" s="23" t="e">
        <f t="shared" si="515"/>
        <v>#REF!</v>
      </c>
      <c r="Z339" s="30">
        <f t="shared" si="579"/>
        <v>0</v>
      </c>
      <c r="AA339" s="139"/>
    </row>
    <row r="340" spans="1:27" ht="15.75" customHeight="1" x14ac:dyDescent="0.55000000000000004">
      <c r="A340" s="140"/>
      <c r="B340" s="141"/>
      <c r="C340" s="141"/>
      <c r="D340" s="141"/>
      <c r="E340" s="141"/>
      <c r="F340" s="40"/>
      <c r="G340" s="40"/>
      <c r="H340" s="28" t="s">
        <v>21</v>
      </c>
      <c r="I340" s="30">
        <f t="shared" ref="I340:X340" si="581">+I336+I332+I328+I324+I320+I316+I312+I308+I304</f>
        <v>0</v>
      </c>
      <c r="J340" s="30">
        <f t="shared" si="581"/>
        <v>0</v>
      </c>
      <c r="K340" s="30">
        <f t="shared" si="581"/>
        <v>0</v>
      </c>
      <c r="L340" s="30">
        <f t="shared" si="581"/>
        <v>0</v>
      </c>
      <c r="M340" s="30">
        <f t="shared" si="581"/>
        <v>0</v>
      </c>
      <c r="N340" s="30">
        <f t="shared" si="581"/>
        <v>0</v>
      </c>
      <c r="O340" s="30">
        <f t="shared" si="581"/>
        <v>0</v>
      </c>
      <c r="P340" s="30">
        <f t="shared" si="581"/>
        <v>0</v>
      </c>
      <c r="Q340" s="30">
        <f t="shared" si="581"/>
        <v>0</v>
      </c>
      <c r="R340" s="30">
        <f t="shared" si="581"/>
        <v>0</v>
      </c>
      <c r="S340" s="30">
        <f t="shared" si="581"/>
        <v>0</v>
      </c>
      <c r="T340" s="30">
        <f t="shared" si="581"/>
        <v>0</v>
      </c>
      <c r="U340" s="30">
        <f t="shared" si="581"/>
        <v>0</v>
      </c>
      <c r="V340" s="30">
        <f t="shared" si="581"/>
        <v>0</v>
      </c>
      <c r="W340" s="30">
        <f t="shared" si="581"/>
        <v>0</v>
      </c>
      <c r="X340" s="30">
        <f t="shared" si="581"/>
        <v>0</v>
      </c>
      <c r="Y340" s="23" t="e">
        <f t="shared" si="515"/>
        <v>#REF!</v>
      </c>
      <c r="Z340" s="30">
        <f t="shared" si="579"/>
        <v>0</v>
      </c>
      <c r="AA340" s="175"/>
    </row>
    <row r="341" spans="1:27" ht="15.75" customHeight="1" x14ac:dyDescent="0.55000000000000004">
      <c r="A341" s="165" t="s">
        <v>22</v>
      </c>
      <c r="B341" s="130"/>
      <c r="C341" s="130"/>
      <c r="D341" s="130"/>
      <c r="E341" s="130"/>
      <c r="F341" s="130"/>
      <c r="G341" s="130"/>
      <c r="H341" s="131"/>
      <c r="I341" s="30">
        <f t="shared" ref="I341:X341" si="582">SUM(I338:I340)</f>
        <v>0</v>
      </c>
      <c r="J341" s="30">
        <f t="shared" si="582"/>
        <v>0</v>
      </c>
      <c r="K341" s="30">
        <f t="shared" si="582"/>
        <v>0</v>
      </c>
      <c r="L341" s="30">
        <f t="shared" si="582"/>
        <v>0</v>
      </c>
      <c r="M341" s="30">
        <f t="shared" si="582"/>
        <v>0</v>
      </c>
      <c r="N341" s="30">
        <f t="shared" si="582"/>
        <v>0</v>
      </c>
      <c r="O341" s="30">
        <f t="shared" si="582"/>
        <v>0</v>
      </c>
      <c r="P341" s="30">
        <f t="shared" si="582"/>
        <v>0</v>
      </c>
      <c r="Q341" s="30">
        <f t="shared" si="582"/>
        <v>0</v>
      </c>
      <c r="R341" s="30">
        <f t="shared" si="582"/>
        <v>0</v>
      </c>
      <c r="S341" s="30">
        <f t="shared" si="582"/>
        <v>0</v>
      </c>
      <c r="T341" s="30">
        <f t="shared" si="582"/>
        <v>0</v>
      </c>
      <c r="U341" s="30">
        <f t="shared" si="582"/>
        <v>0</v>
      </c>
      <c r="V341" s="30">
        <f t="shared" si="582"/>
        <v>0</v>
      </c>
      <c r="W341" s="30">
        <f t="shared" si="582"/>
        <v>0</v>
      </c>
      <c r="X341" s="30">
        <f t="shared" si="582"/>
        <v>0</v>
      </c>
      <c r="Y341" s="41" t="e">
        <f t="shared" si="515"/>
        <v>#REF!</v>
      </c>
      <c r="Z341" s="30">
        <f t="shared" ref="Z341:AA341" si="583">SUM(Z338:Z340)</f>
        <v>0</v>
      </c>
      <c r="AA341" s="30">
        <f t="shared" si="583"/>
        <v>24900</v>
      </c>
    </row>
    <row r="342" spans="1:27" ht="15.75" customHeight="1" x14ac:dyDescent="0.4">
      <c r="A342" s="16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8" t="s">
        <v>94</v>
      </c>
    </row>
    <row r="343" spans="1:27" ht="15.75" customHeight="1" x14ac:dyDescent="0.55000000000000004">
      <c r="A343" s="159" t="s">
        <v>564</v>
      </c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  <c r="AA343" s="20"/>
    </row>
    <row r="344" spans="1:27" ht="15.75" customHeight="1" x14ac:dyDescent="0.55000000000000004">
      <c r="A344" s="159" t="s">
        <v>565</v>
      </c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  <c r="AA344" s="138"/>
    </row>
    <row r="345" spans="1:27" ht="15.75" customHeight="1" x14ac:dyDescent="0.55000000000000004">
      <c r="A345" s="159" t="s">
        <v>566</v>
      </c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  <c r="AA345" s="138"/>
    </row>
    <row r="346" spans="1:27" ht="21" customHeight="1" x14ac:dyDescent="0.55000000000000004">
      <c r="A346" s="163" t="s">
        <v>567</v>
      </c>
      <c r="C346" s="163" t="s">
        <v>4</v>
      </c>
      <c r="D346" s="172" t="s">
        <v>568</v>
      </c>
      <c r="E346" s="163" t="s">
        <v>569</v>
      </c>
      <c r="F346" s="172" t="s">
        <v>570</v>
      </c>
      <c r="G346" s="172" t="s">
        <v>571</v>
      </c>
      <c r="H346" s="21" t="s">
        <v>572</v>
      </c>
      <c r="I346" s="160" t="s">
        <v>573</v>
      </c>
      <c r="J346" s="130"/>
      <c r="K346" s="161" t="s">
        <v>574</v>
      </c>
      <c r="L346" s="131"/>
      <c r="M346" s="158" t="s">
        <v>575</v>
      </c>
      <c r="N346" s="130"/>
      <c r="O346" s="158" t="s">
        <v>576</v>
      </c>
      <c r="P346" s="130"/>
      <c r="Q346" s="158" t="s">
        <v>577</v>
      </c>
      <c r="R346" s="130"/>
      <c r="S346" s="158" t="s">
        <v>578</v>
      </c>
      <c r="T346" s="130"/>
      <c r="U346" s="158" t="s">
        <v>579</v>
      </c>
      <c r="V346" s="130"/>
      <c r="W346" s="162" t="s">
        <v>580</v>
      </c>
      <c r="X346" s="130"/>
      <c r="Y346" s="130"/>
      <c r="Z346" s="131"/>
    </row>
    <row r="347" spans="1:27" ht="15.75" customHeight="1" x14ac:dyDescent="0.4">
      <c r="A347" s="164"/>
      <c r="B347" s="167" t="s">
        <v>581</v>
      </c>
      <c r="C347" s="164"/>
      <c r="D347" s="164"/>
      <c r="E347" s="164"/>
      <c r="F347" s="164"/>
      <c r="G347" s="164"/>
      <c r="H347" s="166" t="s">
        <v>582</v>
      </c>
      <c r="I347" s="23" t="s">
        <v>6</v>
      </c>
      <c r="J347" s="23" t="s">
        <v>7</v>
      </c>
      <c r="K347" s="23" t="s">
        <v>6</v>
      </c>
      <c r="L347" s="23" t="s">
        <v>7</v>
      </c>
      <c r="M347" s="23" t="s">
        <v>6</v>
      </c>
      <c r="N347" s="23" t="s">
        <v>7</v>
      </c>
      <c r="O347" s="23" t="s">
        <v>6</v>
      </c>
      <c r="P347" s="23" t="s">
        <v>7</v>
      </c>
      <c r="Q347" s="23" t="s">
        <v>6</v>
      </c>
      <c r="R347" s="23" t="s">
        <v>7</v>
      </c>
      <c r="S347" s="23" t="s">
        <v>6</v>
      </c>
      <c r="T347" s="23" t="s">
        <v>7</v>
      </c>
      <c r="U347" s="23" t="s">
        <v>6</v>
      </c>
      <c r="V347" s="23" t="s">
        <v>7</v>
      </c>
      <c r="W347" s="23" t="s">
        <v>6</v>
      </c>
      <c r="X347" s="23" t="s">
        <v>7</v>
      </c>
      <c r="Y347" s="24" t="s">
        <v>6</v>
      </c>
      <c r="Z347" s="24" t="s">
        <v>7</v>
      </c>
      <c r="AA347" s="25" t="s">
        <v>583</v>
      </c>
    </row>
    <row r="348" spans="1:27" ht="15.75" customHeight="1" x14ac:dyDescent="0.4">
      <c r="A348" s="147"/>
      <c r="B348" s="140"/>
      <c r="C348" s="147"/>
      <c r="D348" s="147"/>
      <c r="E348" s="147"/>
      <c r="F348" s="147"/>
      <c r="G348" s="147"/>
      <c r="H348" s="147"/>
      <c r="I348" s="23" t="s">
        <v>13</v>
      </c>
      <c r="J348" s="23" t="s">
        <v>14</v>
      </c>
      <c r="K348" s="23" t="s">
        <v>13</v>
      </c>
      <c r="L348" s="23" t="s">
        <v>14</v>
      </c>
      <c r="M348" s="23" t="s">
        <v>13</v>
      </c>
      <c r="N348" s="23" t="s">
        <v>14</v>
      </c>
      <c r="O348" s="23" t="s">
        <v>13</v>
      </c>
      <c r="P348" s="23" t="s">
        <v>14</v>
      </c>
      <c r="Q348" s="23" t="s">
        <v>13</v>
      </c>
      <c r="R348" s="23" t="s">
        <v>14</v>
      </c>
      <c r="S348" s="23" t="s">
        <v>13</v>
      </c>
      <c r="T348" s="23" t="s">
        <v>14</v>
      </c>
      <c r="U348" s="23" t="s">
        <v>13</v>
      </c>
      <c r="V348" s="23" t="s">
        <v>14</v>
      </c>
      <c r="W348" s="23" t="s">
        <v>13</v>
      </c>
      <c r="X348" s="23" t="s">
        <v>14</v>
      </c>
      <c r="Y348" s="24" t="s">
        <v>13</v>
      </c>
      <c r="Z348" s="24" t="s">
        <v>14</v>
      </c>
      <c r="AA348" s="25" t="s">
        <v>584</v>
      </c>
    </row>
    <row r="349" spans="1:27" ht="15.75" customHeight="1" x14ac:dyDescent="0.55000000000000004">
      <c r="A349" s="163" t="s">
        <v>84</v>
      </c>
      <c r="B349" s="27"/>
      <c r="C349" s="28"/>
      <c r="D349" s="28"/>
      <c r="E349" s="29"/>
      <c r="F349" s="28"/>
      <c r="G349" s="28"/>
      <c r="H349" s="28" t="s">
        <v>585</v>
      </c>
      <c r="I349" s="30">
        <f t="shared" ref="I349:J349" si="584">+W338</f>
        <v>0</v>
      </c>
      <c r="J349" s="30">
        <f t="shared" si="584"/>
        <v>0</v>
      </c>
      <c r="K349" s="30">
        <f t="shared" ref="K349:N349" si="585">+AB326</f>
        <v>0</v>
      </c>
      <c r="L349" s="30">
        <f t="shared" si="585"/>
        <v>0</v>
      </c>
      <c r="M349" s="23">
        <f t="shared" si="585"/>
        <v>0</v>
      </c>
      <c r="N349" s="23">
        <f t="shared" si="585"/>
        <v>0</v>
      </c>
      <c r="O349" s="23">
        <f t="shared" ref="O349:V349" si="586">+AB326</f>
        <v>0</v>
      </c>
      <c r="P349" s="23">
        <f t="shared" si="586"/>
        <v>0</v>
      </c>
      <c r="Q349" s="23">
        <f t="shared" si="586"/>
        <v>0</v>
      </c>
      <c r="R349" s="23">
        <f t="shared" si="586"/>
        <v>0</v>
      </c>
      <c r="S349" s="23">
        <f t="shared" si="586"/>
        <v>0</v>
      </c>
      <c r="T349" s="23">
        <f t="shared" si="586"/>
        <v>0</v>
      </c>
      <c r="U349" s="23">
        <f t="shared" si="586"/>
        <v>0</v>
      </c>
      <c r="V349" s="23">
        <f t="shared" si="586"/>
        <v>0</v>
      </c>
      <c r="W349" s="23">
        <f t="shared" ref="W349:X349" si="587">+I349+K349-M349-U349</f>
        <v>0</v>
      </c>
      <c r="X349" s="23">
        <f t="shared" si="587"/>
        <v>0</v>
      </c>
      <c r="Y349" s="23"/>
      <c r="Z349" s="31"/>
      <c r="AA349" s="168"/>
    </row>
    <row r="350" spans="1:27" ht="15.75" customHeight="1" x14ac:dyDescent="0.55000000000000004">
      <c r="A350" s="164"/>
      <c r="B350" s="27"/>
      <c r="C350" s="28"/>
      <c r="D350" s="28"/>
      <c r="E350" s="29"/>
      <c r="F350" s="28"/>
      <c r="G350" s="28"/>
      <c r="H350" s="28" t="s">
        <v>56</v>
      </c>
      <c r="I350" s="30">
        <f t="shared" ref="I350:J350" si="588">+W339</f>
        <v>0</v>
      </c>
      <c r="J350" s="30">
        <f t="shared" si="588"/>
        <v>0</v>
      </c>
      <c r="K350" s="30">
        <f t="shared" ref="K350:N350" si="589">+AB327</f>
        <v>0</v>
      </c>
      <c r="L350" s="30">
        <f t="shared" si="589"/>
        <v>0</v>
      </c>
      <c r="M350" s="23">
        <f t="shared" si="589"/>
        <v>0</v>
      </c>
      <c r="N350" s="23">
        <f t="shared" si="589"/>
        <v>0</v>
      </c>
      <c r="O350" s="23">
        <f t="shared" ref="O350:V350" si="590">+AB327</f>
        <v>0</v>
      </c>
      <c r="P350" s="23">
        <f t="shared" si="590"/>
        <v>0</v>
      </c>
      <c r="Q350" s="23">
        <f t="shared" si="590"/>
        <v>0</v>
      </c>
      <c r="R350" s="23">
        <f t="shared" si="590"/>
        <v>0</v>
      </c>
      <c r="S350" s="23">
        <f t="shared" si="590"/>
        <v>0</v>
      </c>
      <c r="T350" s="23">
        <f t="shared" si="590"/>
        <v>0</v>
      </c>
      <c r="U350" s="23">
        <f t="shared" si="590"/>
        <v>0</v>
      </c>
      <c r="V350" s="23">
        <f t="shared" si="590"/>
        <v>0</v>
      </c>
      <c r="W350" s="23">
        <f t="shared" ref="W350:X350" si="591">+I350+K350-M350-U350</f>
        <v>0</v>
      </c>
      <c r="X350" s="23">
        <f t="shared" si="591"/>
        <v>0</v>
      </c>
      <c r="Y350" s="23"/>
      <c r="Z350" s="31"/>
      <c r="AA350" s="164"/>
    </row>
    <row r="351" spans="1:27" ht="15.75" customHeight="1" x14ac:dyDescent="0.55000000000000004">
      <c r="A351" s="147"/>
      <c r="B351" s="27"/>
      <c r="C351" s="28"/>
      <c r="D351" s="28"/>
      <c r="E351" s="29"/>
      <c r="F351" s="28"/>
      <c r="G351" s="28"/>
      <c r="H351" s="28" t="s">
        <v>21</v>
      </c>
      <c r="I351" s="30">
        <f t="shared" ref="I351:J351" si="592">+W340</f>
        <v>0</v>
      </c>
      <c r="J351" s="30">
        <f t="shared" si="592"/>
        <v>0</v>
      </c>
      <c r="K351" s="30">
        <f t="shared" ref="K351:N351" si="593">+AB328</f>
        <v>0</v>
      </c>
      <c r="L351" s="30">
        <f t="shared" si="593"/>
        <v>0</v>
      </c>
      <c r="M351" s="23">
        <f t="shared" si="593"/>
        <v>0</v>
      </c>
      <c r="N351" s="23">
        <f t="shared" si="593"/>
        <v>0</v>
      </c>
      <c r="O351" s="23">
        <f t="shared" ref="O351:V351" si="594">+AB328</f>
        <v>0</v>
      </c>
      <c r="P351" s="23">
        <f t="shared" si="594"/>
        <v>0</v>
      </c>
      <c r="Q351" s="23">
        <f t="shared" si="594"/>
        <v>0</v>
      </c>
      <c r="R351" s="23">
        <f t="shared" si="594"/>
        <v>0</v>
      </c>
      <c r="S351" s="23">
        <f t="shared" si="594"/>
        <v>0</v>
      </c>
      <c r="T351" s="23">
        <f t="shared" si="594"/>
        <v>0</v>
      </c>
      <c r="U351" s="23">
        <f t="shared" si="594"/>
        <v>0</v>
      </c>
      <c r="V351" s="23">
        <f t="shared" si="594"/>
        <v>0</v>
      </c>
      <c r="W351" s="23">
        <f t="shared" ref="W351:X351" si="595">+I351+K351-M351-U351</f>
        <v>0</v>
      </c>
      <c r="X351" s="23">
        <f t="shared" si="595"/>
        <v>0</v>
      </c>
      <c r="Y351" s="23"/>
      <c r="Z351" s="31"/>
      <c r="AA351" s="147"/>
    </row>
    <row r="352" spans="1:27" ht="15.75" customHeight="1" x14ac:dyDescent="0.55000000000000004">
      <c r="A352" s="165"/>
      <c r="B352" s="130"/>
      <c r="C352" s="130"/>
      <c r="D352" s="130"/>
      <c r="E352" s="130"/>
      <c r="F352" s="130"/>
      <c r="G352" s="130"/>
      <c r="H352" s="131"/>
      <c r="I352" s="30">
        <f t="shared" ref="I352:X352" si="596">SUM(I349:I351)</f>
        <v>0</v>
      </c>
      <c r="J352" s="30">
        <f t="shared" si="596"/>
        <v>0</v>
      </c>
      <c r="K352" s="30">
        <f t="shared" si="596"/>
        <v>0</v>
      </c>
      <c r="L352" s="30">
        <f t="shared" si="596"/>
        <v>0</v>
      </c>
      <c r="M352" s="30">
        <f t="shared" si="596"/>
        <v>0</v>
      </c>
      <c r="N352" s="30">
        <f t="shared" si="596"/>
        <v>0</v>
      </c>
      <c r="O352" s="30">
        <f t="shared" si="596"/>
        <v>0</v>
      </c>
      <c r="P352" s="30">
        <f t="shared" si="596"/>
        <v>0</v>
      </c>
      <c r="Q352" s="30">
        <f t="shared" si="596"/>
        <v>0</v>
      </c>
      <c r="R352" s="30">
        <f t="shared" si="596"/>
        <v>0</v>
      </c>
      <c r="S352" s="30">
        <f t="shared" si="596"/>
        <v>0</v>
      </c>
      <c r="T352" s="30">
        <f t="shared" si="596"/>
        <v>0</v>
      </c>
      <c r="U352" s="30">
        <f t="shared" si="596"/>
        <v>0</v>
      </c>
      <c r="V352" s="30">
        <f t="shared" si="596"/>
        <v>0</v>
      </c>
      <c r="W352" s="30">
        <f t="shared" si="596"/>
        <v>0</v>
      </c>
      <c r="X352" s="30">
        <f t="shared" si="596"/>
        <v>0</v>
      </c>
      <c r="Y352" s="23"/>
      <c r="Z352" s="30"/>
      <c r="AA352" s="30"/>
    </row>
    <row r="353" spans="1:27" ht="15.75" customHeight="1" x14ac:dyDescent="0.55000000000000004">
      <c r="A353" s="28">
        <v>1</v>
      </c>
      <c r="B353" s="27" t="s">
        <v>586</v>
      </c>
      <c r="C353" s="28"/>
      <c r="D353" s="28"/>
      <c r="E353" s="29" t="s">
        <v>587</v>
      </c>
      <c r="F353" s="28"/>
      <c r="G353" s="28"/>
      <c r="H353" s="28" t="s">
        <v>585</v>
      </c>
      <c r="I353" s="30"/>
      <c r="J353" s="30"/>
      <c r="K353" s="30"/>
      <c r="L353" s="30"/>
      <c r="M353" s="23"/>
      <c r="N353" s="23"/>
      <c r="O353" s="23"/>
      <c r="P353" s="23"/>
      <c r="Q353" s="23"/>
      <c r="R353" s="23"/>
      <c r="S353" s="23"/>
      <c r="T353" s="23"/>
      <c r="U353" s="23">
        <f t="shared" ref="U353:V353" si="597">+O353+Q353+S353</f>
        <v>0</v>
      </c>
      <c r="V353" s="23">
        <f t="shared" si="597"/>
        <v>0</v>
      </c>
      <c r="W353" s="23">
        <f t="shared" ref="W353:X353" si="598">+I353+K353-M353-U353</f>
        <v>0</v>
      </c>
      <c r="X353" s="23">
        <f t="shared" si="598"/>
        <v>0</v>
      </c>
      <c r="Y353" s="23" t="e">
        <f t="shared" ref="Y353:Y388" si="599">+X353*#REF!</f>
        <v>#REF!</v>
      </c>
      <c r="Z353" s="31"/>
      <c r="AA353" s="168">
        <v>24900</v>
      </c>
    </row>
    <row r="354" spans="1:27" ht="15.75" customHeight="1" x14ac:dyDescent="0.55000000000000004">
      <c r="A354" s="28"/>
      <c r="B354" s="27"/>
      <c r="C354" s="28"/>
      <c r="D354" s="28"/>
      <c r="E354" s="29"/>
      <c r="F354" s="28"/>
      <c r="G354" s="28"/>
      <c r="H354" s="28" t="s">
        <v>56</v>
      </c>
      <c r="I354" s="30"/>
      <c r="J354" s="30"/>
      <c r="K354" s="30"/>
      <c r="L354" s="30"/>
      <c r="M354" s="23"/>
      <c r="N354" s="23"/>
      <c r="O354" s="23"/>
      <c r="P354" s="23"/>
      <c r="Q354" s="23"/>
      <c r="R354" s="23"/>
      <c r="S354" s="23"/>
      <c r="T354" s="23"/>
      <c r="U354" s="23">
        <f t="shared" ref="U354:V354" si="600">+O354+Q354+S354</f>
        <v>0</v>
      </c>
      <c r="V354" s="23">
        <f t="shared" si="600"/>
        <v>0</v>
      </c>
      <c r="W354" s="23">
        <f t="shared" ref="W354:X354" si="601">+I354+K354-M354-U354</f>
        <v>0</v>
      </c>
      <c r="X354" s="23">
        <f t="shared" si="601"/>
        <v>0</v>
      </c>
      <c r="Y354" s="23" t="e">
        <f t="shared" si="599"/>
        <v>#REF!</v>
      </c>
      <c r="Z354" s="31"/>
      <c r="AA354" s="164"/>
    </row>
    <row r="355" spans="1:27" ht="15.75" customHeight="1" x14ac:dyDescent="0.55000000000000004">
      <c r="A355" s="28"/>
      <c r="B355" s="27"/>
      <c r="C355" s="28"/>
      <c r="D355" s="28"/>
      <c r="E355" s="29"/>
      <c r="F355" s="28"/>
      <c r="G355" s="28"/>
      <c r="H355" s="28" t="s">
        <v>21</v>
      </c>
      <c r="I355" s="30"/>
      <c r="J355" s="30"/>
      <c r="K355" s="30"/>
      <c r="L355" s="30"/>
      <c r="M355" s="23"/>
      <c r="N355" s="23"/>
      <c r="O355" s="23"/>
      <c r="P355" s="23"/>
      <c r="Q355" s="23"/>
      <c r="R355" s="23"/>
      <c r="S355" s="23"/>
      <c r="T355" s="23"/>
      <c r="U355" s="23">
        <f t="shared" ref="U355:V355" si="602">+O355+Q355+S355</f>
        <v>0</v>
      </c>
      <c r="V355" s="23">
        <f t="shared" si="602"/>
        <v>0</v>
      </c>
      <c r="W355" s="23">
        <f t="shared" ref="W355:X355" si="603">+I355+K355-M355-U355</f>
        <v>0</v>
      </c>
      <c r="X355" s="23">
        <f t="shared" si="603"/>
        <v>0</v>
      </c>
      <c r="Y355" s="23" t="e">
        <f t="shared" si="599"/>
        <v>#REF!</v>
      </c>
      <c r="Z355" s="31"/>
      <c r="AA355" s="147"/>
    </row>
    <row r="356" spans="1:27" ht="15.75" customHeight="1" x14ac:dyDescent="0.55000000000000004">
      <c r="A356" s="165" t="s">
        <v>22</v>
      </c>
      <c r="B356" s="130"/>
      <c r="C356" s="130"/>
      <c r="D356" s="130"/>
      <c r="E356" s="130"/>
      <c r="F356" s="130"/>
      <c r="G356" s="130"/>
      <c r="H356" s="131"/>
      <c r="I356" s="30">
        <f t="shared" ref="I356:X356" si="604">SUM(I353:I355)</f>
        <v>0</v>
      </c>
      <c r="J356" s="30">
        <f t="shared" si="604"/>
        <v>0</v>
      </c>
      <c r="K356" s="30">
        <f t="shared" si="604"/>
        <v>0</v>
      </c>
      <c r="L356" s="30">
        <f t="shared" si="604"/>
        <v>0</v>
      </c>
      <c r="M356" s="30">
        <f t="shared" si="604"/>
        <v>0</v>
      </c>
      <c r="N356" s="30">
        <f t="shared" si="604"/>
        <v>0</v>
      </c>
      <c r="O356" s="30">
        <f t="shared" si="604"/>
        <v>0</v>
      </c>
      <c r="P356" s="30">
        <f t="shared" si="604"/>
        <v>0</v>
      </c>
      <c r="Q356" s="30">
        <f t="shared" si="604"/>
        <v>0</v>
      </c>
      <c r="R356" s="30">
        <f t="shared" si="604"/>
        <v>0</v>
      </c>
      <c r="S356" s="30">
        <f t="shared" si="604"/>
        <v>0</v>
      </c>
      <c r="T356" s="30">
        <f t="shared" si="604"/>
        <v>0</v>
      </c>
      <c r="U356" s="30">
        <f t="shared" si="604"/>
        <v>0</v>
      </c>
      <c r="V356" s="30">
        <f t="shared" si="604"/>
        <v>0</v>
      </c>
      <c r="W356" s="30">
        <f t="shared" si="604"/>
        <v>0</v>
      </c>
      <c r="X356" s="30">
        <f t="shared" si="604"/>
        <v>0</v>
      </c>
      <c r="Y356" s="23" t="e">
        <f t="shared" si="599"/>
        <v>#REF!</v>
      </c>
      <c r="Z356" s="30">
        <f t="shared" ref="Z356:AA356" si="605">SUM(Z353:Z355)</f>
        <v>0</v>
      </c>
      <c r="AA356" s="30">
        <f t="shared" si="605"/>
        <v>24900</v>
      </c>
    </row>
    <row r="357" spans="1:27" ht="15.75" customHeight="1" x14ac:dyDescent="0.55000000000000004">
      <c r="A357" s="28">
        <v>2</v>
      </c>
      <c r="B357" s="27" t="s">
        <v>586</v>
      </c>
      <c r="C357" s="28"/>
      <c r="D357" s="28"/>
      <c r="E357" s="29" t="s">
        <v>588</v>
      </c>
      <c r="F357" s="28"/>
      <c r="G357" s="28"/>
      <c r="H357" s="28" t="s">
        <v>585</v>
      </c>
      <c r="I357" s="30"/>
      <c r="J357" s="30"/>
      <c r="K357" s="30"/>
      <c r="L357" s="30"/>
      <c r="M357" s="23"/>
      <c r="N357" s="23"/>
      <c r="O357" s="23"/>
      <c r="P357" s="23"/>
      <c r="Q357" s="23"/>
      <c r="R357" s="23"/>
      <c r="S357" s="23"/>
      <c r="T357" s="23"/>
      <c r="U357" s="23">
        <f t="shared" ref="U357:V357" si="606">+O357+Q357+S357</f>
        <v>0</v>
      </c>
      <c r="V357" s="23">
        <f t="shared" si="606"/>
        <v>0</v>
      </c>
      <c r="W357" s="23">
        <f t="shared" ref="W357:X357" si="607">+I357+K357-M357-U357</f>
        <v>0</v>
      </c>
      <c r="X357" s="23">
        <f t="shared" si="607"/>
        <v>0</v>
      </c>
      <c r="Y357" s="23" t="e">
        <f t="shared" si="599"/>
        <v>#REF!</v>
      </c>
      <c r="Z357" s="31"/>
      <c r="AA357" s="35"/>
    </row>
    <row r="358" spans="1:27" ht="15.75" customHeight="1" x14ac:dyDescent="0.55000000000000004">
      <c r="A358" s="28"/>
      <c r="B358" s="27"/>
      <c r="C358" s="28"/>
      <c r="D358" s="28"/>
      <c r="E358" s="29"/>
      <c r="F358" s="28"/>
      <c r="G358" s="28"/>
      <c r="H358" s="28" t="s">
        <v>56</v>
      </c>
      <c r="I358" s="30"/>
      <c r="J358" s="30"/>
      <c r="K358" s="30"/>
      <c r="L358" s="30"/>
      <c r="M358" s="23"/>
      <c r="N358" s="23"/>
      <c r="O358" s="23"/>
      <c r="P358" s="23"/>
      <c r="Q358" s="23"/>
      <c r="R358" s="23"/>
      <c r="S358" s="23"/>
      <c r="T358" s="23"/>
      <c r="U358" s="23">
        <f t="shared" ref="U358:V358" si="608">+O358+Q358+S358</f>
        <v>0</v>
      </c>
      <c r="V358" s="23">
        <f t="shared" si="608"/>
        <v>0</v>
      </c>
      <c r="W358" s="23">
        <f t="shared" ref="W358:X358" si="609">+I358+K358-M358-U358</f>
        <v>0</v>
      </c>
      <c r="X358" s="23">
        <f t="shared" si="609"/>
        <v>0</v>
      </c>
      <c r="Y358" s="23" t="e">
        <f t="shared" si="599"/>
        <v>#REF!</v>
      </c>
      <c r="Z358" s="31"/>
      <c r="AA358" s="35"/>
    </row>
    <row r="359" spans="1:27" ht="15.75" customHeight="1" x14ac:dyDescent="0.55000000000000004">
      <c r="A359" s="28"/>
      <c r="B359" s="27"/>
      <c r="C359" s="28"/>
      <c r="D359" s="28"/>
      <c r="E359" s="29"/>
      <c r="F359" s="28"/>
      <c r="G359" s="28"/>
      <c r="H359" s="28" t="s">
        <v>21</v>
      </c>
      <c r="I359" s="30"/>
      <c r="J359" s="30"/>
      <c r="K359" s="30"/>
      <c r="L359" s="30"/>
      <c r="M359" s="23"/>
      <c r="N359" s="23"/>
      <c r="O359" s="23"/>
      <c r="P359" s="23"/>
      <c r="Q359" s="23"/>
      <c r="R359" s="23"/>
      <c r="S359" s="23"/>
      <c r="T359" s="23"/>
      <c r="U359" s="23">
        <f t="shared" ref="U359:V359" si="610">+O359+Q359+S359</f>
        <v>0</v>
      </c>
      <c r="V359" s="23">
        <f t="shared" si="610"/>
        <v>0</v>
      </c>
      <c r="W359" s="23">
        <f t="shared" ref="W359:X359" si="611">+I359+K359-M359-U359</f>
        <v>0</v>
      </c>
      <c r="X359" s="23">
        <f t="shared" si="611"/>
        <v>0</v>
      </c>
      <c r="Y359" s="23" t="e">
        <f t="shared" si="599"/>
        <v>#REF!</v>
      </c>
      <c r="Z359" s="31"/>
      <c r="AA359" s="35"/>
    </row>
    <row r="360" spans="1:27" ht="15.75" customHeight="1" x14ac:dyDescent="0.55000000000000004">
      <c r="A360" s="165" t="s">
        <v>22</v>
      </c>
      <c r="B360" s="130"/>
      <c r="C360" s="130"/>
      <c r="D360" s="130"/>
      <c r="E360" s="130"/>
      <c r="F360" s="130"/>
      <c r="G360" s="130"/>
      <c r="H360" s="131"/>
      <c r="I360" s="30">
        <f t="shared" ref="I360:X360" si="612">SUM(I357:I359)</f>
        <v>0</v>
      </c>
      <c r="J360" s="30">
        <f t="shared" si="612"/>
        <v>0</v>
      </c>
      <c r="K360" s="30">
        <f t="shared" si="612"/>
        <v>0</v>
      </c>
      <c r="L360" s="30">
        <f t="shared" si="612"/>
        <v>0</v>
      </c>
      <c r="M360" s="30">
        <f t="shared" si="612"/>
        <v>0</v>
      </c>
      <c r="N360" s="30">
        <f t="shared" si="612"/>
        <v>0</v>
      </c>
      <c r="O360" s="30">
        <f t="shared" si="612"/>
        <v>0</v>
      </c>
      <c r="P360" s="30">
        <f t="shared" si="612"/>
        <v>0</v>
      </c>
      <c r="Q360" s="30">
        <f t="shared" si="612"/>
        <v>0</v>
      </c>
      <c r="R360" s="30">
        <f t="shared" si="612"/>
        <v>0</v>
      </c>
      <c r="S360" s="30">
        <f t="shared" si="612"/>
        <v>0</v>
      </c>
      <c r="T360" s="30">
        <f t="shared" si="612"/>
        <v>0</v>
      </c>
      <c r="U360" s="30">
        <f t="shared" si="612"/>
        <v>0</v>
      </c>
      <c r="V360" s="30">
        <f t="shared" si="612"/>
        <v>0</v>
      </c>
      <c r="W360" s="30">
        <f t="shared" si="612"/>
        <v>0</v>
      </c>
      <c r="X360" s="30">
        <f t="shared" si="612"/>
        <v>0</v>
      </c>
      <c r="Y360" s="23" t="e">
        <f t="shared" si="599"/>
        <v>#REF!</v>
      </c>
      <c r="Z360" s="30">
        <f t="shared" ref="Z360:AA360" si="613">SUM(Z357:Z359)</f>
        <v>0</v>
      </c>
      <c r="AA360" s="30">
        <f t="shared" si="613"/>
        <v>0</v>
      </c>
    </row>
    <row r="361" spans="1:27" ht="15.75" customHeight="1" x14ac:dyDescent="0.55000000000000004">
      <c r="A361" s="28">
        <v>3</v>
      </c>
      <c r="B361" s="27" t="s">
        <v>586</v>
      </c>
      <c r="C361" s="28"/>
      <c r="D361" s="28"/>
      <c r="E361" s="29"/>
      <c r="F361" s="28"/>
      <c r="G361" s="28"/>
      <c r="H361" s="28" t="s">
        <v>585</v>
      </c>
      <c r="I361" s="30"/>
      <c r="J361" s="30"/>
      <c r="K361" s="30"/>
      <c r="L361" s="30"/>
      <c r="M361" s="23"/>
      <c r="N361" s="23"/>
      <c r="O361" s="23"/>
      <c r="P361" s="23"/>
      <c r="Q361" s="23"/>
      <c r="R361" s="23"/>
      <c r="S361" s="23"/>
      <c r="T361" s="23"/>
      <c r="U361" s="23">
        <f t="shared" ref="U361:V361" si="614">+O361+Q361+S361</f>
        <v>0</v>
      </c>
      <c r="V361" s="23">
        <f t="shared" si="614"/>
        <v>0</v>
      </c>
      <c r="W361" s="23">
        <f t="shared" ref="W361:X361" si="615">+I361+K361-M361-U361</f>
        <v>0</v>
      </c>
      <c r="X361" s="23">
        <f t="shared" si="615"/>
        <v>0</v>
      </c>
      <c r="Y361" s="23" t="e">
        <f t="shared" si="599"/>
        <v>#REF!</v>
      </c>
      <c r="Z361" s="31"/>
      <c r="AA361" s="35"/>
    </row>
    <row r="362" spans="1:27" ht="15.75" customHeight="1" x14ac:dyDescent="0.55000000000000004">
      <c r="A362" s="28"/>
      <c r="B362" s="27"/>
      <c r="C362" s="28"/>
      <c r="D362" s="28"/>
      <c r="E362" s="29"/>
      <c r="F362" s="28"/>
      <c r="G362" s="28"/>
      <c r="H362" s="28" t="s">
        <v>56</v>
      </c>
      <c r="I362" s="30"/>
      <c r="J362" s="30"/>
      <c r="K362" s="30"/>
      <c r="L362" s="30"/>
      <c r="M362" s="23"/>
      <c r="N362" s="23"/>
      <c r="O362" s="23"/>
      <c r="P362" s="23"/>
      <c r="Q362" s="23"/>
      <c r="R362" s="23"/>
      <c r="S362" s="23"/>
      <c r="T362" s="23"/>
      <c r="U362" s="23">
        <f t="shared" ref="U362:V362" si="616">+O362+Q362+S362</f>
        <v>0</v>
      </c>
      <c r="V362" s="23">
        <f t="shared" si="616"/>
        <v>0</v>
      </c>
      <c r="W362" s="23">
        <f t="shared" ref="W362:X362" si="617">+I362+K362-M362-U362</f>
        <v>0</v>
      </c>
      <c r="X362" s="23">
        <f t="shared" si="617"/>
        <v>0</v>
      </c>
      <c r="Y362" s="23" t="e">
        <f t="shared" si="599"/>
        <v>#REF!</v>
      </c>
      <c r="Z362" s="31"/>
      <c r="AA362" s="35"/>
    </row>
    <row r="363" spans="1:27" ht="15.75" customHeight="1" x14ac:dyDescent="0.55000000000000004">
      <c r="A363" s="28"/>
      <c r="B363" s="27"/>
      <c r="C363" s="28"/>
      <c r="D363" s="28"/>
      <c r="E363" s="29"/>
      <c r="F363" s="28"/>
      <c r="G363" s="28"/>
      <c r="H363" s="28" t="s">
        <v>21</v>
      </c>
      <c r="I363" s="30"/>
      <c r="J363" s="30"/>
      <c r="K363" s="30"/>
      <c r="L363" s="30"/>
      <c r="M363" s="23"/>
      <c r="N363" s="23"/>
      <c r="O363" s="23"/>
      <c r="P363" s="23"/>
      <c r="Q363" s="23"/>
      <c r="R363" s="23"/>
      <c r="S363" s="23"/>
      <c r="T363" s="23"/>
      <c r="U363" s="23">
        <f t="shared" ref="U363:V363" si="618">+O363+Q363+S363</f>
        <v>0</v>
      </c>
      <c r="V363" s="23">
        <f t="shared" si="618"/>
        <v>0</v>
      </c>
      <c r="W363" s="23">
        <f t="shared" ref="W363:X363" si="619">+I363+K363-M363-U363</f>
        <v>0</v>
      </c>
      <c r="X363" s="23">
        <f t="shared" si="619"/>
        <v>0</v>
      </c>
      <c r="Y363" s="23" t="e">
        <f t="shared" si="599"/>
        <v>#REF!</v>
      </c>
      <c r="Z363" s="31"/>
      <c r="AA363" s="35"/>
    </row>
    <row r="364" spans="1:27" ht="15.75" customHeight="1" x14ac:dyDescent="0.55000000000000004">
      <c r="A364" s="165" t="s">
        <v>22</v>
      </c>
      <c r="B364" s="130"/>
      <c r="C364" s="130"/>
      <c r="D364" s="130"/>
      <c r="E364" s="130"/>
      <c r="F364" s="130"/>
      <c r="G364" s="130"/>
      <c r="H364" s="131"/>
      <c r="I364" s="30">
        <f t="shared" ref="I364:X364" si="620">SUM(I361:I363)</f>
        <v>0</v>
      </c>
      <c r="J364" s="30">
        <f t="shared" si="620"/>
        <v>0</v>
      </c>
      <c r="K364" s="30">
        <f t="shared" si="620"/>
        <v>0</v>
      </c>
      <c r="L364" s="30">
        <f t="shared" si="620"/>
        <v>0</v>
      </c>
      <c r="M364" s="30">
        <f t="shared" si="620"/>
        <v>0</v>
      </c>
      <c r="N364" s="30">
        <f t="shared" si="620"/>
        <v>0</v>
      </c>
      <c r="O364" s="30">
        <f t="shared" si="620"/>
        <v>0</v>
      </c>
      <c r="P364" s="30">
        <f t="shared" si="620"/>
        <v>0</v>
      </c>
      <c r="Q364" s="30">
        <f t="shared" si="620"/>
        <v>0</v>
      </c>
      <c r="R364" s="30">
        <f t="shared" si="620"/>
        <v>0</v>
      </c>
      <c r="S364" s="30">
        <f t="shared" si="620"/>
        <v>0</v>
      </c>
      <c r="T364" s="30">
        <f t="shared" si="620"/>
        <v>0</v>
      </c>
      <c r="U364" s="30">
        <f t="shared" si="620"/>
        <v>0</v>
      </c>
      <c r="V364" s="30">
        <f t="shared" si="620"/>
        <v>0</v>
      </c>
      <c r="W364" s="30">
        <f t="shared" si="620"/>
        <v>0</v>
      </c>
      <c r="X364" s="30">
        <f t="shared" si="620"/>
        <v>0</v>
      </c>
      <c r="Y364" s="23" t="e">
        <f t="shared" si="599"/>
        <v>#REF!</v>
      </c>
      <c r="Z364" s="30">
        <f t="shared" ref="Z364:AA364" si="621">SUM(Z361:Z363)</f>
        <v>0</v>
      </c>
      <c r="AA364" s="30">
        <f t="shared" si="621"/>
        <v>0</v>
      </c>
    </row>
    <row r="365" spans="1:27" ht="15.75" customHeight="1" x14ac:dyDescent="0.55000000000000004">
      <c r="A365" s="28">
        <v>4</v>
      </c>
      <c r="B365" s="27" t="s">
        <v>586</v>
      </c>
      <c r="C365" s="28"/>
      <c r="D365" s="28"/>
      <c r="E365" s="29"/>
      <c r="F365" s="28"/>
      <c r="G365" s="28"/>
      <c r="H365" s="28" t="s">
        <v>585</v>
      </c>
      <c r="I365" s="30"/>
      <c r="J365" s="30"/>
      <c r="K365" s="30"/>
      <c r="L365" s="30"/>
      <c r="M365" s="23"/>
      <c r="N365" s="23"/>
      <c r="O365" s="23"/>
      <c r="P365" s="23"/>
      <c r="Q365" s="23"/>
      <c r="R365" s="23"/>
      <c r="S365" s="23"/>
      <c r="T365" s="23"/>
      <c r="U365" s="23">
        <f t="shared" ref="U365:V365" si="622">+O365+Q365+S365</f>
        <v>0</v>
      </c>
      <c r="V365" s="23">
        <f t="shared" si="622"/>
        <v>0</v>
      </c>
      <c r="W365" s="23">
        <f t="shared" ref="W365:X365" si="623">+I365+K365-M365-U365</f>
        <v>0</v>
      </c>
      <c r="X365" s="23">
        <f t="shared" si="623"/>
        <v>0</v>
      </c>
      <c r="Y365" s="23" t="e">
        <f t="shared" si="599"/>
        <v>#REF!</v>
      </c>
      <c r="Z365" s="31"/>
      <c r="AA365" s="35"/>
    </row>
    <row r="366" spans="1:27" ht="15.75" customHeight="1" x14ac:dyDescent="0.55000000000000004">
      <c r="A366" s="28"/>
      <c r="B366" s="27"/>
      <c r="C366" s="28"/>
      <c r="D366" s="28"/>
      <c r="E366" s="29"/>
      <c r="F366" s="28"/>
      <c r="G366" s="28"/>
      <c r="H366" s="28" t="s">
        <v>56</v>
      </c>
      <c r="I366" s="30"/>
      <c r="J366" s="30"/>
      <c r="K366" s="30"/>
      <c r="L366" s="30"/>
      <c r="M366" s="23"/>
      <c r="N366" s="23"/>
      <c r="O366" s="23"/>
      <c r="P366" s="23"/>
      <c r="Q366" s="23"/>
      <c r="R366" s="23"/>
      <c r="S366" s="23"/>
      <c r="T366" s="23"/>
      <c r="U366" s="23">
        <f t="shared" ref="U366:V366" si="624">+O366+Q366+S366</f>
        <v>0</v>
      </c>
      <c r="V366" s="23">
        <f t="shared" si="624"/>
        <v>0</v>
      </c>
      <c r="W366" s="23">
        <f t="shared" ref="W366:X366" si="625">+I366+K366-M366-U366</f>
        <v>0</v>
      </c>
      <c r="X366" s="23">
        <f t="shared" si="625"/>
        <v>0</v>
      </c>
      <c r="Y366" s="23" t="e">
        <f t="shared" si="599"/>
        <v>#REF!</v>
      </c>
      <c r="Z366" s="31"/>
      <c r="AA366" s="35"/>
    </row>
    <row r="367" spans="1:27" ht="15.75" customHeight="1" x14ac:dyDescent="0.55000000000000004">
      <c r="A367" s="28"/>
      <c r="B367" s="27"/>
      <c r="C367" s="28"/>
      <c r="D367" s="28"/>
      <c r="E367" s="29"/>
      <c r="F367" s="28"/>
      <c r="G367" s="28"/>
      <c r="H367" s="28" t="s">
        <v>21</v>
      </c>
      <c r="I367" s="30"/>
      <c r="J367" s="30"/>
      <c r="K367" s="30"/>
      <c r="L367" s="30"/>
      <c r="M367" s="23"/>
      <c r="N367" s="23"/>
      <c r="O367" s="23"/>
      <c r="P367" s="23"/>
      <c r="Q367" s="23"/>
      <c r="R367" s="23"/>
      <c r="S367" s="23"/>
      <c r="T367" s="23"/>
      <c r="U367" s="23">
        <f t="shared" ref="U367:V367" si="626">+O367+Q367+S367</f>
        <v>0</v>
      </c>
      <c r="V367" s="23">
        <f t="shared" si="626"/>
        <v>0</v>
      </c>
      <c r="W367" s="23">
        <f t="shared" ref="W367:X367" si="627">+I367+K367-M367-U367</f>
        <v>0</v>
      </c>
      <c r="X367" s="23">
        <f t="shared" si="627"/>
        <v>0</v>
      </c>
      <c r="Y367" s="23" t="e">
        <f t="shared" si="599"/>
        <v>#REF!</v>
      </c>
      <c r="Z367" s="31"/>
      <c r="AA367" s="35"/>
    </row>
    <row r="368" spans="1:27" ht="15.75" customHeight="1" x14ac:dyDescent="0.55000000000000004">
      <c r="A368" s="165" t="s">
        <v>22</v>
      </c>
      <c r="B368" s="130"/>
      <c r="C368" s="130"/>
      <c r="D368" s="130"/>
      <c r="E368" s="130"/>
      <c r="F368" s="130"/>
      <c r="G368" s="130"/>
      <c r="H368" s="131"/>
      <c r="I368" s="30">
        <f t="shared" ref="I368:X368" si="628">SUM(I365:I367)</f>
        <v>0</v>
      </c>
      <c r="J368" s="30">
        <f t="shared" si="628"/>
        <v>0</v>
      </c>
      <c r="K368" s="30">
        <f t="shared" si="628"/>
        <v>0</v>
      </c>
      <c r="L368" s="30">
        <f t="shared" si="628"/>
        <v>0</v>
      </c>
      <c r="M368" s="30">
        <f t="shared" si="628"/>
        <v>0</v>
      </c>
      <c r="N368" s="30">
        <f t="shared" si="628"/>
        <v>0</v>
      </c>
      <c r="O368" s="30">
        <f t="shared" si="628"/>
        <v>0</v>
      </c>
      <c r="P368" s="30">
        <f t="shared" si="628"/>
        <v>0</v>
      </c>
      <c r="Q368" s="30">
        <f t="shared" si="628"/>
        <v>0</v>
      </c>
      <c r="R368" s="30">
        <f t="shared" si="628"/>
        <v>0</v>
      </c>
      <c r="S368" s="30">
        <f t="shared" si="628"/>
        <v>0</v>
      </c>
      <c r="T368" s="30">
        <f t="shared" si="628"/>
        <v>0</v>
      </c>
      <c r="U368" s="30">
        <f t="shared" si="628"/>
        <v>0</v>
      </c>
      <c r="V368" s="30">
        <f t="shared" si="628"/>
        <v>0</v>
      </c>
      <c r="W368" s="30">
        <f t="shared" si="628"/>
        <v>0</v>
      </c>
      <c r="X368" s="30">
        <f t="shared" si="628"/>
        <v>0</v>
      </c>
      <c r="Y368" s="23" t="e">
        <f t="shared" si="599"/>
        <v>#REF!</v>
      </c>
      <c r="Z368" s="30">
        <f t="shared" ref="Z368:AA368" si="629">SUM(Z365:Z367)</f>
        <v>0</v>
      </c>
      <c r="AA368" s="30">
        <f t="shared" si="629"/>
        <v>0</v>
      </c>
    </row>
    <row r="369" spans="1:27" ht="15.75" customHeight="1" x14ac:dyDescent="0.55000000000000004">
      <c r="A369" s="28">
        <v>5</v>
      </c>
      <c r="B369" s="27" t="s">
        <v>586</v>
      </c>
      <c r="C369" s="28"/>
      <c r="D369" s="28"/>
      <c r="E369" s="29"/>
      <c r="F369" s="28"/>
      <c r="G369" s="28"/>
      <c r="H369" s="28" t="s">
        <v>585</v>
      </c>
      <c r="I369" s="30"/>
      <c r="J369" s="30"/>
      <c r="K369" s="30"/>
      <c r="L369" s="30"/>
      <c r="M369" s="23"/>
      <c r="N369" s="23"/>
      <c r="O369" s="23"/>
      <c r="P369" s="23"/>
      <c r="Q369" s="23"/>
      <c r="R369" s="23"/>
      <c r="S369" s="23"/>
      <c r="T369" s="23"/>
      <c r="U369" s="23">
        <f t="shared" ref="U369:V369" si="630">+O369+Q369+S369</f>
        <v>0</v>
      </c>
      <c r="V369" s="23">
        <f t="shared" si="630"/>
        <v>0</v>
      </c>
      <c r="W369" s="23">
        <f t="shared" ref="W369:X369" si="631">+I369+K369-M369-U369</f>
        <v>0</v>
      </c>
      <c r="X369" s="23">
        <f t="shared" si="631"/>
        <v>0</v>
      </c>
      <c r="Y369" s="23" t="e">
        <f t="shared" si="599"/>
        <v>#REF!</v>
      </c>
      <c r="Z369" s="31"/>
      <c r="AA369" s="35"/>
    </row>
    <row r="370" spans="1:27" ht="15.75" customHeight="1" x14ac:dyDescent="0.55000000000000004">
      <c r="A370" s="28"/>
      <c r="B370" s="27"/>
      <c r="C370" s="28"/>
      <c r="D370" s="28"/>
      <c r="E370" s="29"/>
      <c r="F370" s="28"/>
      <c r="G370" s="28"/>
      <c r="H370" s="28" t="s">
        <v>56</v>
      </c>
      <c r="I370" s="30"/>
      <c r="J370" s="30"/>
      <c r="K370" s="30"/>
      <c r="L370" s="30"/>
      <c r="M370" s="23"/>
      <c r="N370" s="23"/>
      <c r="O370" s="23"/>
      <c r="P370" s="23"/>
      <c r="Q370" s="23"/>
      <c r="R370" s="23"/>
      <c r="S370" s="23"/>
      <c r="T370" s="23"/>
      <c r="U370" s="23">
        <f t="shared" ref="U370:V370" si="632">+O370+Q370+S370</f>
        <v>0</v>
      </c>
      <c r="V370" s="23">
        <f t="shared" si="632"/>
        <v>0</v>
      </c>
      <c r="W370" s="23">
        <f t="shared" ref="W370:X370" si="633">+I370+K370-M370-U370</f>
        <v>0</v>
      </c>
      <c r="X370" s="23">
        <f t="shared" si="633"/>
        <v>0</v>
      </c>
      <c r="Y370" s="23" t="e">
        <f t="shared" si="599"/>
        <v>#REF!</v>
      </c>
      <c r="Z370" s="31"/>
      <c r="AA370" s="35"/>
    </row>
    <row r="371" spans="1:27" ht="15.75" customHeight="1" x14ac:dyDescent="0.55000000000000004">
      <c r="A371" s="28"/>
      <c r="B371" s="27"/>
      <c r="C371" s="28"/>
      <c r="D371" s="28"/>
      <c r="E371" s="29"/>
      <c r="F371" s="28"/>
      <c r="G371" s="28"/>
      <c r="H371" s="28" t="s">
        <v>21</v>
      </c>
      <c r="I371" s="30"/>
      <c r="J371" s="30"/>
      <c r="K371" s="30"/>
      <c r="L371" s="30"/>
      <c r="M371" s="23"/>
      <c r="N371" s="23"/>
      <c r="O371" s="23"/>
      <c r="P371" s="23"/>
      <c r="Q371" s="23"/>
      <c r="R371" s="23"/>
      <c r="S371" s="23"/>
      <c r="T371" s="23"/>
      <c r="U371" s="23">
        <f t="shared" ref="U371:V371" si="634">+O371+Q371+S371</f>
        <v>0</v>
      </c>
      <c r="V371" s="23">
        <f t="shared" si="634"/>
        <v>0</v>
      </c>
      <c r="W371" s="23">
        <f t="shared" ref="W371:X371" si="635">+I371+K371-M371-U371</f>
        <v>0</v>
      </c>
      <c r="X371" s="23">
        <f t="shared" si="635"/>
        <v>0</v>
      </c>
      <c r="Y371" s="23" t="e">
        <f t="shared" si="599"/>
        <v>#REF!</v>
      </c>
      <c r="Z371" s="31"/>
      <c r="AA371" s="35"/>
    </row>
    <row r="372" spans="1:27" ht="15.75" customHeight="1" x14ac:dyDescent="0.55000000000000004">
      <c r="A372" s="165" t="s">
        <v>22</v>
      </c>
      <c r="B372" s="130"/>
      <c r="C372" s="130"/>
      <c r="D372" s="130"/>
      <c r="E372" s="130"/>
      <c r="F372" s="130"/>
      <c r="G372" s="130"/>
      <c r="H372" s="131"/>
      <c r="I372" s="30">
        <f t="shared" ref="I372:X372" si="636">SUM(I369:I371)</f>
        <v>0</v>
      </c>
      <c r="J372" s="30">
        <f t="shared" si="636"/>
        <v>0</v>
      </c>
      <c r="K372" s="30">
        <f t="shared" si="636"/>
        <v>0</v>
      </c>
      <c r="L372" s="30">
        <f t="shared" si="636"/>
        <v>0</v>
      </c>
      <c r="M372" s="30">
        <f t="shared" si="636"/>
        <v>0</v>
      </c>
      <c r="N372" s="30">
        <f t="shared" si="636"/>
        <v>0</v>
      </c>
      <c r="O372" s="30">
        <f t="shared" si="636"/>
        <v>0</v>
      </c>
      <c r="P372" s="30">
        <f t="shared" si="636"/>
        <v>0</v>
      </c>
      <c r="Q372" s="30">
        <f t="shared" si="636"/>
        <v>0</v>
      </c>
      <c r="R372" s="30">
        <f t="shared" si="636"/>
        <v>0</v>
      </c>
      <c r="S372" s="30">
        <f t="shared" si="636"/>
        <v>0</v>
      </c>
      <c r="T372" s="30">
        <f t="shared" si="636"/>
        <v>0</v>
      </c>
      <c r="U372" s="30">
        <f t="shared" si="636"/>
        <v>0</v>
      </c>
      <c r="V372" s="30">
        <f t="shared" si="636"/>
        <v>0</v>
      </c>
      <c r="W372" s="30">
        <f t="shared" si="636"/>
        <v>0</v>
      </c>
      <c r="X372" s="30">
        <f t="shared" si="636"/>
        <v>0</v>
      </c>
      <c r="Y372" s="23" t="e">
        <f t="shared" si="599"/>
        <v>#REF!</v>
      </c>
      <c r="Z372" s="30">
        <f t="shared" ref="Z372:AA372" si="637">SUM(Z369:Z371)</f>
        <v>0</v>
      </c>
      <c r="AA372" s="30">
        <f t="shared" si="637"/>
        <v>0</v>
      </c>
    </row>
    <row r="373" spans="1:27" ht="15.75" customHeight="1" x14ac:dyDescent="0.55000000000000004">
      <c r="A373" s="28">
        <v>6</v>
      </c>
      <c r="B373" s="27" t="s">
        <v>586</v>
      </c>
      <c r="C373" s="28"/>
      <c r="D373" s="28"/>
      <c r="E373" s="29"/>
      <c r="F373" s="28"/>
      <c r="G373" s="28"/>
      <c r="H373" s="28" t="s">
        <v>585</v>
      </c>
      <c r="I373" s="30"/>
      <c r="J373" s="30"/>
      <c r="K373" s="30"/>
      <c r="L373" s="30"/>
      <c r="M373" s="23"/>
      <c r="N373" s="23"/>
      <c r="O373" s="23"/>
      <c r="P373" s="23"/>
      <c r="Q373" s="23"/>
      <c r="R373" s="23"/>
      <c r="S373" s="23"/>
      <c r="T373" s="23"/>
      <c r="U373" s="23">
        <f t="shared" ref="U373:V373" si="638">+O373+Q373+S373</f>
        <v>0</v>
      </c>
      <c r="V373" s="23">
        <f t="shared" si="638"/>
        <v>0</v>
      </c>
      <c r="W373" s="23">
        <f t="shared" ref="W373:X373" si="639">+I373+K373-M373-U373</f>
        <v>0</v>
      </c>
      <c r="X373" s="23">
        <f t="shared" si="639"/>
        <v>0</v>
      </c>
      <c r="Y373" s="23" t="e">
        <f t="shared" si="599"/>
        <v>#REF!</v>
      </c>
      <c r="Z373" s="31"/>
      <c r="AA373" s="35"/>
    </row>
    <row r="374" spans="1:27" ht="15.75" customHeight="1" x14ac:dyDescent="0.55000000000000004">
      <c r="A374" s="28"/>
      <c r="B374" s="27"/>
      <c r="C374" s="28"/>
      <c r="D374" s="28"/>
      <c r="E374" s="29"/>
      <c r="F374" s="28"/>
      <c r="G374" s="28"/>
      <c r="H374" s="28" t="s">
        <v>56</v>
      </c>
      <c r="I374" s="30"/>
      <c r="J374" s="30"/>
      <c r="K374" s="30"/>
      <c r="L374" s="30"/>
      <c r="M374" s="23"/>
      <c r="N374" s="23"/>
      <c r="O374" s="23"/>
      <c r="P374" s="23"/>
      <c r="Q374" s="23"/>
      <c r="R374" s="23"/>
      <c r="S374" s="23"/>
      <c r="T374" s="23"/>
      <c r="U374" s="23">
        <f t="shared" ref="U374:V374" si="640">+O374+Q374+S374</f>
        <v>0</v>
      </c>
      <c r="V374" s="23">
        <f t="shared" si="640"/>
        <v>0</v>
      </c>
      <c r="W374" s="23">
        <f t="shared" ref="W374:X374" si="641">+I374+K374-M374-U374</f>
        <v>0</v>
      </c>
      <c r="X374" s="23">
        <f t="shared" si="641"/>
        <v>0</v>
      </c>
      <c r="Y374" s="23" t="e">
        <f t="shared" si="599"/>
        <v>#REF!</v>
      </c>
      <c r="Z374" s="31"/>
      <c r="AA374" s="35"/>
    </row>
    <row r="375" spans="1:27" ht="15.75" customHeight="1" x14ac:dyDescent="0.55000000000000004">
      <c r="A375" s="28"/>
      <c r="B375" s="27"/>
      <c r="C375" s="28"/>
      <c r="D375" s="28"/>
      <c r="E375" s="29"/>
      <c r="F375" s="28"/>
      <c r="G375" s="28"/>
      <c r="H375" s="28" t="s">
        <v>21</v>
      </c>
      <c r="I375" s="30"/>
      <c r="J375" s="30"/>
      <c r="K375" s="30"/>
      <c r="L375" s="30"/>
      <c r="M375" s="23"/>
      <c r="N375" s="23"/>
      <c r="O375" s="23"/>
      <c r="P375" s="23"/>
      <c r="Q375" s="23"/>
      <c r="R375" s="23"/>
      <c r="S375" s="23"/>
      <c r="T375" s="23"/>
      <c r="U375" s="23">
        <f t="shared" ref="U375:V375" si="642">+O375+Q375+S375</f>
        <v>0</v>
      </c>
      <c r="V375" s="23">
        <f t="shared" si="642"/>
        <v>0</v>
      </c>
      <c r="W375" s="23">
        <f t="shared" ref="W375:X375" si="643">+I375+K375-M375-U375</f>
        <v>0</v>
      </c>
      <c r="X375" s="23">
        <f t="shared" si="643"/>
        <v>0</v>
      </c>
      <c r="Y375" s="23" t="e">
        <f t="shared" si="599"/>
        <v>#REF!</v>
      </c>
      <c r="Z375" s="31"/>
      <c r="AA375" s="35"/>
    </row>
    <row r="376" spans="1:27" ht="15.75" customHeight="1" x14ac:dyDescent="0.55000000000000004">
      <c r="A376" s="165" t="s">
        <v>22</v>
      </c>
      <c r="B376" s="130"/>
      <c r="C376" s="130"/>
      <c r="D376" s="130"/>
      <c r="E376" s="130"/>
      <c r="F376" s="130"/>
      <c r="G376" s="130"/>
      <c r="H376" s="131"/>
      <c r="I376" s="30">
        <f t="shared" ref="I376:X376" si="644">SUM(I373:I375)</f>
        <v>0</v>
      </c>
      <c r="J376" s="30">
        <f t="shared" si="644"/>
        <v>0</v>
      </c>
      <c r="K376" s="30">
        <f t="shared" si="644"/>
        <v>0</v>
      </c>
      <c r="L376" s="30">
        <f t="shared" si="644"/>
        <v>0</v>
      </c>
      <c r="M376" s="30">
        <f t="shared" si="644"/>
        <v>0</v>
      </c>
      <c r="N376" s="30">
        <f t="shared" si="644"/>
        <v>0</v>
      </c>
      <c r="O376" s="30">
        <f t="shared" si="644"/>
        <v>0</v>
      </c>
      <c r="P376" s="30">
        <f t="shared" si="644"/>
        <v>0</v>
      </c>
      <c r="Q376" s="30">
        <f t="shared" si="644"/>
        <v>0</v>
      </c>
      <c r="R376" s="30">
        <f t="shared" si="644"/>
        <v>0</v>
      </c>
      <c r="S376" s="30">
        <f t="shared" si="644"/>
        <v>0</v>
      </c>
      <c r="T376" s="30">
        <f t="shared" si="644"/>
        <v>0</v>
      </c>
      <c r="U376" s="30">
        <f t="shared" si="644"/>
        <v>0</v>
      </c>
      <c r="V376" s="30">
        <f t="shared" si="644"/>
        <v>0</v>
      </c>
      <c r="W376" s="30">
        <f t="shared" si="644"/>
        <v>0</v>
      </c>
      <c r="X376" s="30">
        <f t="shared" si="644"/>
        <v>0</v>
      </c>
      <c r="Y376" s="23" t="e">
        <f t="shared" si="599"/>
        <v>#REF!</v>
      </c>
      <c r="Z376" s="30">
        <f t="shared" ref="Z376:AA376" si="645">SUM(Z373:Z375)</f>
        <v>0</v>
      </c>
      <c r="AA376" s="30">
        <f t="shared" si="645"/>
        <v>0</v>
      </c>
    </row>
    <row r="377" spans="1:27" ht="15.75" customHeight="1" x14ac:dyDescent="0.55000000000000004">
      <c r="A377" s="28">
        <v>7</v>
      </c>
      <c r="B377" s="27" t="s">
        <v>586</v>
      </c>
      <c r="C377" s="28"/>
      <c r="D377" s="28"/>
      <c r="E377" s="29"/>
      <c r="F377" s="28"/>
      <c r="G377" s="28"/>
      <c r="H377" s="28" t="s">
        <v>585</v>
      </c>
      <c r="I377" s="30"/>
      <c r="J377" s="30"/>
      <c r="K377" s="30"/>
      <c r="L377" s="30"/>
      <c r="M377" s="23"/>
      <c r="N377" s="23"/>
      <c r="O377" s="23"/>
      <c r="P377" s="23"/>
      <c r="Q377" s="23"/>
      <c r="R377" s="23"/>
      <c r="S377" s="23"/>
      <c r="T377" s="23"/>
      <c r="U377" s="23">
        <f t="shared" ref="U377:V377" si="646">+O377+Q377+S377</f>
        <v>0</v>
      </c>
      <c r="V377" s="23">
        <f t="shared" si="646"/>
        <v>0</v>
      </c>
      <c r="W377" s="23">
        <f t="shared" ref="W377:X377" si="647">+I377+K377-M377-U377</f>
        <v>0</v>
      </c>
      <c r="X377" s="23">
        <f t="shared" si="647"/>
        <v>0</v>
      </c>
      <c r="Y377" s="23" t="e">
        <f t="shared" si="599"/>
        <v>#REF!</v>
      </c>
      <c r="Z377" s="31"/>
      <c r="AA377" s="35"/>
    </row>
    <row r="378" spans="1:27" ht="15.75" customHeight="1" x14ac:dyDescent="0.55000000000000004">
      <c r="A378" s="28"/>
      <c r="B378" s="27"/>
      <c r="C378" s="28"/>
      <c r="D378" s="28"/>
      <c r="E378" s="29"/>
      <c r="F378" s="28"/>
      <c r="G378" s="28"/>
      <c r="H378" s="28" t="s">
        <v>56</v>
      </c>
      <c r="I378" s="30"/>
      <c r="J378" s="30"/>
      <c r="K378" s="30"/>
      <c r="L378" s="30"/>
      <c r="M378" s="23"/>
      <c r="N378" s="23"/>
      <c r="O378" s="23"/>
      <c r="P378" s="23"/>
      <c r="Q378" s="23"/>
      <c r="R378" s="23"/>
      <c r="S378" s="23"/>
      <c r="T378" s="23"/>
      <c r="U378" s="23">
        <f t="shared" ref="U378:V378" si="648">+O378+Q378+S378</f>
        <v>0</v>
      </c>
      <c r="V378" s="23">
        <f t="shared" si="648"/>
        <v>0</v>
      </c>
      <c r="W378" s="23">
        <f t="shared" ref="W378:X378" si="649">+I378+K378-M378-U378</f>
        <v>0</v>
      </c>
      <c r="X378" s="23">
        <f t="shared" si="649"/>
        <v>0</v>
      </c>
      <c r="Y378" s="23" t="e">
        <f t="shared" si="599"/>
        <v>#REF!</v>
      </c>
      <c r="Z378" s="31"/>
      <c r="AA378" s="35"/>
    </row>
    <row r="379" spans="1:27" ht="15.75" customHeight="1" x14ac:dyDescent="0.55000000000000004">
      <c r="A379" s="28"/>
      <c r="B379" s="27"/>
      <c r="C379" s="28"/>
      <c r="D379" s="28"/>
      <c r="E379" s="29"/>
      <c r="F379" s="28"/>
      <c r="G379" s="28"/>
      <c r="H379" s="28" t="s">
        <v>21</v>
      </c>
      <c r="I379" s="30"/>
      <c r="J379" s="30"/>
      <c r="K379" s="30"/>
      <c r="L379" s="30"/>
      <c r="M379" s="23"/>
      <c r="N379" s="23"/>
      <c r="O379" s="23"/>
      <c r="P379" s="23"/>
      <c r="Q379" s="23"/>
      <c r="R379" s="23"/>
      <c r="S379" s="23"/>
      <c r="T379" s="23"/>
      <c r="U379" s="23">
        <f t="shared" ref="U379:V379" si="650">+O379+Q379+S379</f>
        <v>0</v>
      </c>
      <c r="V379" s="23">
        <f t="shared" si="650"/>
        <v>0</v>
      </c>
      <c r="W379" s="23">
        <f t="shared" ref="W379:X379" si="651">+I379+K379-M379-U379</f>
        <v>0</v>
      </c>
      <c r="X379" s="23">
        <f t="shared" si="651"/>
        <v>0</v>
      </c>
      <c r="Y379" s="23" t="e">
        <f t="shared" si="599"/>
        <v>#REF!</v>
      </c>
      <c r="Z379" s="31"/>
      <c r="AA379" s="35"/>
    </row>
    <row r="380" spans="1:27" ht="15.75" customHeight="1" x14ac:dyDescent="0.55000000000000004">
      <c r="A380" s="165" t="s">
        <v>22</v>
      </c>
      <c r="B380" s="130"/>
      <c r="C380" s="130"/>
      <c r="D380" s="130"/>
      <c r="E380" s="130"/>
      <c r="F380" s="130"/>
      <c r="G380" s="130"/>
      <c r="H380" s="131"/>
      <c r="I380" s="30">
        <f t="shared" ref="I380:X380" si="652">SUM(I377:I379)</f>
        <v>0</v>
      </c>
      <c r="J380" s="30">
        <f t="shared" si="652"/>
        <v>0</v>
      </c>
      <c r="K380" s="30">
        <f t="shared" si="652"/>
        <v>0</v>
      </c>
      <c r="L380" s="30">
        <f t="shared" si="652"/>
        <v>0</v>
      </c>
      <c r="M380" s="30">
        <f t="shared" si="652"/>
        <v>0</v>
      </c>
      <c r="N380" s="30">
        <f t="shared" si="652"/>
        <v>0</v>
      </c>
      <c r="O380" s="30">
        <f t="shared" si="652"/>
        <v>0</v>
      </c>
      <c r="P380" s="30">
        <f t="shared" si="652"/>
        <v>0</v>
      </c>
      <c r="Q380" s="30">
        <f t="shared" si="652"/>
        <v>0</v>
      </c>
      <c r="R380" s="30">
        <f t="shared" si="652"/>
        <v>0</v>
      </c>
      <c r="S380" s="30">
        <f t="shared" si="652"/>
        <v>0</v>
      </c>
      <c r="T380" s="30">
        <f t="shared" si="652"/>
        <v>0</v>
      </c>
      <c r="U380" s="30">
        <f t="shared" si="652"/>
        <v>0</v>
      </c>
      <c r="V380" s="30">
        <f t="shared" si="652"/>
        <v>0</v>
      </c>
      <c r="W380" s="30">
        <f t="shared" si="652"/>
        <v>0</v>
      </c>
      <c r="X380" s="30">
        <f t="shared" si="652"/>
        <v>0</v>
      </c>
      <c r="Y380" s="23" t="e">
        <f t="shared" si="599"/>
        <v>#REF!</v>
      </c>
      <c r="Z380" s="30">
        <f t="shared" ref="Z380:AA380" si="653">SUM(Z377:Z379)</f>
        <v>0</v>
      </c>
      <c r="AA380" s="30">
        <f t="shared" si="653"/>
        <v>0</v>
      </c>
    </row>
    <row r="381" spans="1:27" ht="15.75" customHeight="1" x14ac:dyDescent="0.55000000000000004">
      <c r="A381" s="28">
        <v>8</v>
      </c>
      <c r="B381" s="27" t="s">
        <v>586</v>
      </c>
      <c r="C381" s="28"/>
      <c r="D381" s="28"/>
      <c r="E381" s="29"/>
      <c r="F381" s="28"/>
      <c r="G381" s="28"/>
      <c r="H381" s="28" t="s">
        <v>585</v>
      </c>
      <c r="I381" s="30"/>
      <c r="J381" s="30"/>
      <c r="K381" s="30"/>
      <c r="L381" s="30"/>
      <c r="M381" s="23"/>
      <c r="N381" s="23"/>
      <c r="O381" s="23"/>
      <c r="P381" s="23"/>
      <c r="Q381" s="23"/>
      <c r="R381" s="23"/>
      <c r="S381" s="23"/>
      <c r="T381" s="23"/>
      <c r="U381" s="23">
        <f t="shared" ref="U381:V381" si="654">+O381+Q381+S381</f>
        <v>0</v>
      </c>
      <c r="V381" s="23">
        <f t="shared" si="654"/>
        <v>0</v>
      </c>
      <c r="W381" s="23">
        <f t="shared" ref="W381:X381" si="655">+I381+K381-M381-U381</f>
        <v>0</v>
      </c>
      <c r="X381" s="23">
        <f t="shared" si="655"/>
        <v>0</v>
      </c>
      <c r="Y381" s="23" t="e">
        <f t="shared" si="599"/>
        <v>#REF!</v>
      </c>
      <c r="Z381" s="27"/>
      <c r="AA381" s="173"/>
    </row>
    <row r="382" spans="1:27" ht="15.75" customHeight="1" x14ac:dyDescent="0.55000000000000004">
      <c r="A382" s="28"/>
      <c r="B382" s="27"/>
      <c r="C382" s="28"/>
      <c r="D382" s="28"/>
      <c r="E382" s="29"/>
      <c r="F382" s="28"/>
      <c r="G382" s="28"/>
      <c r="H382" s="28" t="s">
        <v>56</v>
      </c>
      <c r="I382" s="30"/>
      <c r="J382" s="30"/>
      <c r="K382" s="30"/>
      <c r="L382" s="30"/>
      <c r="M382" s="23"/>
      <c r="N382" s="23"/>
      <c r="O382" s="23"/>
      <c r="P382" s="23"/>
      <c r="Q382" s="23"/>
      <c r="R382" s="23"/>
      <c r="S382" s="23"/>
      <c r="T382" s="23"/>
      <c r="U382" s="23">
        <f t="shared" ref="U382:V382" si="656">+O382+Q382+S382</f>
        <v>0</v>
      </c>
      <c r="V382" s="23">
        <f t="shared" si="656"/>
        <v>0</v>
      </c>
      <c r="W382" s="23">
        <f t="shared" ref="W382:X382" si="657">+I382+K382-M382-U382</f>
        <v>0</v>
      </c>
      <c r="X382" s="23">
        <f t="shared" si="657"/>
        <v>0</v>
      </c>
      <c r="Y382" s="23" t="e">
        <f t="shared" si="599"/>
        <v>#REF!</v>
      </c>
      <c r="Z382" s="27"/>
      <c r="AA382" s="139"/>
    </row>
    <row r="383" spans="1:27" ht="15.75" customHeight="1" x14ac:dyDescent="0.55000000000000004">
      <c r="A383" s="28"/>
      <c r="B383" s="27"/>
      <c r="C383" s="28"/>
      <c r="D383" s="28"/>
      <c r="E383" s="29"/>
      <c r="F383" s="36"/>
      <c r="G383" s="36"/>
      <c r="H383" s="36" t="s">
        <v>21</v>
      </c>
      <c r="I383" s="30"/>
      <c r="J383" s="30"/>
      <c r="K383" s="30"/>
      <c r="L383" s="30"/>
      <c r="M383" s="23"/>
      <c r="N383" s="23"/>
      <c r="O383" s="23"/>
      <c r="P383" s="23"/>
      <c r="Q383" s="23"/>
      <c r="R383" s="23"/>
      <c r="S383" s="23"/>
      <c r="T383" s="23"/>
      <c r="U383" s="23">
        <f t="shared" ref="U383:V383" si="658">+O383+Q383+S383</f>
        <v>0</v>
      </c>
      <c r="V383" s="23">
        <f t="shared" si="658"/>
        <v>0</v>
      </c>
      <c r="W383" s="23">
        <f t="shared" ref="W383:X383" si="659">+I383+K383-M383-U383</f>
        <v>0</v>
      </c>
      <c r="X383" s="23">
        <f t="shared" si="659"/>
        <v>0</v>
      </c>
      <c r="Y383" s="23" t="e">
        <f t="shared" si="599"/>
        <v>#REF!</v>
      </c>
      <c r="Z383" s="37"/>
      <c r="AA383" s="139"/>
    </row>
    <row r="384" spans="1:27" ht="15.75" customHeight="1" x14ac:dyDescent="0.55000000000000004">
      <c r="A384" s="165" t="s">
        <v>22</v>
      </c>
      <c r="B384" s="130"/>
      <c r="C384" s="130"/>
      <c r="D384" s="130"/>
      <c r="E384" s="130"/>
      <c r="F384" s="130"/>
      <c r="G384" s="130"/>
      <c r="H384" s="131"/>
      <c r="I384" s="30">
        <f t="shared" ref="I384:X384" si="660">SUM(I381:I383)</f>
        <v>0</v>
      </c>
      <c r="J384" s="30">
        <f t="shared" si="660"/>
        <v>0</v>
      </c>
      <c r="K384" s="30">
        <f t="shared" si="660"/>
        <v>0</v>
      </c>
      <c r="L384" s="30">
        <f t="shared" si="660"/>
        <v>0</v>
      </c>
      <c r="M384" s="30">
        <f t="shared" si="660"/>
        <v>0</v>
      </c>
      <c r="N384" s="30">
        <f t="shared" si="660"/>
        <v>0</v>
      </c>
      <c r="O384" s="30">
        <f t="shared" si="660"/>
        <v>0</v>
      </c>
      <c r="P384" s="30">
        <f t="shared" si="660"/>
        <v>0</v>
      </c>
      <c r="Q384" s="30">
        <f t="shared" si="660"/>
        <v>0</v>
      </c>
      <c r="R384" s="30">
        <f t="shared" si="660"/>
        <v>0</v>
      </c>
      <c r="S384" s="30">
        <f t="shared" si="660"/>
        <v>0</v>
      </c>
      <c r="T384" s="30">
        <f t="shared" si="660"/>
        <v>0</v>
      </c>
      <c r="U384" s="30">
        <f t="shared" si="660"/>
        <v>0</v>
      </c>
      <c r="V384" s="30">
        <f t="shared" si="660"/>
        <v>0</v>
      </c>
      <c r="W384" s="30">
        <f t="shared" si="660"/>
        <v>0</v>
      </c>
      <c r="X384" s="30">
        <f t="shared" si="660"/>
        <v>0</v>
      </c>
      <c r="Y384" s="23" t="e">
        <f t="shared" si="599"/>
        <v>#REF!</v>
      </c>
      <c r="Z384" s="30">
        <f t="shared" ref="Z384:AA384" si="661">SUM(Z381:Z383)</f>
        <v>0</v>
      </c>
      <c r="AA384" s="30">
        <f t="shared" si="661"/>
        <v>0</v>
      </c>
    </row>
    <row r="385" spans="1:27" ht="15.75" customHeight="1" x14ac:dyDescent="0.55000000000000004">
      <c r="A385" s="167" t="s">
        <v>589</v>
      </c>
      <c r="B385" s="135"/>
      <c r="C385" s="135"/>
      <c r="D385" s="135"/>
      <c r="E385" s="135"/>
      <c r="F385" s="38"/>
      <c r="G385" s="38"/>
      <c r="H385" s="28" t="s">
        <v>585</v>
      </c>
      <c r="I385" s="30">
        <f t="shared" ref="I385:X385" si="662">+I381+I377+I373+I369+I365+I361+I357+I353+I349</f>
        <v>0</v>
      </c>
      <c r="J385" s="30">
        <f t="shared" si="662"/>
        <v>0</v>
      </c>
      <c r="K385" s="30">
        <f t="shared" si="662"/>
        <v>0</v>
      </c>
      <c r="L385" s="30">
        <f t="shared" si="662"/>
        <v>0</v>
      </c>
      <c r="M385" s="30">
        <f t="shared" si="662"/>
        <v>0</v>
      </c>
      <c r="N385" s="30">
        <f t="shared" si="662"/>
        <v>0</v>
      </c>
      <c r="O385" s="30">
        <f t="shared" si="662"/>
        <v>0</v>
      </c>
      <c r="P385" s="30">
        <f t="shared" si="662"/>
        <v>0</v>
      </c>
      <c r="Q385" s="30">
        <f t="shared" si="662"/>
        <v>0</v>
      </c>
      <c r="R385" s="30">
        <f t="shared" si="662"/>
        <v>0</v>
      </c>
      <c r="S385" s="30">
        <f t="shared" si="662"/>
        <v>0</v>
      </c>
      <c r="T385" s="30">
        <f t="shared" si="662"/>
        <v>0</v>
      </c>
      <c r="U385" s="30">
        <f t="shared" si="662"/>
        <v>0</v>
      </c>
      <c r="V385" s="30">
        <f t="shared" si="662"/>
        <v>0</v>
      </c>
      <c r="W385" s="30">
        <f t="shared" si="662"/>
        <v>0</v>
      </c>
      <c r="X385" s="30">
        <f t="shared" si="662"/>
        <v>0</v>
      </c>
      <c r="Y385" s="23" t="e">
        <f t="shared" si="599"/>
        <v>#REF!</v>
      </c>
      <c r="Z385" s="30">
        <f t="shared" ref="Z385:Z387" si="663">+Z381+Z377+Z373+Z369+Z365+Z361+Z357+Z353</f>
        <v>0</v>
      </c>
      <c r="AA385" s="174">
        <f>AA353+AA381</f>
        <v>24900</v>
      </c>
    </row>
    <row r="386" spans="1:27" ht="15.75" customHeight="1" x14ac:dyDescent="0.55000000000000004">
      <c r="A386" s="137"/>
      <c r="B386" s="138"/>
      <c r="C386" s="138"/>
      <c r="D386" s="138"/>
      <c r="E386" s="138"/>
      <c r="F386" s="39"/>
      <c r="G386" s="39"/>
      <c r="H386" s="28" t="s">
        <v>56</v>
      </c>
      <c r="I386" s="30">
        <f t="shared" ref="I386:X386" si="664">+I382+I378+I374+I370+I366+I362+I358+I354+I350</f>
        <v>0</v>
      </c>
      <c r="J386" s="30">
        <f t="shared" si="664"/>
        <v>0</v>
      </c>
      <c r="K386" s="30">
        <f t="shared" si="664"/>
        <v>0</v>
      </c>
      <c r="L386" s="30">
        <f t="shared" si="664"/>
        <v>0</v>
      </c>
      <c r="M386" s="30">
        <f t="shared" si="664"/>
        <v>0</v>
      </c>
      <c r="N386" s="30">
        <f t="shared" si="664"/>
        <v>0</v>
      </c>
      <c r="O386" s="30">
        <f t="shared" si="664"/>
        <v>0</v>
      </c>
      <c r="P386" s="30">
        <f t="shared" si="664"/>
        <v>0</v>
      </c>
      <c r="Q386" s="30">
        <f t="shared" si="664"/>
        <v>0</v>
      </c>
      <c r="R386" s="30">
        <f t="shared" si="664"/>
        <v>0</v>
      </c>
      <c r="S386" s="30">
        <f t="shared" si="664"/>
        <v>0</v>
      </c>
      <c r="T386" s="30">
        <f t="shared" si="664"/>
        <v>0</v>
      </c>
      <c r="U386" s="30">
        <f t="shared" si="664"/>
        <v>0</v>
      </c>
      <c r="V386" s="30">
        <f t="shared" si="664"/>
        <v>0</v>
      </c>
      <c r="W386" s="30">
        <f t="shared" si="664"/>
        <v>0</v>
      </c>
      <c r="X386" s="30">
        <f t="shared" si="664"/>
        <v>0</v>
      </c>
      <c r="Y386" s="23" t="e">
        <f t="shared" si="599"/>
        <v>#REF!</v>
      </c>
      <c r="Z386" s="30">
        <f t="shared" si="663"/>
        <v>0</v>
      </c>
      <c r="AA386" s="139"/>
    </row>
    <row r="387" spans="1:27" ht="15.75" customHeight="1" x14ac:dyDescent="0.55000000000000004">
      <c r="A387" s="140"/>
      <c r="B387" s="141"/>
      <c r="C387" s="141"/>
      <c r="D387" s="141"/>
      <c r="E387" s="141"/>
      <c r="F387" s="40"/>
      <c r="G387" s="40"/>
      <c r="H387" s="28" t="s">
        <v>21</v>
      </c>
      <c r="I387" s="30">
        <f t="shared" ref="I387:X387" si="665">+I383+I379+I375+I371+I367+I363+I359+I355+I351</f>
        <v>0</v>
      </c>
      <c r="J387" s="30">
        <f t="shared" si="665"/>
        <v>0</v>
      </c>
      <c r="K387" s="30">
        <f t="shared" si="665"/>
        <v>0</v>
      </c>
      <c r="L387" s="30">
        <f t="shared" si="665"/>
        <v>0</v>
      </c>
      <c r="M387" s="30">
        <f t="shared" si="665"/>
        <v>0</v>
      </c>
      <c r="N387" s="30">
        <f t="shared" si="665"/>
        <v>0</v>
      </c>
      <c r="O387" s="30">
        <f t="shared" si="665"/>
        <v>0</v>
      </c>
      <c r="P387" s="30">
        <f t="shared" si="665"/>
        <v>0</v>
      </c>
      <c r="Q387" s="30">
        <f t="shared" si="665"/>
        <v>0</v>
      </c>
      <c r="R387" s="30">
        <f t="shared" si="665"/>
        <v>0</v>
      </c>
      <c r="S387" s="30">
        <f t="shared" si="665"/>
        <v>0</v>
      </c>
      <c r="T387" s="30">
        <f t="shared" si="665"/>
        <v>0</v>
      </c>
      <c r="U387" s="30">
        <f t="shared" si="665"/>
        <v>0</v>
      </c>
      <c r="V387" s="30">
        <f t="shared" si="665"/>
        <v>0</v>
      </c>
      <c r="W387" s="30">
        <f t="shared" si="665"/>
        <v>0</v>
      </c>
      <c r="X387" s="30">
        <f t="shared" si="665"/>
        <v>0</v>
      </c>
      <c r="Y387" s="23" t="e">
        <f t="shared" si="599"/>
        <v>#REF!</v>
      </c>
      <c r="Z387" s="30">
        <f t="shared" si="663"/>
        <v>0</v>
      </c>
      <c r="AA387" s="175"/>
    </row>
    <row r="388" spans="1:27" ht="15.75" customHeight="1" x14ac:dyDescent="0.55000000000000004">
      <c r="A388" s="165" t="s">
        <v>22</v>
      </c>
      <c r="B388" s="130"/>
      <c r="C388" s="130"/>
      <c r="D388" s="130"/>
      <c r="E388" s="130"/>
      <c r="F388" s="130"/>
      <c r="G388" s="130"/>
      <c r="H388" s="131"/>
      <c r="I388" s="30">
        <f t="shared" ref="I388:X388" si="666">SUM(I385:I387)</f>
        <v>0</v>
      </c>
      <c r="J388" s="30">
        <f t="shared" si="666"/>
        <v>0</v>
      </c>
      <c r="K388" s="30">
        <f t="shared" si="666"/>
        <v>0</v>
      </c>
      <c r="L388" s="30">
        <f t="shared" si="666"/>
        <v>0</v>
      </c>
      <c r="M388" s="30">
        <f t="shared" si="666"/>
        <v>0</v>
      </c>
      <c r="N388" s="30">
        <f t="shared" si="666"/>
        <v>0</v>
      </c>
      <c r="O388" s="30">
        <f t="shared" si="666"/>
        <v>0</v>
      </c>
      <c r="P388" s="30">
        <f t="shared" si="666"/>
        <v>0</v>
      </c>
      <c r="Q388" s="30">
        <f t="shared" si="666"/>
        <v>0</v>
      </c>
      <c r="R388" s="30">
        <f t="shared" si="666"/>
        <v>0</v>
      </c>
      <c r="S388" s="30">
        <f t="shared" si="666"/>
        <v>0</v>
      </c>
      <c r="T388" s="30">
        <f t="shared" si="666"/>
        <v>0</v>
      </c>
      <c r="U388" s="30">
        <f t="shared" si="666"/>
        <v>0</v>
      </c>
      <c r="V388" s="30">
        <f t="shared" si="666"/>
        <v>0</v>
      </c>
      <c r="W388" s="30">
        <f t="shared" si="666"/>
        <v>0</v>
      </c>
      <c r="X388" s="30">
        <f t="shared" si="666"/>
        <v>0</v>
      </c>
      <c r="Y388" s="41" t="e">
        <f t="shared" si="599"/>
        <v>#REF!</v>
      </c>
      <c r="Z388" s="30">
        <f t="shared" ref="Z388:AA388" si="667">SUM(Z385:Z387)</f>
        <v>0</v>
      </c>
      <c r="AA388" s="30">
        <f t="shared" si="667"/>
        <v>24900</v>
      </c>
    </row>
    <row r="389" spans="1:27" ht="15.75" customHeight="1" x14ac:dyDescent="0.4">
      <c r="A389" s="16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8" t="s">
        <v>95</v>
      </c>
    </row>
    <row r="390" spans="1:27" ht="15.75" customHeight="1" x14ac:dyDescent="0.55000000000000004">
      <c r="A390" s="159" t="s">
        <v>564</v>
      </c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  <c r="AA390" s="20"/>
    </row>
    <row r="391" spans="1:27" ht="15.75" customHeight="1" x14ac:dyDescent="0.55000000000000004">
      <c r="A391" s="159" t="s">
        <v>565</v>
      </c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  <c r="AA391" s="138"/>
    </row>
    <row r="392" spans="1:27" ht="15.75" customHeight="1" x14ac:dyDescent="0.55000000000000004">
      <c r="A392" s="159" t="s">
        <v>566</v>
      </c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  <c r="AA392" s="138"/>
    </row>
    <row r="393" spans="1:27" ht="21" customHeight="1" x14ac:dyDescent="0.55000000000000004">
      <c r="A393" s="163" t="s">
        <v>567</v>
      </c>
      <c r="C393" s="163" t="s">
        <v>4</v>
      </c>
      <c r="D393" s="172" t="s">
        <v>568</v>
      </c>
      <c r="E393" s="163" t="s">
        <v>569</v>
      </c>
      <c r="F393" s="172" t="s">
        <v>570</v>
      </c>
      <c r="G393" s="172" t="s">
        <v>571</v>
      </c>
      <c r="H393" s="21" t="s">
        <v>572</v>
      </c>
      <c r="I393" s="160" t="s">
        <v>573</v>
      </c>
      <c r="J393" s="130"/>
      <c r="K393" s="161" t="s">
        <v>574</v>
      </c>
      <c r="L393" s="131"/>
      <c r="M393" s="158" t="s">
        <v>575</v>
      </c>
      <c r="N393" s="130"/>
      <c r="O393" s="158" t="s">
        <v>576</v>
      </c>
      <c r="P393" s="130"/>
      <c r="Q393" s="158" t="s">
        <v>577</v>
      </c>
      <c r="R393" s="130"/>
      <c r="S393" s="158" t="s">
        <v>578</v>
      </c>
      <c r="T393" s="130"/>
      <c r="U393" s="158" t="s">
        <v>579</v>
      </c>
      <c r="V393" s="130"/>
      <c r="W393" s="162" t="s">
        <v>580</v>
      </c>
      <c r="X393" s="130"/>
      <c r="Y393" s="130"/>
      <c r="Z393" s="131"/>
    </row>
    <row r="394" spans="1:27" ht="15.75" customHeight="1" x14ac:dyDescent="0.4">
      <c r="A394" s="164"/>
      <c r="B394" s="167" t="s">
        <v>581</v>
      </c>
      <c r="C394" s="164"/>
      <c r="D394" s="164"/>
      <c r="E394" s="164"/>
      <c r="F394" s="164"/>
      <c r="G394" s="164"/>
      <c r="H394" s="166" t="s">
        <v>582</v>
      </c>
      <c r="I394" s="23" t="s">
        <v>6</v>
      </c>
      <c r="J394" s="23" t="s">
        <v>7</v>
      </c>
      <c r="K394" s="23" t="s">
        <v>6</v>
      </c>
      <c r="L394" s="23" t="s">
        <v>7</v>
      </c>
      <c r="M394" s="23" t="s">
        <v>6</v>
      </c>
      <c r="N394" s="23" t="s">
        <v>7</v>
      </c>
      <c r="O394" s="23" t="s">
        <v>6</v>
      </c>
      <c r="P394" s="23" t="s">
        <v>7</v>
      </c>
      <c r="Q394" s="23" t="s">
        <v>6</v>
      </c>
      <c r="R394" s="23" t="s">
        <v>7</v>
      </c>
      <c r="S394" s="23" t="s">
        <v>6</v>
      </c>
      <c r="T394" s="23" t="s">
        <v>7</v>
      </c>
      <c r="U394" s="23" t="s">
        <v>6</v>
      </c>
      <c r="V394" s="23" t="s">
        <v>7</v>
      </c>
      <c r="W394" s="23" t="s">
        <v>6</v>
      </c>
      <c r="X394" s="23" t="s">
        <v>7</v>
      </c>
      <c r="Y394" s="24" t="s">
        <v>6</v>
      </c>
      <c r="Z394" s="24" t="s">
        <v>7</v>
      </c>
      <c r="AA394" s="25" t="s">
        <v>583</v>
      </c>
    </row>
    <row r="395" spans="1:27" ht="15.75" customHeight="1" x14ac:dyDescent="0.4">
      <c r="A395" s="147"/>
      <c r="B395" s="140"/>
      <c r="C395" s="147"/>
      <c r="D395" s="147"/>
      <c r="E395" s="147"/>
      <c r="F395" s="147"/>
      <c r="G395" s="147"/>
      <c r="H395" s="147"/>
      <c r="I395" s="23" t="s">
        <v>13</v>
      </c>
      <c r="J395" s="23" t="s">
        <v>14</v>
      </c>
      <c r="K395" s="23" t="s">
        <v>13</v>
      </c>
      <c r="L395" s="23" t="s">
        <v>14</v>
      </c>
      <c r="M395" s="23" t="s">
        <v>13</v>
      </c>
      <c r="N395" s="23" t="s">
        <v>14</v>
      </c>
      <c r="O395" s="23" t="s">
        <v>13</v>
      </c>
      <c r="P395" s="23" t="s">
        <v>14</v>
      </c>
      <c r="Q395" s="23" t="s">
        <v>13</v>
      </c>
      <c r="R395" s="23" t="s">
        <v>14</v>
      </c>
      <c r="S395" s="23" t="s">
        <v>13</v>
      </c>
      <c r="T395" s="23" t="s">
        <v>14</v>
      </c>
      <c r="U395" s="23" t="s">
        <v>13</v>
      </c>
      <c r="V395" s="23" t="s">
        <v>14</v>
      </c>
      <c r="W395" s="23" t="s">
        <v>13</v>
      </c>
      <c r="X395" s="23" t="s">
        <v>14</v>
      </c>
      <c r="Y395" s="24" t="s">
        <v>13</v>
      </c>
      <c r="Z395" s="24" t="s">
        <v>14</v>
      </c>
      <c r="AA395" s="25" t="s">
        <v>584</v>
      </c>
    </row>
    <row r="396" spans="1:27" ht="15.75" customHeight="1" x14ac:dyDescent="0.55000000000000004">
      <c r="A396" s="163" t="s">
        <v>84</v>
      </c>
      <c r="B396" s="27"/>
      <c r="C396" s="28"/>
      <c r="D396" s="28"/>
      <c r="E396" s="29"/>
      <c r="F396" s="28"/>
      <c r="G396" s="28"/>
      <c r="H396" s="28" t="s">
        <v>585</v>
      </c>
      <c r="I396" s="30">
        <f t="shared" ref="I396:J396" si="668">+W385</f>
        <v>0</v>
      </c>
      <c r="J396" s="30">
        <f t="shared" si="668"/>
        <v>0</v>
      </c>
      <c r="K396" s="30">
        <f t="shared" ref="K396:N396" si="669">+AB373</f>
        <v>0</v>
      </c>
      <c r="L396" s="30">
        <f t="shared" si="669"/>
        <v>0</v>
      </c>
      <c r="M396" s="23">
        <f t="shared" si="669"/>
        <v>0</v>
      </c>
      <c r="N396" s="23">
        <f t="shared" si="669"/>
        <v>0</v>
      </c>
      <c r="O396" s="23">
        <f t="shared" ref="O396:V396" si="670">+AB373</f>
        <v>0</v>
      </c>
      <c r="P396" s="23">
        <f t="shared" si="670"/>
        <v>0</v>
      </c>
      <c r="Q396" s="23">
        <f t="shared" si="670"/>
        <v>0</v>
      </c>
      <c r="R396" s="23">
        <f t="shared" si="670"/>
        <v>0</v>
      </c>
      <c r="S396" s="23">
        <f t="shared" si="670"/>
        <v>0</v>
      </c>
      <c r="T396" s="23">
        <f t="shared" si="670"/>
        <v>0</v>
      </c>
      <c r="U396" s="23">
        <f t="shared" si="670"/>
        <v>0</v>
      </c>
      <c r="V396" s="23">
        <f t="shared" si="670"/>
        <v>0</v>
      </c>
      <c r="W396" s="23">
        <f t="shared" ref="W396:X396" si="671">+I396+K396-M396-U396</f>
        <v>0</v>
      </c>
      <c r="X396" s="23">
        <f t="shared" si="671"/>
        <v>0</v>
      </c>
      <c r="Y396" s="23"/>
      <c r="Z396" s="31"/>
      <c r="AA396" s="168"/>
    </row>
    <row r="397" spans="1:27" ht="15.75" customHeight="1" x14ac:dyDescent="0.55000000000000004">
      <c r="A397" s="164"/>
      <c r="B397" s="27"/>
      <c r="C397" s="28"/>
      <c r="D397" s="28"/>
      <c r="E397" s="29"/>
      <c r="F397" s="28"/>
      <c r="G397" s="28"/>
      <c r="H397" s="28" t="s">
        <v>56</v>
      </c>
      <c r="I397" s="30">
        <f t="shared" ref="I397:J397" si="672">+W386</f>
        <v>0</v>
      </c>
      <c r="J397" s="30">
        <f t="shared" si="672"/>
        <v>0</v>
      </c>
      <c r="K397" s="30">
        <f t="shared" ref="K397:N397" si="673">+AB374</f>
        <v>0</v>
      </c>
      <c r="L397" s="30">
        <f t="shared" si="673"/>
        <v>0</v>
      </c>
      <c r="M397" s="23">
        <f t="shared" si="673"/>
        <v>0</v>
      </c>
      <c r="N397" s="23">
        <f t="shared" si="673"/>
        <v>0</v>
      </c>
      <c r="O397" s="23">
        <f t="shared" ref="O397:V397" si="674">+AB374</f>
        <v>0</v>
      </c>
      <c r="P397" s="23">
        <f t="shared" si="674"/>
        <v>0</v>
      </c>
      <c r="Q397" s="23">
        <f t="shared" si="674"/>
        <v>0</v>
      </c>
      <c r="R397" s="23">
        <f t="shared" si="674"/>
        <v>0</v>
      </c>
      <c r="S397" s="23">
        <f t="shared" si="674"/>
        <v>0</v>
      </c>
      <c r="T397" s="23">
        <f t="shared" si="674"/>
        <v>0</v>
      </c>
      <c r="U397" s="23">
        <f t="shared" si="674"/>
        <v>0</v>
      </c>
      <c r="V397" s="23">
        <f t="shared" si="674"/>
        <v>0</v>
      </c>
      <c r="W397" s="23">
        <f t="shared" ref="W397:X397" si="675">+I397+K397-M397-U397</f>
        <v>0</v>
      </c>
      <c r="X397" s="23">
        <f t="shared" si="675"/>
        <v>0</v>
      </c>
      <c r="Y397" s="23"/>
      <c r="Z397" s="31"/>
      <c r="AA397" s="164"/>
    </row>
    <row r="398" spans="1:27" ht="15.75" customHeight="1" x14ac:dyDescent="0.55000000000000004">
      <c r="A398" s="147"/>
      <c r="B398" s="27"/>
      <c r="C398" s="28"/>
      <c r="D398" s="28"/>
      <c r="E398" s="29"/>
      <c r="F398" s="28"/>
      <c r="G398" s="28"/>
      <c r="H398" s="28" t="s">
        <v>21</v>
      </c>
      <c r="I398" s="30">
        <f t="shared" ref="I398:J398" si="676">+W387</f>
        <v>0</v>
      </c>
      <c r="J398" s="30">
        <f t="shared" si="676"/>
        <v>0</v>
      </c>
      <c r="K398" s="30">
        <f t="shared" ref="K398:N398" si="677">+AB375</f>
        <v>0</v>
      </c>
      <c r="L398" s="30">
        <f t="shared" si="677"/>
        <v>0</v>
      </c>
      <c r="M398" s="23">
        <f t="shared" si="677"/>
        <v>0</v>
      </c>
      <c r="N398" s="23">
        <f t="shared" si="677"/>
        <v>0</v>
      </c>
      <c r="O398" s="23">
        <f t="shared" ref="O398:V398" si="678">+AB375</f>
        <v>0</v>
      </c>
      <c r="P398" s="23">
        <f t="shared" si="678"/>
        <v>0</v>
      </c>
      <c r="Q398" s="23">
        <f t="shared" si="678"/>
        <v>0</v>
      </c>
      <c r="R398" s="23">
        <f t="shared" si="678"/>
        <v>0</v>
      </c>
      <c r="S398" s="23">
        <f t="shared" si="678"/>
        <v>0</v>
      </c>
      <c r="T398" s="23">
        <f t="shared" si="678"/>
        <v>0</v>
      </c>
      <c r="U398" s="23">
        <f t="shared" si="678"/>
        <v>0</v>
      </c>
      <c r="V398" s="23">
        <f t="shared" si="678"/>
        <v>0</v>
      </c>
      <c r="W398" s="23">
        <f t="shared" ref="W398:X398" si="679">+I398+K398-M398-U398</f>
        <v>0</v>
      </c>
      <c r="X398" s="23">
        <f t="shared" si="679"/>
        <v>0</v>
      </c>
      <c r="Y398" s="23"/>
      <c r="Z398" s="31"/>
      <c r="AA398" s="147"/>
    </row>
    <row r="399" spans="1:27" ht="15.75" customHeight="1" x14ac:dyDescent="0.55000000000000004">
      <c r="A399" s="165"/>
      <c r="B399" s="130"/>
      <c r="C399" s="130"/>
      <c r="D399" s="130"/>
      <c r="E399" s="130"/>
      <c r="F399" s="130"/>
      <c r="G399" s="130"/>
      <c r="H399" s="131"/>
      <c r="I399" s="30">
        <f t="shared" ref="I399:X399" si="680">SUM(I396:I398)</f>
        <v>0</v>
      </c>
      <c r="J399" s="30">
        <f t="shared" si="680"/>
        <v>0</v>
      </c>
      <c r="K399" s="30">
        <f t="shared" si="680"/>
        <v>0</v>
      </c>
      <c r="L399" s="30">
        <f t="shared" si="680"/>
        <v>0</v>
      </c>
      <c r="M399" s="30">
        <f t="shared" si="680"/>
        <v>0</v>
      </c>
      <c r="N399" s="30">
        <f t="shared" si="680"/>
        <v>0</v>
      </c>
      <c r="O399" s="30">
        <f t="shared" si="680"/>
        <v>0</v>
      </c>
      <c r="P399" s="30">
        <f t="shared" si="680"/>
        <v>0</v>
      </c>
      <c r="Q399" s="30">
        <f t="shared" si="680"/>
        <v>0</v>
      </c>
      <c r="R399" s="30">
        <f t="shared" si="680"/>
        <v>0</v>
      </c>
      <c r="S399" s="30">
        <f t="shared" si="680"/>
        <v>0</v>
      </c>
      <c r="T399" s="30">
        <f t="shared" si="680"/>
        <v>0</v>
      </c>
      <c r="U399" s="30">
        <f t="shared" si="680"/>
        <v>0</v>
      </c>
      <c r="V399" s="30">
        <f t="shared" si="680"/>
        <v>0</v>
      </c>
      <c r="W399" s="30">
        <f t="shared" si="680"/>
        <v>0</v>
      </c>
      <c r="X399" s="30">
        <f t="shared" si="680"/>
        <v>0</v>
      </c>
      <c r="Y399" s="23"/>
      <c r="Z399" s="30"/>
      <c r="AA399" s="30"/>
    </row>
    <row r="400" spans="1:27" ht="15.75" customHeight="1" x14ac:dyDescent="0.55000000000000004">
      <c r="A400" s="28">
        <v>1</v>
      </c>
      <c r="B400" s="27" t="s">
        <v>586</v>
      </c>
      <c r="C400" s="28"/>
      <c r="D400" s="28"/>
      <c r="E400" s="29" t="s">
        <v>587</v>
      </c>
      <c r="F400" s="28"/>
      <c r="G400" s="28"/>
      <c r="H400" s="28" t="s">
        <v>585</v>
      </c>
      <c r="I400" s="30"/>
      <c r="J400" s="30"/>
      <c r="K400" s="30"/>
      <c r="L400" s="30"/>
      <c r="M400" s="23"/>
      <c r="N400" s="23"/>
      <c r="O400" s="23"/>
      <c r="P400" s="23"/>
      <c r="Q400" s="23"/>
      <c r="R400" s="23"/>
      <c r="S400" s="23"/>
      <c r="T400" s="23"/>
      <c r="U400" s="23">
        <f t="shared" ref="U400:V400" si="681">+O400+Q400+S400</f>
        <v>0</v>
      </c>
      <c r="V400" s="23">
        <f t="shared" si="681"/>
        <v>0</v>
      </c>
      <c r="W400" s="23">
        <f t="shared" ref="W400:X400" si="682">+I400+K400-M400-U400</f>
        <v>0</v>
      </c>
      <c r="X400" s="23">
        <f t="shared" si="682"/>
        <v>0</v>
      </c>
      <c r="Y400" s="23" t="e">
        <f t="shared" ref="Y400:Y435" si="683">+X400*#REF!</f>
        <v>#REF!</v>
      </c>
      <c r="Z400" s="31"/>
      <c r="AA400" s="168">
        <v>24900</v>
      </c>
    </row>
    <row r="401" spans="1:27" ht="15.75" customHeight="1" x14ac:dyDescent="0.55000000000000004">
      <c r="A401" s="28"/>
      <c r="B401" s="27"/>
      <c r="C401" s="28"/>
      <c r="D401" s="28"/>
      <c r="E401" s="29"/>
      <c r="F401" s="28"/>
      <c r="G401" s="28"/>
      <c r="H401" s="28" t="s">
        <v>56</v>
      </c>
      <c r="I401" s="30"/>
      <c r="J401" s="30"/>
      <c r="K401" s="30"/>
      <c r="L401" s="30"/>
      <c r="M401" s="23"/>
      <c r="N401" s="23"/>
      <c r="O401" s="23"/>
      <c r="P401" s="23"/>
      <c r="Q401" s="23"/>
      <c r="R401" s="23"/>
      <c r="S401" s="23"/>
      <c r="T401" s="23"/>
      <c r="U401" s="23">
        <f t="shared" ref="U401:V401" si="684">+O401+Q401+S401</f>
        <v>0</v>
      </c>
      <c r="V401" s="23">
        <f t="shared" si="684"/>
        <v>0</v>
      </c>
      <c r="W401" s="23">
        <f t="shared" ref="W401:X401" si="685">+I401+K401-M401-U401</f>
        <v>0</v>
      </c>
      <c r="X401" s="23">
        <f t="shared" si="685"/>
        <v>0</v>
      </c>
      <c r="Y401" s="23" t="e">
        <f t="shared" si="683"/>
        <v>#REF!</v>
      </c>
      <c r="Z401" s="31"/>
      <c r="AA401" s="164"/>
    </row>
    <row r="402" spans="1:27" ht="15.75" customHeight="1" x14ac:dyDescent="0.55000000000000004">
      <c r="A402" s="28"/>
      <c r="B402" s="27"/>
      <c r="C402" s="28"/>
      <c r="D402" s="28"/>
      <c r="E402" s="29"/>
      <c r="F402" s="28"/>
      <c r="G402" s="28"/>
      <c r="H402" s="28" t="s">
        <v>21</v>
      </c>
      <c r="I402" s="30"/>
      <c r="J402" s="30"/>
      <c r="K402" s="30"/>
      <c r="L402" s="30"/>
      <c r="M402" s="23"/>
      <c r="N402" s="23"/>
      <c r="O402" s="23"/>
      <c r="P402" s="23"/>
      <c r="Q402" s="23"/>
      <c r="R402" s="23"/>
      <c r="S402" s="23"/>
      <c r="T402" s="23"/>
      <c r="U402" s="23">
        <f t="shared" ref="U402:V402" si="686">+O402+Q402+S402</f>
        <v>0</v>
      </c>
      <c r="V402" s="23">
        <f t="shared" si="686"/>
        <v>0</v>
      </c>
      <c r="W402" s="23">
        <f t="shared" ref="W402:X402" si="687">+I402+K402-M402-U402</f>
        <v>0</v>
      </c>
      <c r="X402" s="23">
        <f t="shared" si="687"/>
        <v>0</v>
      </c>
      <c r="Y402" s="23" t="e">
        <f t="shared" si="683"/>
        <v>#REF!</v>
      </c>
      <c r="Z402" s="31"/>
      <c r="AA402" s="147"/>
    </row>
    <row r="403" spans="1:27" ht="15.75" customHeight="1" x14ac:dyDescent="0.55000000000000004">
      <c r="A403" s="165" t="s">
        <v>22</v>
      </c>
      <c r="B403" s="130"/>
      <c r="C403" s="130"/>
      <c r="D403" s="130"/>
      <c r="E403" s="130"/>
      <c r="F403" s="130"/>
      <c r="G403" s="130"/>
      <c r="H403" s="131"/>
      <c r="I403" s="30">
        <f t="shared" ref="I403:X403" si="688">SUM(I400:I402)</f>
        <v>0</v>
      </c>
      <c r="J403" s="30">
        <f t="shared" si="688"/>
        <v>0</v>
      </c>
      <c r="K403" s="30">
        <f t="shared" si="688"/>
        <v>0</v>
      </c>
      <c r="L403" s="30">
        <f t="shared" si="688"/>
        <v>0</v>
      </c>
      <c r="M403" s="30">
        <f t="shared" si="688"/>
        <v>0</v>
      </c>
      <c r="N403" s="30">
        <f t="shared" si="688"/>
        <v>0</v>
      </c>
      <c r="O403" s="30">
        <f t="shared" si="688"/>
        <v>0</v>
      </c>
      <c r="P403" s="30">
        <f t="shared" si="688"/>
        <v>0</v>
      </c>
      <c r="Q403" s="30">
        <f t="shared" si="688"/>
        <v>0</v>
      </c>
      <c r="R403" s="30">
        <f t="shared" si="688"/>
        <v>0</v>
      </c>
      <c r="S403" s="30">
        <f t="shared" si="688"/>
        <v>0</v>
      </c>
      <c r="T403" s="30">
        <f t="shared" si="688"/>
        <v>0</v>
      </c>
      <c r="U403" s="30">
        <f t="shared" si="688"/>
        <v>0</v>
      </c>
      <c r="V403" s="30">
        <f t="shared" si="688"/>
        <v>0</v>
      </c>
      <c r="W403" s="30">
        <f t="shared" si="688"/>
        <v>0</v>
      </c>
      <c r="X403" s="30">
        <f t="shared" si="688"/>
        <v>0</v>
      </c>
      <c r="Y403" s="23" t="e">
        <f t="shared" si="683"/>
        <v>#REF!</v>
      </c>
      <c r="Z403" s="30">
        <f t="shared" ref="Z403:AA403" si="689">SUM(Z400:Z402)</f>
        <v>0</v>
      </c>
      <c r="AA403" s="30">
        <f t="shared" si="689"/>
        <v>24900</v>
      </c>
    </row>
    <row r="404" spans="1:27" ht="15.75" customHeight="1" x14ac:dyDescent="0.55000000000000004">
      <c r="A404" s="28">
        <v>2</v>
      </c>
      <c r="B404" s="27" t="s">
        <v>586</v>
      </c>
      <c r="C404" s="28"/>
      <c r="D404" s="28"/>
      <c r="E404" s="29" t="s">
        <v>588</v>
      </c>
      <c r="F404" s="28"/>
      <c r="G404" s="28"/>
      <c r="H404" s="28" t="s">
        <v>585</v>
      </c>
      <c r="I404" s="30"/>
      <c r="J404" s="30"/>
      <c r="K404" s="30"/>
      <c r="L404" s="30"/>
      <c r="M404" s="23"/>
      <c r="N404" s="23"/>
      <c r="O404" s="23"/>
      <c r="P404" s="23"/>
      <c r="Q404" s="23"/>
      <c r="R404" s="23"/>
      <c r="S404" s="23"/>
      <c r="T404" s="23"/>
      <c r="U404" s="23">
        <f t="shared" ref="U404:V404" si="690">+O404+Q404+S404</f>
        <v>0</v>
      </c>
      <c r="V404" s="23">
        <f t="shared" si="690"/>
        <v>0</v>
      </c>
      <c r="W404" s="23">
        <f t="shared" ref="W404:X404" si="691">+I404+K404-M404-U404</f>
        <v>0</v>
      </c>
      <c r="X404" s="23">
        <f t="shared" si="691"/>
        <v>0</v>
      </c>
      <c r="Y404" s="23" t="e">
        <f t="shared" si="683"/>
        <v>#REF!</v>
      </c>
      <c r="Z404" s="31"/>
      <c r="AA404" s="35"/>
    </row>
    <row r="405" spans="1:27" ht="15.75" customHeight="1" x14ac:dyDescent="0.55000000000000004">
      <c r="A405" s="28"/>
      <c r="B405" s="27"/>
      <c r="C405" s="28"/>
      <c r="D405" s="28"/>
      <c r="E405" s="29"/>
      <c r="F405" s="28"/>
      <c r="G405" s="28"/>
      <c r="H405" s="28" t="s">
        <v>56</v>
      </c>
      <c r="I405" s="30"/>
      <c r="J405" s="30"/>
      <c r="K405" s="30"/>
      <c r="L405" s="30"/>
      <c r="M405" s="23"/>
      <c r="N405" s="23"/>
      <c r="O405" s="23"/>
      <c r="P405" s="23"/>
      <c r="Q405" s="23"/>
      <c r="R405" s="23"/>
      <c r="S405" s="23"/>
      <c r="T405" s="23"/>
      <c r="U405" s="23">
        <f t="shared" ref="U405:V405" si="692">+O405+Q405+S405</f>
        <v>0</v>
      </c>
      <c r="V405" s="23">
        <f t="shared" si="692"/>
        <v>0</v>
      </c>
      <c r="W405" s="23">
        <f t="shared" ref="W405:X405" si="693">+I405+K405-M405-U405</f>
        <v>0</v>
      </c>
      <c r="X405" s="23">
        <f t="shared" si="693"/>
        <v>0</v>
      </c>
      <c r="Y405" s="23" t="e">
        <f t="shared" si="683"/>
        <v>#REF!</v>
      </c>
      <c r="Z405" s="31"/>
      <c r="AA405" s="35"/>
    </row>
    <row r="406" spans="1:27" ht="15.75" customHeight="1" x14ac:dyDescent="0.55000000000000004">
      <c r="A406" s="28"/>
      <c r="B406" s="27"/>
      <c r="C406" s="28"/>
      <c r="D406" s="28"/>
      <c r="E406" s="29"/>
      <c r="F406" s="28"/>
      <c r="G406" s="28"/>
      <c r="H406" s="28" t="s">
        <v>21</v>
      </c>
      <c r="I406" s="30"/>
      <c r="J406" s="30"/>
      <c r="K406" s="30"/>
      <c r="L406" s="30"/>
      <c r="M406" s="23"/>
      <c r="N406" s="23"/>
      <c r="O406" s="23"/>
      <c r="P406" s="23"/>
      <c r="Q406" s="23"/>
      <c r="R406" s="23"/>
      <c r="S406" s="23"/>
      <c r="T406" s="23"/>
      <c r="U406" s="23">
        <f t="shared" ref="U406:V406" si="694">+O406+Q406+S406</f>
        <v>0</v>
      </c>
      <c r="V406" s="23">
        <f t="shared" si="694"/>
        <v>0</v>
      </c>
      <c r="W406" s="23">
        <f t="shared" ref="W406:X406" si="695">+I406+K406-M406-U406</f>
        <v>0</v>
      </c>
      <c r="X406" s="23">
        <f t="shared" si="695"/>
        <v>0</v>
      </c>
      <c r="Y406" s="23" t="e">
        <f t="shared" si="683"/>
        <v>#REF!</v>
      </c>
      <c r="Z406" s="31"/>
      <c r="AA406" s="35"/>
    </row>
    <row r="407" spans="1:27" ht="15.75" customHeight="1" x14ac:dyDescent="0.55000000000000004">
      <c r="A407" s="165" t="s">
        <v>22</v>
      </c>
      <c r="B407" s="130"/>
      <c r="C407" s="130"/>
      <c r="D407" s="130"/>
      <c r="E407" s="130"/>
      <c r="F407" s="130"/>
      <c r="G407" s="130"/>
      <c r="H407" s="131"/>
      <c r="I407" s="30">
        <f t="shared" ref="I407:X407" si="696">SUM(I404:I406)</f>
        <v>0</v>
      </c>
      <c r="J407" s="30">
        <f t="shared" si="696"/>
        <v>0</v>
      </c>
      <c r="K407" s="30">
        <f t="shared" si="696"/>
        <v>0</v>
      </c>
      <c r="L407" s="30">
        <f t="shared" si="696"/>
        <v>0</v>
      </c>
      <c r="M407" s="30">
        <f t="shared" si="696"/>
        <v>0</v>
      </c>
      <c r="N407" s="30">
        <f t="shared" si="696"/>
        <v>0</v>
      </c>
      <c r="O407" s="30">
        <f t="shared" si="696"/>
        <v>0</v>
      </c>
      <c r="P407" s="30">
        <f t="shared" si="696"/>
        <v>0</v>
      </c>
      <c r="Q407" s="30">
        <f t="shared" si="696"/>
        <v>0</v>
      </c>
      <c r="R407" s="30">
        <f t="shared" si="696"/>
        <v>0</v>
      </c>
      <c r="S407" s="30">
        <f t="shared" si="696"/>
        <v>0</v>
      </c>
      <c r="T407" s="30">
        <f t="shared" si="696"/>
        <v>0</v>
      </c>
      <c r="U407" s="30">
        <f t="shared" si="696"/>
        <v>0</v>
      </c>
      <c r="V407" s="30">
        <f t="shared" si="696"/>
        <v>0</v>
      </c>
      <c r="W407" s="30">
        <f t="shared" si="696"/>
        <v>0</v>
      </c>
      <c r="X407" s="30">
        <f t="shared" si="696"/>
        <v>0</v>
      </c>
      <c r="Y407" s="23" t="e">
        <f t="shared" si="683"/>
        <v>#REF!</v>
      </c>
      <c r="Z407" s="30">
        <f t="shared" ref="Z407:AA407" si="697">SUM(Z404:Z406)</f>
        <v>0</v>
      </c>
      <c r="AA407" s="30">
        <f t="shared" si="697"/>
        <v>0</v>
      </c>
    </row>
    <row r="408" spans="1:27" ht="15.75" customHeight="1" x14ac:dyDescent="0.55000000000000004">
      <c r="A408" s="28">
        <v>3</v>
      </c>
      <c r="B408" s="27" t="s">
        <v>586</v>
      </c>
      <c r="C408" s="28"/>
      <c r="D408" s="28"/>
      <c r="E408" s="29"/>
      <c r="F408" s="28"/>
      <c r="G408" s="28"/>
      <c r="H408" s="28" t="s">
        <v>585</v>
      </c>
      <c r="I408" s="30"/>
      <c r="J408" s="30"/>
      <c r="K408" s="30"/>
      <c r="L408" s="30"/>
      <c r="M408" s="23"/>
      <c r="N408" s="23"/>
      <c r="O408" s="23"/>
      <c r="P408" s="23"/>
      <c r="Q408" s="23"/>
      <c r="R408" s="23"/>
      <c r="S408" s="23"/>
      <c r="T408" s="23"/>
      <c r="U408" s="23">
        <f t="shared" ref="U408:V408" si="698">+O408+Q408+S408</f>
        <v>0</v>
      </c>
      <c r="V408" s="23">
        <f t="shared" si="698"/>
        <v>0</v>
      </c>
      <c r="W408" s="23">
        <f t="shared" ref="W408:X408" si="699">+I408+K408-M408-U408</f>
        <v>0</v>
      </c>
      <c r="X408" s="23">
        <f t="shared" si="699"/>
        <v>0</v>
      </c>
      <c r="Y408" s="23" t="e">
        <f t="shared" si="683"/>
        <v>#REF!</v>
      </c>
      <c r="Z408" s="31"/>
      <c r="AA408" s="35"/>
    </row>
    <row r="409" spans="1:27" ht="15.75" customHeight="1" x14ac:dyDescent="0.55000000000000004">
      <c r="A409" s="28"/>
      <c r="B409" s="27"/>
      <c r="C409" s="28"/>
      <c r="D409" s="28"/>
      <c r="E409" s="29"/>
      <c r="F409" s="28"/>
      <c r="G409" s="28"/>
      <c r="H409" s="28" t="s">
        <v>56</v>
      </c>
      <c r="I409" s="30"/>
      <c r="J409" s="30"/>
      <c r="K409" s="30"/>
      <c r="L409" s="30"/>
      <c r="M409" s="23"/>
      <c r="N409" s="23"/>
      <c r="O409" s="23"/>
      <c r="P409" s="23"/>
      <c r="Q409" s="23"/>
      <c r="R409" s="23"/>
      <c r="S409" s="23"/>
      <c r="T409" s="23"/>
      <c r="U409" s="23">
        <f t="shared" ref="U409:V409" si="700">+O409+Q409+S409</f>
        <v>0</v>
      </c>
      <c r="V409" s="23">
        <f t="shared" si="700"/>
        <v>0</v>
      </c>
      <c r="W409" s="23">
        <f t="shared" ref="W409:X409" si="701">+I409+K409-M409-U409</f>
        <v>0</v>
      </c>
      <c r="X409" s="23">
        <f t="shared" si="701"/>
        <v>0</v>
      </c>
      <c r="Y409" s="23" t="e">
        <f t="shared" si="683"/>
        <v>#REF!</v>
      </c>
      <c r="Z409" s="31"/>
      <c r="AA409" s="35"/>
    </row>
    <row r="410" spans="1:27" ht="15.75" customHeight="1" x14ac:dyDescent="0.55000000000000004">
      <c r="A410" s="28"/>
      <c r="B410" s="27"/>
      <c r="C410" s="28"/>
      <c r="D410" s="28"/>
      <c r="E410" s="29"/>
      <c r="F410" s="28"/>
      <c r="G410" s="28"/>
      <c r="H410" s="28" t="s">
        <v>21</v>
      </c>
      <c r="I410" s="30"/>
      <c r="J410" s="30"/>
      <c r="K410" s="30"/>
      <c r="L410" s="30"/>
      <c r="M410" s="23"/>
      <c r="N410" s="23"/>
      <c r="O410" s="23"/>
      <c r="P410" s="23"/>
      <c r="Q410" s="23"/>
      <c r="R410" s="23"/>
      <c r="S410" s="23"/>
      <c r="T410" s="23"/>
      <c r="U410" s="23">
        <f t="shared" ref="U410:V410" si="702">+O410+Q410+S410</f>
        <v>0</v>
      </c>
      <c r="V410" s="23">
        <f t="shared" si="702"/>
        <v>0</v>
      </c>
      <c r="W410" s="23">
        <f t="shared" ref="W410:X410" si="703">+I410+K410-M410-U410</f>
        <v>0</v>
      </c>
      <c r="X410" s="23">
        <f t="shared" si="703"/>
        <v>0</v>
      </c>
      <c r="Y410" s="23" t="e">
        <f t="shared" si="683"/>
        <v>#REF!</v>
      </c>
      <c r="Z410" s="31"/>
      <c r="AA410" s="35"/>
    </row>
    <row r="411" spans="1:27" ht="15.75" customHeight="1" x14ac:dyDescent="0.55000000000000004">
      <c r="A411" s="165" t="s">
        <v>22</v>
      </c>
      <c r="B411" s="130"/>
      <c r="C411" s="130"/>
      <c r="D411" s="130"/>
      <c r="E411" s="130"/>
      <c r="F411" s="130"/>
      <c r="G411" s="130"/>
      <c r="H411" s="131"/>
      <c r="I411" s="30">
        <f t="shared" ref="I411:X411" si="704">SUM(I408:I410)</f>
        <v>0</v>
      </c>
      <c r="J411" s="30">
        <f t="shared" si="704"/>
        <v>0</v>
      </c>
      <c r="K411" s="30">
        <f t="shared" si="704"/>
        <v>0</v>
      </c>
      <c r="L411" s="30">
        <f t="shared" si="704"/>
        <v>0</v>
      </c>
      <c r="M411" s="30">
        <f t="shared" si="704"/>
        <v>0</v>
      </c>
      <c r="N411" s="30">
        <f t="shared" si="704"/>
        <v>0</v>
      </c>
      <c r="O411" s="30">
        <f t="shared" si="704"/>
        <v>0</v>
      </c>
      <c r="P411" s="30">
        <f t="shared" si="704"/>
        <v>0</v>
      </c>
      <c r="Q411" s="30">
        <f t="shared" si="704"/>
        <v>0</v>
      </c>
      <c r="R411" s="30">
        <f t="shared" si="704"/>
        <v>0</v>
      </c>
      <c r="S411" s="30">
        <f t="shared" si="704"/>
        <v>0</v>
      </c>
      <c r="T411" s="30">
        <f t="shared" si="704"/>
        <v>0</v>
      </c>
      <c r="U411" s="30">
        <f t="shared" si="704"/>
        <v>0</v>
      </c>
      <c r="V411" s="30">
        <f t="shared" si="704"/>
        <v>0</v>
      </c>
      <c r="W411" s="30">
        <f t="shared" si="704"/>
        <v>0</v>
      </c>
      <c r="X411" s="30">
        <f t="shared" si="704"/>
        <v>0</v>
      </c>
      <c r="Y411" s="23" t="e">
        <f t="shared" si="683"/>
        <v>#REF!</v>
      </c>
      <c r="Z411" s="30">
        <f t="shared" ref="Z411:AA411" si="705">SUM(Z408:Z410)</f>
        <v>0</v>
      </c>
      <c r="AA411" s="30">
        <f t="shared" si="705"/>
        <v>0</v>
      </c>
    </row>
    <row r="412" spans="1:27" ht="15.75" customHeight="1" x14ac:dyDescent="0.55000000000000004">
      <c r="A412" s="28">
        <v>4</v>
      </c>
      <c r="B412" s="27" t="s">
        <v>586</v>
      </c>
      <c r="C412" s="28"/>
      <c r="D412" s="28"/>
      <c r="E412" s="29"/>
      <c r="F412" s="28"/>
      <c r="G412" s="28"/>
      <c r="H412" s="28" t="s">
        <v>585</v>
      </c>
      <c r="I412" s="30"/>
      <c r="J412" s="30"/>
      <c r="K412" s="30"/>
      <c r="L412" s="30"/>
      <c r="M412" s="23"/>
      <c r="N412" s="23"/>
      <c r="O412" s="23"/>
      <c r="P412" s="23"/>
      <c r="Q412" s="23"/>
      <c r="R412" s="23"/>
      <c r="S412" s="23"/>
      <c r="T412" s="23"/>
      <c r="U412" s="23">
        <f t="shared" ref="U412:V412" si="706">+O412+Q412+S412</f>
        <v>0</v>
      </c>
      <c r="V412" s="23">
        <f t="shared" si="706"/>
        <v>0</v>
      </c>
      <c r="W412" s="23">
        <f t="shared" ref="W412:X412" si="707">+I412+K412-M412-U412</f>
        <v>0</v>
      </c>
      <c r="X412" s="23">
        <f t="shared" si="707"/>
        <v>0</v>
      </c>
      <c r="Y412" s="23" t="e">
        <f t="shared" si="683"/>
        <v>#REF!</v>
      </c>
      <c r="Z412" s="31"/>
      <c r="AA412" s="35"/>
    </row>
    <row r="413" spans="1:27" ht="15.75" customHeight="1" x14ac:dyDescent="0.55000000000000004">
      <c r="A413" s="28"/>
      <c r="B413" s="27"/>
      <c r="C413" s="28"/>
      <c r="D413" s="28"/>
      <c r="E413" s="29"/>
      <c r="F413" s="28"/>
      <c r="G413" s="28"/>
      <c r="H413" s="28" t="s">
        <v>56</v>
      </c>
      <c r="I413" s="30"/>
      <c r="J413" s="30"/>
      <c r="K413" s="30"/>
      <c r="L413" s="30"/>
      <c r="M413" s="23"/>
      <c r="N413" s="23"/>
      <c r="O413" s="23"/>
      <c r="P413" s="23"/>
      <c r="Q413" s="23"/>
      <c r="R413" s="23"/>
      <c r="S413" s="23"/>
      <c r="T413" s="23"/>
      <c r="U413" s="23">
        <f t="shared" ref="U413:V413" si="708">+O413+Q413+S413</f>
        <v>0</v>
      </c>
      <c r="V413" s="23">
        <f t="shared" si="708"/>
        <v>0</v>
      </c>
      <c r="W413" s="23">
        <f t="shared" ref="W413:X413" si="709">+I413+K413-M413-U413</f>
        <v>0</v>
      </c>
      <c r="X413" s="23">
        <f t="shared" si="709"/>
        <v>0</v>
      </c>
      <c r="Y413" s="23" t="e">
        <f t="shared" si="683"/>
        <v>#REF!</v>
      </c>
      <c r="Z413" s="31"/>
      <c r="AA413" s="35"/>
    </row>
    <row r="414" spans="1:27" ht="15.75" customHeight="1" x14ac:dyDescent="0.55000000000000004">
      <c r="A414" s="28"/>
      <c r="B414" s="27"/>
      <c r="C414" s="28"/>
      <c r="D414" s="28"/>
      <c r="E414" s="29"/>
      <c r="F414" s="28"/>
      <c r="G414" s="28"/>
      <c r="H414" s="28" t="s">
        <v>21</v>
      </c>
      <c r="I414" s="30"/>
      <c r="J414" s="30"/>
      <c r="K414" s="30"/>
      <c r="L414" s="30"/>
      <c r="M414" s="23"/>
      <c r="N414" s="23"/>
      <c r="O414" s="23"/>
      <c r="P414" s="23"/>
      <c r="Q414" s="23"/>
      <c r="R414" s="23"/>
      <c r="S414" s="23"/>
      <c r="T414" s="23"/>
      <c r="U414" s="23">
        <f t="shared" ref="U414:V414" si="710">+O414+Q414+S414</f>
        <v>0</v>
      </c>
      <c r="V414" s="23">
        <f t="shared" si="710"/>
        <v>0</v>
      </c>
      <c r="W414" s="23">
        <f t="shared" ref="W414:X414" si="711">+I414+K414-M414-U414</f>
        <v>0</v>
      </c>
      <c r="X414" s="23">
        <f t="shared" si="711"/>
        <v>0</v>
      </c>
      <c r="Y414" s="23" t="e">
        <f t="shared" si="683"/>
        <v>#REF!</v>
      </c>
      <c r="Z414" s="31"/>
      <c r="AA414" s="35"/>
    </row>
    <row r="415" spans="1:27" ht="15.75" customHeight="1" x14ac:dyDescent="0.55000000000000004">
      <c r="A415" s="165" t="s">
        <v>22</v>
      </c>
      <c r="B415" s="130"/>
      <c r="C415" s="130"/>
      <c r="D415" s="130"/>
      <c r="E415" s="130"/>
      <c r="F415" s="130"/>
      <c r="G415" s="130"/>
      <c r="H415" s="131"/>
      <c r="I415" s="30">
        <f t="shared" ref="I415:X415" si="712">SUM(I412:I414)</f>
        <v>0</v>
      </c>
      <c r="J415" s="30">
        <f t="shared" si="712"/>
        <v>0</v>
      </c>
      <c r="K415" s="30">
        <f t="shared" si="712"/>
        <v>0</v>
      </c>
      <c r="L415" s="30">
        <f t="shared" si="712"/>
        <v>0</v>
      </c>
      <c r="M415" s="30">
        <f t="shared" si="712"/>
        <v>0</v>
      </c>
      <c r="N415" s="30">
        <f t="shared" si="712"/>
        <v>0</v>
      </c>
      <c r="O415" s="30">
        <f t="shared" si="712"/>
        <v>0</v>
      </c>
      <c r="P415" s="30">
        <f t="shared" si="712"/>
        <v>0</v>
      </c>
      <c r="Q415" s="30">
        <f t="shared" si="712"/>
        <v>0</v>
      </c>
      <c r="R415" s="30">
        <f t="shared" si="712"/>
        <v>0</v>
      </c>
      <c r="S415" s="30">
        <f t="shared" si="712"/>
        <v>0</v>
      </c>
      <c r="T415" s="30">
        <f t="shared" si="712"/>
        <v>0</v>
      </c>
      <c r="U415" s="30">
        <f t="shared" si="712"/>
        <v>0</v>
      </c>
      <c r="V415" s="30">
        <f t="shared" si="712"/>
        <v>0</v>
      </c>
      <c r="W415" s="30">
        <f t="shared" si="712"/>
        <v>0</v>
      </c>
      <c r="X415" s="30">
        <f t="shared" si="712"/>
        <v>0</v>
      </c>
      <c r="Y415" s="23" t="e">
        <f t="shared" si="683"/>
        <v>#REF!</v>
      </c>
      <c r="Z415" s="30">
        <f t="shared" ref="Z415:AA415" si="713">SUM(Z412:Z414)</f>
        <v>0</v>
      </c>
      <c r="AA415" s="30">
        <f t="shared" si="713"/>
        <v>0</v>
      </c>
    </row>
    <row r="416" spans="1:27" ht="15.75" customHeight="1" x14ac:dyDescent="0.55000000000000004">
      <c r="A416" s="28">
        <v>5</v>
      </c>
      <c r="B416" s="27" t="s">
        <v>586</v>
      </c>
      <c r="C416" s="28"/>
      <c r="D416" s="28"/>
      <c r="E416" s="29"/>
      <c r="F416" s="28"/>
      <c r="G416" s="28"/>
      <c r="H416" s="28" t="s">
        <v>585</v>
      </c>
      <c r="I416" s="30"/>
      <c r="J416" s="30"/>
      <c r="K416" s="30"/>
      <c r="L416" s="30"/>
      <c r="M416" s="23"/>
      <c r="N416" s="23"/>
      <c r="O416" s="23"/>
      <c r="P416" s="23"/>
      <c r="Q416" s="23"/>
      <c r="R416" s="23"/>
      <c r="S416" s="23"/>
      <c r="T416" s="23"/>
      <c r="U416" s="23">
        <f t="shared" ref="U416:V416" si="714">+O416+Q416+S416</f>
        <v>0</v>
      </c>
      <c r="V416" s="23">
        <f t="shared" si="714"/>
        <v>0</v>
      </c>
      <c r="W416" s="23">
        <f t="shared" ref="W416:X416" si="715">+I416+K416-M416-U416</f>
        <v>0</v>
      </c>
      <c r="X416" s="23">
        <f t="shared" si="715"/>
        <v>0</v>
      </c>
      <c r="Y416" s="23" t="e">
        <f t="shared" si="683"/>
        <v>#REF!</v>
      </c>
      <c r="Z416" s="31"/>
      <c r="AA416" s="35"/>
    </row>
    <row r="417" spans="1:27" ht="15.75" customHeight="1" x14ac:dyDescent="0.55000000000000004">
      <c r="A417" s="28"/>
      <c r="B417" s="27"/>
      <c r="C417" s="28"/>
      <c r="D417" s="28"/>
      <c r="E417" s="29"/>
      <c r="F417" s="28"/>
      <c r="G417" s="28"/>
      <c r="H417" s="28" t="s">
        <v>56</v>
      </c>
      <c r="I417" s="30"/>
      <c r="J417" s="30"/>
      <c r="K417" s="30"/>
      <c r="L417" s="30"/>
      <c r="M417" s="23"/>
      <c r="N417" s="23"/>
      <c r="O417" s="23"/>
      <c r="P417" s="23"/>
      <c r="Q417" s="23"/>
      <c r="R417" s="23"/>
      <c r="S417" s="23"/>
      <c r="T417" s="23"/>
      <c r="U417" s="23">
        <f t="shared" ref="U417:V417" si="716">+O417+Q417+S417</f>
        <v>0</v>
      </c>
      <c r="V417" s="23">
        <f t="shared" si="716"/>
        <v>0</v>
      </c>
      <c r="W417" s="23">
        <f t="shared" ref="W417:X417" si="717">+I417+K417-M417-U417</f>
        <v>0</v>
      </c>
      <c r="X417" s="23">
        <f t="shared" si="717"/>
        <v>0</v>
      </c>
      <c r="Y417" s="23" t="e">
        <f t="shared" si="683"/>
        <v>#REF!</v>
      </c>
      <c r="Z417" s="31"/>
      <c r="AA417" s="35"/>
    </row>
    <row r="418" spans="1:27" ht="15.75" customHeight="1" x14ac:dyDescent="0.55000000000000004">
      <c r="A418" s="28"/>
      <c r="B418" s="27"/>
      <c r="C418" s="28"/>
      <c r="D418" s="28"/>
      <c r="E418" s="29"/>
      <c r="F418" s="28"/>
      <c r="G418" s="28"/>
      <c r="H418" s="28" t="s">
        <v>21</v>
      </c>
      <c r="I418" s="30"/>
      <c r="J418" s="30"/>
      <c r="K418" s="30"/>
      <c r="L418" s="30"/>
      <c r="M418" s="23"/>
      <c r="N418" s="23"/>
      <c r="O418" s="23"/>
      <c r="P418" s="23"/>
      <c r="Q418" s="23"/>
      <c r="R418" s="23"/>
      <c r="S418" s="23"/>
      <c r="T418" s="23"/>
      <c r="U418" s="23">
        <f t="shared" ref="U418:V418" si="718">+O418+Q418+S418</f>
        <v>0</v>
      </c>
      <c r="V418" s="23">
        <f t="shared" si="718"/>
        <v>0</v>
      </c>
      <c r="W418" s="23">
        <f t="shared" ref="W418:X418" si="719">+I418+K418-M418-U418</f>
        <v>0</v>
      </c>
      <c r="X418" s="23">
        <f t="shared" si="719"/>
        <v>0</v>
      </c>
      <c r="Y418" s="23" t="e">
        <f t="shared" si="683"/>
        <v>#REF!</v>
      </c>
      <c r="Z418" s="31"/>
      <c r="AA418" s="35"/>
    </row>
    <row r="419" spans="1:27" ht="15.75" customHeight="1" x14ac:dyDescent="0.55000000000000004">
      <c r="A419" s="165" t="s">
        <v>22</v>
      </c>
      <c r="B419" s="130"/>
      <c r="C419" s="130"/>
      <c r="D419" s="130"/>
      <c r="E419" s="130"/>
      <c r="F419" s="130"/>
      <c r="G419" s="130"/>
      <c r="H419" s="131"/>
      <c r="I419" s="30">
        <f t="shared" ref="I419:X419" si="720">SUM(I416:I418)</f>
        <v>0</v>
      </c>
      <c r="J419" s="30">
        <f t="shared" si="720"/>
        <v>0</v>
      </c>
      <c r="K419" s="30">
        <f t="shared" si="720"/>
        <v>0</v>
      </c>
      <c r="L419" s="30">
        <f t="shared" si="720"/>
        <v>0</v>
      </c>
      <c r="M419" s="30">
        <f t="shared" si="720"/>
        <v>0</v>
      </c>
      <c r="N419" s="30">
        <f t="shared" si="720"/>
        <v>0</v>
      </c>
      <c r="O419" s="30">
        <f t="shared" si="720"/>
        <v>0</v>
      </c>
      <c r="P419" s="30">
        <f t="shared" si="720"/>
        <v>0</v>
      </c>
      <c r="Q419" s="30">
        <f t="shared" si="720"/>
        <v>0</v>
      </c>
      <c r="R419" s="30">
        <f t="shared" si="720"/>
        <v>0</v>
      </c>
      <c r="S419" s="30">
        <f t="shared" si="720"/>
        <v>0</v>
      </c>
      <c r="T419" s="30">
        <f t="shared" si="720"/>
        <v>0</v>
      </c>
      <c r="U419" s="30">
        <f t="shared" si="720"/>
        <v>0</v>
      </c>
      <c r="V419" s="30">
        <f t="shared" si="720"/>
        <v>0</v>
      </c>
      <c r="W419" s="30">
        <f t="shared" si="720"/>
        <v>0</v>
      </c>
      <c r="X419" s="30">
        <f t="shared" si="720"/>
        <v>0</v>
      </c>
      <c r="Y419" s="23" t="e">
        <f t="shared" si="683"/>
        <v>#REF!</v>
      </c>
      <c r="Z419" s="30">
        <f t="shared" ref="Z419:AA419" si="721">SUM(Z416:Z418)</f>
        <v>0</v>
      </c>
      <c r="AA419" s="30">
        <f t="shared" si="721"/>
        <v>0</v>
      </c>
    </row>
    <row r="420" spans="1:27" ht="15.75" customHeight="1" x14ac:dyDescent="0.55000000000000004">
      <c r="A420" s="28">
        <v>6</v>
      </c>
      <c r="B420" s="27" t="s">
        <v>586</v>
      </c>
      <c r="C420" s="28"/>
      <c r="D420" s="28"/>
      <c r="E420" s="29"/>
      <c r="F420" s="28"/>
      <c r="G420" s="28"/>
      <c r="H420" s="28" t="s">
        <v>585</v>
      </c>
      <c r="I420" s="30"/>
      <c r="J420" s="30"/>
      <c r="K420" s="30"/>
      <c r="L420" s="30"/>
      <c r="M420" s="23"/>
      <c r="N420" s="23"/>
      <c r="O420" s="23"/>
      <c r="P420" s="23"/>
      <c r="Q420" s="23"/>
      <c r="R420" s="23"/>
      <c r="S420" s="23"/>
      <c r="T420" s="23"/>
      <c r="U420" s="23">
        <f t="shared" ref="U420:V420" si="722">+O420+Q420+S420</f>
        <v>0</v>
      </c>
      <c r="V420" s="23">
        <f t="shared" si="722"/>
        <v>0</v>
      </c>
      <c r="W420" s="23">
        <f t="shared" ref="W420:X420" si="723">+I420+K420-M420-U420</f>
        <v>0</v>
      </c>
      <c r="X420" s="23">
        <f t="shared" si="723"/>
        <v>0</v>
      </c>
      <c r="Y420" s="23" t="e">
        <f t="shared" si="683"/>
        <v>#REF!</v>
      </c>
      <c r="Z420" s="31"/>
      <c r="AA420" s="35"/>
    </row>
    <row r="421" spans="1:27" ht="15.75" customHeight="1" x14ac:dyDescent="0.55000000000000004">
      <c r="A421" s="28"/>
      <c r="B421" s="27"/>
      <c r="C421" s="28"/>
      <c r="D421" s="28"/>
      <c r="E421" s="29"/>
      <c r="F421" s="28"/>
      <c r="G421" s="28"/>
      <c r="H421" s="28" t="s">
        <v>56</v>
      </c>
      <c r="I421" s="30"/>
      <c r="J421" s="30"/>
      <c r="K421" s="30"/>
      <c r="L421" s="30"/>
      <c r="M421" s="23"/>
      <c r="N421" s="23"/>
      <c r="O421" s="23"/>
      <c r="P421" s="23"/>
      <c r="Q421" s="23"/>
      <c r="R421" s="23"/>
      <c r="S421" s="23"/>
      <c r="T421" s="23"/>
      <c r="U421" s="23">
        <f t="shared" ref="U421:V421" si="724">+O421+Q421+S421</f>
        <v>0</v>
      </c>
      <c r="V421" s="23">
        <f t="shared" si="724"/>
        <v>0</v>
      </c>
      <c r="W421" s="23">
        <f t="shared" ref="W421:X421" si="725">+I421+K421-M421-U421</f>
        <v>0</v>
      </c>
      <c r="X421" s="23">
        <f t="shared" si="725"/>
        <v>0</v>
      </c>
      <c r="Y421" s="23" t="e">
        <f t="shared" si="683"/>
        <v>#REF!</v>
      </c>
      <c r="Z421" s="31"/>
      <c r="AA421" s="35"/>
    </row>
    <row r="422" spans="1:27" ht="15.75" customHeight="1" x14ac:dyDescent="0.55000000000000004">
      <c r="A422" s="28"/>
      <c r="B422" s="27"/>
      <c r="C422" s="28"/>
      <c r="D422" s="28"/>
      <c r="E422" s="29"/>
      <c r="F422" s="28"/>
      <c r="G422" s="28"/>
      <c r="H422" s="28" t="s">
        <v>21</v>
      </c>
      <c r="I422" s="30"/>
      <c r="J422" s="30"/>
      <c r="K422" s="30"/>
      <c r="L422" s="30"/>
      <c r="M422" s="23"/>
      <c r="N422" s="23"/>
      <c r="O422" s="23"/>
      <c r="P422" s="23"/>
      <c r="Q422" s="23"/>
      <c r="R422" s="23"/>
      <c r="S422" s="23"/>
      <c r="T422" s="23"/>
      <c r="U422" s="23">
        <f t="shared" ref="U422:V422" si="726">+O422+Q422+S422</f>
        <v>0</v>
      </c>
      <c r="V422" s="23">
        <f t="shared" si="726"/>
        <v>0</v>
      </c>
      <c r="W422" s="23">
        <f t="shared" ref="W422:X422" si="727">+I422+K422-M422-U422</f>
        <v>0</v>
      </c>
      <c r="X422" s="23">
        <f t="shared" si="727"/>
        <v>0</v>
      </c>
      <c r="Y422" s="23" t="e">
        <f t="shared" si="683"/>
        <v>#REF!</v>
      </c>
      <c r="Z422" s="31"/>
      <c r="AA422" s="35"/>
    </row>
    <row r="423" spans="1:27" ht="15.75" customHeight="1" x14ac:dyDescent="0.55000000000000004">
      <c r="A423" s="165" t="s">
        <v>22</v>
      </c>
      <c r="B423" s="130"/>
      <c r="C423" s="130"/>
      <c r="D423" s="130"/>
      <c r="E423" s="130"/>
      <c r="F423" s="130"/>
      <c r="G423" s="130"/>
      <c r="H423" s="131"/>
      <c r="I423" s="30">
        <f t="shared" ref="I423:X423" si="728">SUM(I420:I422)</f>
        <v>0</v>
      </c>
      <c r="J423" s="30">
        <f t="shared" si="728"/>
        <v>0</v>
      </c>
      <c r="K423" s="30">
        <f t="shared" si="728"/>
        <v>0</v>
      </c>
      <c r="L423" s="30">
        <f t="shared" si="728"/>
        <v>0</v>
      </c>
      <c r="M423" s="30">
        <f t="shared" si="728"/>
        <v>0</v>
      </c>
      <c r="N423" s="30">
        <f t="shared" si="728"/>
        <v>0</v>
      </c>
      <c r="O423" s="30">
        <f t="shared" si="728"/>
        <v>0</v>
      </c>
      <c r="P423" s="30">
        <f t="shared" si="728"/>
        <v>0</v>
      </c>
      <c r="Q423" s="30">
        <f t="shared" si="728"/>
        <v>0</v>
      </c>
      <c r="R423" s="30">
        <f t="shared" si="728"/>
        <v>0</v>
      </c>
      <c r="S423" s="30">
        <f t="shared" si="728"/>
        <v>0</v>
      </c>
      <c r="T423" s="30">
        <f t="shared" si="728"/>
        <v>0</v>
      </c>
      <c r="U423" s="30">
        <f t="shared" si="728"/>
        <v>0</v>
      </c>
      <c r="V423" s="30">
        <f t="shared" si="728"/>
        <v>0</v>
      </c>
      <c r="W423" s="30">
        <f t="shared" si="728"/>
        <v>0</v>
      </c>
      <c r="X423" s="30">
        <f t="shared" si="728"/>
        <v>0</v>
      </c>
      <c r="Y423" s="23" t="e">
        <f t="shared" si="683"/>
        <v>#REF!</v>
      </c>
      <c r="Z423" s="30">
        <f t="shared" ref="Z423:AA423" si="729">SUM(Z420:Z422)</f>
        <v>0</v>
      </c>
      <c r="AA423" s="30">
        <f t="shared" si="729"/>
        <v>0</v>
      </c>
    </row>
    <row r="424" spans="1:27" ht="15.75" customHeight="1" x14ac:dyDescent="0.55000000000000004">
      <c r="A424" s="28">
        <v>7</v>
      </c>
      <c r="B424" s="27" t="s">
        <v>586</v>
      </c>
      <c r="C424" s="28"/>
      <c r="D424" s="28"/>
      <c r="E424" s="29"/>
      <c r="F424" s="28"/>
      <c r="G424" s="28"/>
      <c r="H424" s="28" t="s">
        <v>585</v>
      </c>
      <c r="I424" s="30"/>
      <c r="J424" s="30"/>
      <c r="K424" s="30"/>
      <c r="L424" s="30"/>
      <c r="M424" s="23"/>
      <c r="N424" s="23"/>
      <c r="O424" s="23"/>
      <c r="P424" s="23"/>
      <c r="Q424" s="23"/>
      <c r="R424" s="23"/>
      <c r="S424" s="23"/>
      <c r="T424" s="23"/>
      <c r="U424" s="23">
        <f t="shared" ref="U424:V424" si="730">+O424+Q424+S424</f>
        <v>0</v>
      </c>
      <c r="V424" s="23">
        <f t="shared" si="730"/>
        <v>0</v>
      </c>
      <c r="W424" s="23">
        <f t="shared" ref="W424:X424" si="731">+I424+K424-M424-U424</f>
        <v>0</v>
      </c>
      <c r="X424" s="23">
        <f t="shared" si="731"/>
        <v>0</v>
      </c>
      <c r="Y424" s="23" t="e">
        <f t="shared" si="683"/>
        <v>#REF!</v>
      </c>
      <c r="Z424" s="31"/>
      <c r="AA424" s="35"/>
    </row>
    <row r="425" spans="1:27" ht="15.75" customHeight="1" x14ac:dyDescent="0.55000000000000004">
      <c r="A425" s="28"/>
      <c r="B425" s="27"/>
      <c r="C425" s="28"/>
      <c r="D425" s="28"/>
      <c r="E425" s="29"/>
      <c r="F425" s="28"/>
      <c r="G425" s="28"/>
      <c r="H425" s="28" t="s">
        <v>56</v>
      </c>
      <c r="I425" s="30"/>
      <c r="J425" s="30"/>
      <c r="K425" s="30"/>
      <c r="L425" s="30"/>
      <c r="M425" s="23"/>
      <c r="N425" s="23"/>
      <c r="O425" s="23"/>
      <c r="P425" s="23"/>
      <c r="Q425" s="23"/>
      <c r="R425" s="23"/>
      <c r="S425" s="23"/>
      <c r="T425" s="23"/>
      <c r="U425" s="23">
        <f t="shared" ref="U425:V425" si="732">+O425+Q425+S425</f>
        <v>0</v>
      </c>
      <c r="V425" s="23">
        <f t="shared" si="732"/>
        <v>0</v>
      </c>
      <c r="W425" s="23">
        <f t="shared" ref="W425:X425" si="733">+I425+K425-M425-U425</f>
        <v>0</v>
      </c>
      <c r="X425" s="23">
        <f t="shared" si="733"/>
        <v>0</v>
      </c>
      <c r="Y425" s="23" t="e">
        <f t="shared" si="683"/>
        <v>#REF!</v>
      </c>
      <c r="Z425" s="31"/>
      <c r="AA425" s="35"/>
    </row>
    <row r="426" spans="1:27" ht="15.75" customHeight="1" x14ac:dyDescent="0.55000000000000004">
      <c r="A426" s="28"/>
      <c r="B426" s="27"/>
      <c r="C426" s="28"/>
      <c r="D426" s="28"/>
      <c r="E426" s="29"/>
      <c r="F426" s="28"/>
      <c r="G426" s="28"/>
      <c r="H426" s="28" t="s">
        <v>21</v>
      </c>
      <c r="I426" s="30"/>
      <c r="J426" s="30"/>
      <c r="K426" s="30"/>
      <c r="L426" s="30"/>
      <c r="M426" s="23"/>
      <c r="N426" s="23"/>
      <c r="O426" s="23"/>
      <c r="P426" s="23"/>
      <c r="Q426" s="23"/>
      <c r="R426" s="23"/>
      <c r="S426" s="23"/>
      <c r="T426" s="23"/>
      <c r="U426" s="23">
        <f t="shared" ref="U426:V426" si="734">+O426+Q426+S426</f>
        <v>0</v>
      </c>
      <c r="V426" s="23">
        <f t="shared" si="734"/>
        <v>0</v>
      </c>
      <c r="W426" s="23">
        <f t="shared" ref="W426:X426" si="735">+I426+K426-M426-U426</f>
        <v>0</v>
      </c>
      <c r="X426" s="23">
        <f t="shared" si="735"/>
        <v>0</v>
      </c>
      <c r="Y426" s="23" t="e">
        <f t="shared" si="683"/>
        <v>#REF!</v>
      </c>
      <c r="Z426" s="31"/>
      <c r="AA426" s="35"/>
    </row>
    <row r="427" spans="1:27" ht="15.75" customHeight="1" x14ac:dyDescent="0.55000000000000004">
      <c r="A427" s="165" t="s">
        <v>22</v>
      </c>
      <c r="B427" s="130"/>
      <c r="C427" s="130"/>
      <c r="D427" s="130"/>
      <c r="E427" s="130"/>
      <c r="F427" s="130"/>
      <c r="G427" s="130"/>
      <c r="H427" s="131"/>
      <c r="I427" s="30">
        <f t="shared" ref="I427:X427" si="736">SUM(I424:I426)</f>
        <v>0</v>
      </c>
      <c r="J427" s="30">
        <f t="shared" si="736"/>
        <v>0</v>
      </c>
      <c r="K427" s="30">
        <f t="shared" si="736"/>
        <v>0</v>
      </c>
      <c r="L427" s="30">
        <f t="shared" si="736"/>
        <v>0</v>
      </c>
      <c r="M427" s="30">
        <f t="shared" si="736"/>
        <v>0</v>
      </c>
      <c r="N427" s="30">
        <f t="shared" si="736"/>
        <v>0</v>
      </c>
      <c r="O427" s="30">
        <f t="shared" si="736"/>
        <v>0</v>
      </c>
      <c r="P427" s="30">
        <f t="shared" si="736"/>
        <v>0</v>
      </c>
      <c r="Q427" s="30">
        <f t="shared" si="736"/>
        <v>0</v>
      </c>
      <c r="R427" s="30">
        <f t="shared" si="736"/>
        <v>0</v>
      </c>
      <c r="S427" s="30">
        <f t="shared" si="736"/>
        <v>0</v>
      </c>
      <c r="T427" s="30">
        <f t="shared" si="736"/>
        <v>0</v>
      </c>
      <c r="U427" s="30">
        <f t="shared" si="736"/>
        <v>0</v>
      </c>
      <c r="V427" s="30">
        <f t="shared" si="736"/>
        <v>0</v>
      </c>
      <c r="W427" s="30">
        <f t="shared" si="736"/>
        <v>0</v>
      </c>
      <c r="X427" s="30">
        <f t="shared" si="736"/>
        <v>0</v>
      </c>
      <c r="Y427" s="23" t="e">
        <f t="shared" si="683"/>
        <v>#REF!</v>
      </c>
      <c r="Z427" s="30">
        <f t="shared" ref="Z427:AA427" si="737">SUM(Z424:Z426)</f>
        <v>0</v>
      </c>
      <c r="AA427" s="30">
        <f t="shared" si="737"/>
        <v>0</v>
      </c>
    </row>
    <row r="428" spans="1:27" ht="15.75" customHeight="1" x14ac:dyDescent="0.55000000000000004">
      <c r="A428" s="28">
        <v>8</v>
      </c>
      <c r="B428" s="27" t="s">
        <v>586</v>
      </c>
      <c r="C428" s="28"/>
      <c r="D428" s="28"/>
      <c r="E428" s="29"/>
      <c r="F428" s="28"/>
      <c r="G428" s="28"/>
      <c r="H428" s="28" t="s">
        <v>585</v>
      </c>
      <c r="I428" s="30"/>
      <c r="J428" s="30"/>
      <c r="K428" s="30"/>
      <c r="L428" s="30"/>
      <c r="M428" s="23"/>
      <c r="N428" s="23"/>
      <c r="O428" s="23"/>
      <c r="P428" s="23"/>
      <c r="Q428" s="23"/>
      <c r="R428" s="23"/>
      <c r="S428" s="23"/>
      <c r="T428" s="23"/>
      <c r="U428" s="23">
        <f t="shared" ref="U428:V428" si="738">+O428+Q428+S428</f>
        <v>0</v>
      </c>
      <c r="V428" s="23">
        <f t="shared" si="738"/>
        <v>0</v>
      </c>
      <c r="W428" s="23">
        <f t="shared" ref="W428:X428" si="739">+I428+K428-M428-U428</f>
        <v>0</v>
      </c>
      <c r="X428" s="23">
        <f t="shared" si="739"/>
        <v>0</v>
      </c>
      <c r="Y428" s="23" t="e">
        <f t="shared" si="683"/>
        <v>#REF!</v>
      </c>
      <c r="Z428" s="27"/>
      <c r="AA428" s="173"/>
    </row>
    <row r="429" spans="1:27" ht="15.75" customHeight="1" x14ac:dyDescent="0.55000000000000004">
      <c r="A429" s="28"/>
      <c r="B429" s="27"/>
      <c r="C429" s="28"/>
      <c r="D429" s="28"/>
      <c r="E429" s="29"/>
      <c r="F429" s="28"/>
      <c r="G429" s="28"/>
      <c r="H429" s="28" t="s">
        <v>56</v>
      </c>
      <c r="I429" s="30"/>
      <c r="J429" s="30"/>
      <c r="K429" s="30"/>
      <c r="L429" s="30"/>
      <c r="M429" s="23"/>
      <c r="N429" s="23"/>
      <c r="O429" s="23"/>
      <c r="P429" s="23"/>
      <c r="Q429" s="23"/>
      <c r="R429" s="23"/>
      <c r="S429" s="23"/>
      <c r="T429" s="23"/>
      <c r="U429" s="23">
        <f t="shared" ref="U429:V429" si="740">+O429+Q429+S429</f>
        <v>0</v>
      </c>
      <c r="V429" s="23">
        <f t="shared" si="740"/>
        <v>0</v>
      </c>
      <c r="W429" s="23">
        <f t="shared" ref="W429:X429" si="741">+I429+K429-M429-U429</f>
        <v>0</v>
      </c>
      <c r="X429" s="23">
        <f t="shared" si="741"/>
        <v>0</v>
      </c>
      <c r="Y429" s="23" t="e">
        <f t="shared" si="683"/>
        <v>#REF!</v>
      </c>
      <c r="Z429" s="27"/>
      <c r="AA429" s="139"/>
    </row>
    <row r="430" spans="1:27" ht="15.75" customHeight="1" x14ac:dyDescent="0.55000000000000004">
      <c r="A430" s="28"/>
      <c r="B430" s="27"/>
      <c r="C430" s="28"/>
      <c r="D430" s="28"/>
      <c r="E430" s="29"/>
      <c r="F430" s="36"/>
      <c r="G430" s="36"/>
      <c r="H430" s="36" t="s">
        <v>21</v>
      </c>
      <c r="I430" s="30"/>
      <c r="J430" s="30"/>
      <c r="K430" s="30"/>
      <c r="L430" s="30"/>
      <c r="M430" s="23"/>
      <c r="N430" s="23"/>
      <c r="O430" s="23"/>
      <c r="P430" s="23"/>
      <c r="Q430" s="23"/>
      <c r="R430" s="23"/>
      <c r="S430" s="23"/>
      <c r="T430" s="23"/>
      <c r="U430" s="23">
        <f t="shared" ref="U430:V430" si="742">+O430+Q430+S430</f>
        <v>0</v>
      </c>
      <c r="V430" s="23">
        <f t="shared" si="742"/>
        <v>0</v>
      </c>
      <c r="W430" s="23">
        <f t="shared" ref="W430:X430" si="743">+I430+K430-M430-U430</f>
        <v>0</v>
      </c>
      <c r="X430" s="23">
        <f t="shared" si="743"/>
        <v>0</v>
      </c>
      <c r="Y430" s="23" t="e">
        <f t="shared" si="683"/>
        <v>#REF!</v>
      </c>
      <c r="Z430" s="37"/>
      <c r="AA430" s="139"/>
    </row>
    <row r="431" spans="1:27" ht="15.75" customHeight="1" x14ac:dyDescent="0.55000000000000004">
      <c r="A431" s="165" t="s">
        <v>22</v>
      </c>
      <c r="B431" s="130"/>
      <c r="C431" s="130"/>
      <c r="D431" s="130"/>
      <c r="E431" s="130"/>
      <c r="F431" s="130"/>
      <c r="G431" s="130"/>
      <c r="H431" s="131"/>
      <c r="I431" s="30">
        <f t="shared" ref="I431:X431" si="744">SUM(I428:I430)</f>
        <v>0</v>
      </c>
      <c r="J431" s="30">
        <f t="shared" si="744"/>
        <v>0</v>
      </c>
      <c r="K431" s="30">
        <f t="shared" si="744"/>
        <v>0</v>
      </c>
      <c r="L431" s="30">
        <f t="shared" si="744"/>
        <v>0</v>
      </c>
      <c r="M431" s="30">
        <f t="shared" si="744"/>
        <v>0</v>
      </c>
      <c r="N431" s="30">
        <f t="shared" si="744"/>
        <v>0</v>
      </c>
      <c r="O431" s="30">
        <f t="shared" si="744"/>
        <v>0</v>
      </c>
      <c r="P431" s="30">
        <f t="shared" si="744"/>
        <v>0</v>
      </c>
      <c r="Q431" s="30">
        <f t="shared" si="744"/>
        <v>0</v>
      </c>
      <c r="R431" s="30">
        <f t="shared" si="744"/>
        <v>0</v>
      </c>
      <c r="S431" s="30">
        <f t="shared" si="744"/>
        <v>0</v>
      </c>
      <c r="T431" s="30">
        <f t="shared" si="744"/>
        <v>0</v>
      </c>
      <c r="U431" s="30">
        <f t="shared" si="744"/>
        <v>0</v>
      </c>
      <c r="V431" s="30">
        <f t="shared" si="744"/>
        <v>0</v>
      </c>
      <c r="W431" s="30">
        <f t="shared" si="744"/>
        <v>0</v>
      </c>
      <c r="X431" s="30">
        <f t="shared" si="744"/>
        <v>0</v>
      </c>
      <c r="Y431" s="23" t="e">
        <f t="shared" si="683"/>
        <v>#REF!</v>
      </c>
      <c r="Z431" s="30">
        <f t="shared" ref="Z431:AA431" si="745">SUM(Z428:Z430)</f>
        <v>0</v>
      </c>
      <c r="AA431" s="30">
        <f t="shared" si="745"/>
        <v>0</v>
      </c>
    </row>
    <row r="432" spans="1:27" ht="15.75" customHeight="1" x14ac:dyDescent="0.55000000000000004">
      <c r="A432" s="167" t="s">
        <v>589</v>
      </c>
      <c r="B432" s="135"/>
      <c r="C432" s="135"/>
      <c r="D432" s="135"/>
      <c r="E432" s="135"/>
      <c r="F432" s="38"/>
      <c r="G432" s="38"/>
      <c r="H432" s="28" t="s">
        <v>585</v>
      </c>
      <c r="I432" s="30">
        <f t="shared" ref="I432:X432" si="746">+I428+I424+I420+I416+I412+I408+I404+I400+I396</f>
        <v>0</v>
      </c>
      <c r="J432" s="30">
        <f t="shared" si="746"/>
        <v>0</v>
      </c>
      <c r="K432" s="30">
        <f t="shared" si="746"/>
        <v>0</v>
      </c>
      <c r="L432" s="30">
        <f t="shared" si="746"/>
        <v>0</v>
      </c>
      <c r="M432" s="30">
        <f t="shared" si="746"/>
        <v>0</v>
      </c>
      <c r="N432" s="30">
        <f t="shared" si="746"/>
        <v>0</v>
      </c>
      <c r="O432" s="30">
        <f t="shared" si="746"/>
        <v>0</v>
      </c>
      <c r="P432" s="30">
        <f t="shared" si="746"/>
        <v>0</v>
      </c>
      <c r="Q432" s="30">
        <f t="shared" si="746"/>
        <v>0</v>
      </c>
      <c r="R432" s="30">
        <f t="shared" si="746"/>
        <v>0</v>
      </c>
      <c r="S432" s="30">
        <f t="shared" si="746"/>
        <v>0</v>
      </c>
      <c r="T432" s="30">
        <f t="shared" si="746"/>
        <v>0</v>
      </c>
      <c r="U432" s="30">
        <f t="shared" si="746"/>
        <v>0</v>
      </c>
      <c r="V432" s="30">
        <f t="shared" si="746"/>
        <v>0</v>
      </c>
      <c r="W432" s="30">
        <f t="shared" si="746"/>
        <v>0</v>
      </c>
      <c r="X432" s="30">
        <f t="shared" si="746"/>
        <v>0</v>
      </c>
      <c r="Y432" s="23" t="e">
        <f t="shared" si="683"/>
        <v>#REF!</v>
      </c>
      <c r="Z432" s="30">
        <f t="shared" ref="Z432:Z434" si="747">+Z428+Z424+Z420+Z416+Z412+Z408+Z404+Z400</f>
        <v>0</v>
      </c>
      <c r="AA432" s="174">
        <f>AA400+AA428</f>
        <v>24900</v>
      </c>
    </row>
    <row r="433" spans="1:27" ht="15.75" customHeight="1" x14ac:dyDescent="0.55000000000000004">
      <c r="A433" s="137"/>
      <c r="B433" s="138"/>
      <c r="C433" s="138"/>
      <c r="D433" s="138"/>
      <c r="E433" s="138"/>
      <c r="F433" s="39"/>
      <c r="G433" s="39"/>
      <c r="H433" s="28" t="s">
        <v>56</v>
      </c>
      <c r="I433" s="30">
        <f t="shared" ref="I433:X433" si="748">+I429+I425+I421+I417+I413+I409+I405+I401+I397</f>
        <v>0</v>
      </c>
      <c r="J433" s="30">
        <f t="shared" si="748"/>
        <v>0</v>
      </c>
      <c r="K433" s="30">
        <f t="shared" si="748"/>
        <v>0</v>
      </c>
      <c r="L433" s="30">
        <f t="shared" si="748"/>
        <v>0</v>
      </c>
      <c r="M433" s="30">
        <f t="shared" si="748"/>
        <v>0</v>
      </c>
      <c r="N433" s="30">
        <f t="shared" si="748"/>
        <v>0</v>
      </c>
      <c r="O433" s="30">
        <f t="shared" si="748"/>
        <v>0</v>
      </c>
      <c r="P433" s="30">
        <f t="shared" si="748"/>
        <v>0</v>
      </c>
      <c r="Q433" s="30">
        <f t="shared" si="748"/>
        <v>0</v>
      </c>
      <c r="R433" s="30">
        <f t="shared" si="748"/>
        <v>0</v>
      </c>
      <c r="S433" s="30">
        <f t="shared" si="748"/>
        <v>0</v>
      </c>
      <c r="T433" s="30">
        <f t="shared" si="748"/>
        <v>0</v>
      </c>
      <c r="U433" s="30">
        <f t="shared" si="748"/>
        <v>0</v>
      </c>
      <c r="V433" s="30">
        <f t="shared" si="748"/>
        <v>0</v>
      </c>
      <c r="W433" s="30">
        <f t="shared" si="748"/>
        <v>0</v>
      </c>
      <c r="X433" s="30">
        <f t="shared" si="748"/>
        <v>0</v>
      </c>
      <c r="Y433" s="23" t="e">
        <f t="shared" si="683"/>
        <v>#REF!</v>
      </c>
      <c r="Z433" s="30">
        <f t="shared" si="747"/>
        <v>0</v>
      </c>
      <c r="AA433" s="139"/>
    </row>
    <row r="434" spans="1:27" ht="15.75" customHeight="1" x14ac:dyDescent="0.55000000000000004">
      <c r="A434" s="140"/>
      <c r="B434" s="141"/>
      <c r="C434" s="141"/>
      <c r="D434" s="141"/>
      <c r="E434" s="141"/>
      <c r="F434" s="40"/>
      <c r="G434" s="40"/>
      <c r="H434" s="28" t="s">
        <v>21</v>
      </c>
      <c r="I434" s="30">
        <f t="shared" ref="I434:X434" si="749">+I430+I426+I422+I418+I414+I410+I406+I402+I398</f>
        <v>0</v>
      </c>
      <c r="J434" s="30">
        <f t="shared" si="749"/>
        <v>0</v>
      </c>
      <c r="K434" s="30">
        <f t="shared" si="749"/>
        <v>0</v>
      </c>
      <c r="L434" s="30">
        <f t="shared" si="749"/>
        <v>0</v>
      </c>
      <c r="M434" s="30">
        <f t="shared" si="749"/>
        <v>0</v>
      </c>
      <c r="N434" s="30">
        <f t="shared" si="749"/>
        <v>0</v>
      </c>
      <c r="O434" s="30">
        <f t="shared" si="749"/>
        <v>0</v>
      </c>
      <c r="P434" s="30">
        <f t="shared" si="749"/>
        <v>0</v>
      </c>
      <c r="Q434" s="30">
        <f t="shared" si="749"/>
        <v>0</v>
      </c>
      <c r="R434" s="30">
        <f t="shared" si="749"/>
        <v>0</v>
      </c>
      <c r="S434" s="30">
        <f t="shared" si="749"/>
        <v>0</v>
      </c>
      <c r="T434" s="30">
        <f t="shared" si="749"/>
        <v>0</v>
      </c>
      <c r="U434" s="30">
        <f t="shared" si="749"/>
        <v>0</v>
      </c>
      <c r="V434" s="30">
        <f t="shared" si="749"/>
        <v>0</v>
      </c>
      <c r="W434" s="30">
        <f t="shared" si="749"/>
        <v>0</v>
      </c>
      <c r="X434" s="30">
        <f t="shared" si="749"/>
        <v>0</v>
      </c>
      <c r="Y434" s="23" t="e">
        <f t="shared" si="683"/>
        <v>#REF!</v>
      </c>
      <c r="Z434" s="30">
        <f t="shared" si="747"/>
        <v>0</v>
      </c>
      <c r="AA434" s="175"/>
    </row>
    <row r="435" spans="1:27" ht="15.75" customHeight="1" x14ac:dyDescent="0.55000000000000004">
      <c r="A435" s="165" t="s">
        <v>22</v>
      </c>
      <c r="B435" s="130"/>
      <c r="C435" s="130"/>
      <c r="D435" s="130"/>
      <c r="E435" s="130"/>
      <c r="F435" s="130"/>
      <c r="G435" s="130"/>
      <c r="H435" s="131"/>
      <c r="I435" s="30">
        <f t="shared" ref="I435:X435" si="750">SUM(I432:I434)</f>
        <v>0</v>
      </c>
      <c r="J435" s="30">
        <f t="shared" si="750"/>
        <v>0</v>
      </c>
      <c r="K435" s="30">
        <f t="shared" si="750"/>
        <v>0</v>
      </c>
      <c r="L435" s="30">
        <f t="shared" si="750"/>
        <v>0</v>
      </c>
      <c r="M435" s="30">
        <f t="shared" si="750"/>
        <v>0</v>
      </c>
      <c r="N435" s="30">
        <f t="shared" si="750"/>
        <v>0</v>
      </c>
      <c r="O435" s="30">
        <f t="shared" si="750"/>
        <v>0</v>
      </c>
      <c r="P435" s="30">
        <f t="shared" si="750"/>
        <v>0</v>
      </c>
      <c r="Q435" s="30">
        <f t="shared" si="750"/>
        <v>0</v>
      </c>
      <c r="R435" s="30">
        <f t="shared" si="750"/>
        <v>0</v>
      </c>
      <c r="S435" s="30">
        <f t="shared" si="750"/>
        <v>0</v>
      </c>
      <c r="T435" s="30">
        <f t="shared" si="750"/>
        <v>0</v>
      </c>
      <c r="U435" s="30">
        <f t="shared" si="750"/>
        <v>0</v>
      </c>
      <c r="V435" s="30">
        <f t="shared" si="750"/>
        <v>0</v>
      </c>
      <c r="W435" s="30">
        <f t="shared" si="750"/>
        <v>0</v>
      </c>
      <c r="X435" s="30">
        <f t="shared" si="750"/>
        <v>0</v>
      </c>
      <c r="Y435" s="41" t="e">
        <f t="shared" si="683"/>
        <v>#REF!</v>
      </c>
      <c r="Z435" s="30">
        <f t="shared" ref="Z435:AA435" si="751">SUM(Z432:Z434)</f>
        <v>0</v>
      </c>
      <c r="AA435" s="30">
        <f t="shared" si="751"/>
        <v>24900</v>
      </c>
    </row>
    <row r="436" spans="1:27" ht="15.75" customHeight="1" x14ac:dyDescent="0.4">
      <c r="A436" s="16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8" t="s">
        <v>97</v>
      </c>
    </row>
    <row r="437" spans="1:27" ht="15.75" customHeight="1" x14ac:dyDescent="0.55000000000000004">
      <c r="A437" s="159" t="s">
        <v>564</v>
      </c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  <c r="AA437" s="20"/>
    </row>
    <row r="438" spans="1:27" ht="15.75" customHeight="1" x14ac:dyDescent="0.55000000000000004">
      <c r="A438" s="159" t="s">
        <v>565</v>
      </c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  <c r="AA438" s="138"/>
    </row>
    <row r="439" spans="1:27" ht="15.75" customHeight="1" x14ac:dyDescent="0.55000000000000004">
      <c r="A439" s="159" t="s">
        <v>566</v>
      </c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  <c r="AA439" s="138"/>
    </row>
    <row r="440" spans="1:27" ht="21" customHeight="1" x14ac:dyDescent="0.55000000000000004">
      <c r="A440" s="163" t="s">
        <v>567</v>
      </c>
      <c r="C440" s="163" t="s">
        <v>4</v>
      </c>
      <c r="D440" s="172" t="s">
        <v>568</v>
      </c>
      <c r="E440" s="163" t="s">
        <v>569</v>
      </c>
      <c r="F440" s="172" t="s">
        <v>570</v>
      </c>
      <c r="G440" s="172" t="s">
        <v>571</v>
      </c>
      <c r="H440" s="21" t="s">
        <v>572</v>
      </c>
      <c r="I440" s="160" t="s">
        <v>573</v>
      </c>
      <c r="J440" s="130"/>
      <c r="K440" s="161" t="s">
        <v>574</v>
      </c>
      <c r="L440" s="131"/>
      <c r="M440" s="158" t="s">
        <v>575</v>
      </c>
      <c r="N440" s="130"/>
      <c r="O440" s="158" t="s">
        <v>576</v>
      </c>
      <c r="P440" s="130"/>
      <c r="Q440" s="158" t="s">
        <v>577</v>
      </c>
      <c r="R440" s="130"/>
      <c r="S440" s="158" t="s">
        <v>578</v>
      </c>
      <c r="T440" s="130"/>
      <c r="U440" s="158" t="s">
        <v>579</v>
      </c>
      <c r="V440" s="130"/>
      <c r="W440" s="162" t="s">
        <v>580</v>
      </c>
      <c r="X440" s="130"/>
      <c r="Y440" s="130"/>
      <c r="Z440" s="131"/>
    </row>
    <row r="441" spans="1:27" ht="15.75" customHeight="1" x14ac:dyDescent="0.4">
      <c r="A441" s="164"/>
      <c r="B441" s="167" t="s">
        <v>581</v>
      </c>
      <c r="C441" s="164"/>
      <c r="D441" s="164"/>
      <c r="E441" s="164"/>
      <c r="F441" s="164"/>
      <c r="G441" s="164"/>
      <c r="H441" s="166" t="s">
        <v>582</v>
      </c>
      <c r="I441" s="23" t="s">
        <v>6</v>
      </c>
      <c r="J441" s="23" t="s">
        <v>7</v>
      </c>
      <c r="K441" s="23" t="s">
        <v>6</v>
      </c>
      <c r="L441" s="23" t="s">
        <v>7</v>
      </c>
      <c r="M441" s="23" t="s">
        <v>6</v>
      </c>
      <c r="N441" s="23" t="s">
        <v>7</v>
      </c>
      <c r="O441" s="23" t="s">
        <v>6</v>
      </c>
      <c r="P441" s="23" t="s">
        <v>7</v>
      </c>
      <c r="Q441" s="23" t="s">
        <v>6</v>
      </c>
      <c r="R441" s="23" t="s">
        <v>7</v>
      </c>
      <c r="S441" s="23" t="s">
        <v>6</v>
      </c>
      <c r="T441" s="23" t="s">
        <v>7</v>
      </c>
      <c r="U441" s="23" t="s">
        <v>6</v>
      </c>
      <c r="V441" s="23" t="s">
        <v>7</v>
      </c>
      <c r="W441" s="23" t="s">
        <v>6</v>
      </c>
      <c r="X441" s="23" t="s">
        <v>7</v>
      </c>
      <c r="Y441" s="24" t="s">
        <v>6</v>
      </c>
      <c r="Z441" s="24" t="s">
        <v>7</v>
      </c>
      <c r="AA441" s="25" t="s">
        <v>583</v>
      </c>
    </row>
    <row r="442" spans="1:27" ht="15.75" customHeight="1" x14ac:dyDescent="0.4">
      <c r="A442" s="147"/>
      <c r="B442" s="140"/>
      <c r="C442" s="147"/>
      <c r="D442" s="147"/>
      <c r="E442" s="147"/>
      <c r="F442" s="147"/>
      <c r="G442" s="147"/>
      <c r="H442" s="147"/>
      <c r="I442" s="23" t="s">
        <v>13</v>
      </c>
      <c r="J442" s="23" t="s">
        <v>14</v>
      </c>
      <c r="K442" s="23" t="s">
        <v>13</v>
      </c>
      <c r="L442" s="23" t="s">
        <v>14</v>
      </c>
      <c r="M442" s="23" t="s">
        <v>13</v>
      </c>
      <c r="N442" s="23" t="s">
        <v>14</v>
      </c>
      <c r="O442" s="23" t="s">
        <v>13</v>
      </c>
      <c r="P442" s="23" t="s">
        <v>14</v>
      </c>
      <c r="Q442" s="23" t="s">
        <v>13</v>
      </c>
      <c r="R442" s="23" t="s">
        <v>14</v>
      </c>
      <c r="S442" s="23" t="s">
        <v>13</v>
      </c>
      <c r="T442" s="23" t="s">
        <v>14</v>
      </c>
      <c r="U442" s="23" t="s">
        <v>13</v>
      </c>
      <c r="V442" s="23" t="s">
        <v>14</v>
      </c>
      <c r="W442" s="23" t="s">
        <v>13</v>
      </c>
      <c r="X442" s="23" t="s">
        <v>14</v>
      </c>
      <c r="Y442" s="24" t="s">
        <v>13</v>
      </c>
      <c r="Z442" s="24" t="s">
        <v>14</v>
      </c>
      <c r="AA442" s="25" t="s">
        <v>584</v>
      </c>
    </row>
    <row r="443" spans="1:27" ht="15.75" customHeight="1" x14ac:dyDescent="0.55000000000000004">
      <c r="A443" s="163" t="s">
        <v>84</v>
      </c>
      <c r="B443" s="27"/>
      <c r="C443" s="28"/>
      <c r="D443" s="28"/>
      <c r="E443" s="29"/>
      <c r="F443" s="28"/>
      <c r="G443" s="28"/>
      <c r="H443" s="28" t="s">
        <v>585</v>
      </c>
      <c r="I443" s="30">
        <f t="shared" ref="I443:J443" si="752">+W432</f>
        <v>0</v>
      </c>
      <c r="J443" s="30">
        <f t="shared" si="752"/>
        <v>0</v>
      </c>
      <c r="K443" s="30">
        <f t="shared" ref="K443:N443" si="753">+AB420</f>
        <v>0</v>
      </c>
      <c r="L443" s="30">
        <f t="shared" si="753"/>
        <v>0</v>
      </c>
      <c r="M443" s="23">
        <f t="shared" si="753"/>
        <v>0</v>
      </c>
      <c r="N443" s="23">
        <f t="shared" si="753"/>
        <v>0</v>
      </c>
      <c r="O443" s="23">
        <f t="shared" ref="O443:V443" si="754">+AB420</f>
        <v>0</v>
      </c>
      <c r="P443" s="23">
        <f t="shared" si="754"/>
        <v>0</v>
      </c>
      <c r="Q443" s="23">
        <f t="shared" si="754"/>
        <v>0</v>
      </c>
      <c r="R443" s="23">
        <f t="shared" si="754"/>
        <v>0</v>
      </c>
      <c r="S443" s="23">
        <f t="shared" si="754"/>
        <v>0</v>
      </c>
      <c r="T443" s="23">
        <f t="shared" si="754"/>
        <v>0</v>
      </c>
      <c r="U443" s="23">
        <f t="shared" si="754"/>
        <v>0</v>
      </c>
      <c r="V443" s="23">
        <f t="shared" si="754"/>
        <v>0</v>
      </c>
      <c r="W443" s="23">
        <f t="shared" ref="W443:X443" si="755">+I443+K443-M443-U443</f>
        <v>0</v>
      </c>
      <c r="X443" s="23">
        <f t="shared" si="755"/>
        <v>0</v>
      </c>
      <c r="Y443" s="23"/>
      <c r="Z443" s="31"/>
      <c r="AA443" s="168"/>
    </row>
    <row r="444" spans="1:27" ht="15.75" customHeight="1" x14ac:dyDescent="0.55000000000000004">
      <c r="A444" s="164"/>
      <c r="B444" s="27"/>
      <c r="C444" s="28"/>
      <c r="D444" s="28"/>
      <c r="E444" s="29"/>
      <c r="F444" s="28"/>
      <c r="G444" s="28"/>
      <c r="H444" s="28" t="s">
        <v>56</v>
      </c>
      <c r="I444" s="30">
        <f t="shared" ref="I444:J444" si="756">+W433</f>
        <v>0</v>
      </c>
      <c r="J444" s="30">
        <f t="shared" si="756"/>
        <v>0</v>
      </c>
      <c r="K444" s="30">
        <f t="shared" ref="K444:N444" si="757">+AB421</f>
        <v>0</v>
      </c>
      <c r="L444" s="30">
        <f t="shared" si="757"/>
        <v>0</v>
      </c>
      <c r="M444" s="23">
        <f t="shared" si="757"/>
        <v>0</v>
      </c>
      <c r="N444" s="23">
        <f t="shared" si="757"/>
        <v>0</v>
      </c>
      <c r="O444" s="23">
        <f t="shared" ref="O444:V444" si="758">+AB421</f>
        <v>0</v>
      </c>
      <c r="P444" s="23">
        <f t="shared" si="758"/>
        <v>0</v>
      </c>
      <c r="Q444" s="23">
        <f t="shared" si="758"/>
        <v>0</v>
      </c>
      <c r="R444" s="23">
        <f t="shared" si="758"/>
        <v>0</v>
      </c>
      <c r="S444" s="23">
        <f t="shared" si="758"/>
        <v>0</v>
      </c>
      <c r="T444" s="23">
        <f t="shared" si="758"/>
        <v>0</v>
      </c>
      <c r="U444" s="23">
        <f t="shared" si="758"/>
        <v>0</v>
      </c>
      <c r="V444" s="23">
        <f t="shared" si="758"/>
        <v>0</v>
      </c>
      <c r="W444" s="23">
        <f t="shared" ref="W444:X444" si="759">+I444+K444-M444-U444</f>
        <v>0</v>
      </c>
      <c r="X444" s="23">
        <f t="shared" si="759"/>
        <v>0</v>
      </c>
      <c r="Y444" s="23"/>
      <c r="Z444" s="31"/>
      <c r="AA444" s="164"/>
    </row>
    <row r="445" spans="1:27" ht="15.75" customHeight="1" x14ac:dyDescent="0.55000000000000004">
      <c r="A445" s="147"/>
      <c r="B445" s="27"/>
      <c r="C445" s="28"/>
      <c r="D445" s="28"/>
      <c r="E445" s="29"/>
      <c r="F445" s="28"/>
      <c r="G445" s="28"/>
      <c r="H445" s="28" t="s">
        <v>21</v>
      </c>
      <c r="I445" s="30">
        <f t="shared" ref="I445:J445" si="760">+W434</f>
        <v>0</v>
      </c>
      <c r="J445" s="30">
        <f t="shared" si="760"/>
        <v>0</v>
      </c>
      <c r="K445" s="30">
        <f t="shared" ref="K445:N445" si="761">+AB422</f>
        <v>0</v>
      </c>
      <c r="L445" s="30">
        <f t="shared" si="761"/>
        <v>0</v>
      </c>
      <c r="M445" s="23">
        <f t="shared" si="761"/>
        <v>0</v>
      </c>
      <c r="N445" s="23">
        <f t="shared" si="761"/>
        <v>0</v>
      </c>
      <c r="O445" s="23">
        <f t="shared" ref="O445:V445" si="762">+AB422</f>
        <v>0</v>
      </c>
      <c r="P445" s="23">
        <f t="shared" si="762"/>
        <v>0</v>
      </c>
      <c r="Q445" s="23">
        <f t="shared" si="762"/>
        <v>0</v>
      </c>
      <c r="R445" s="23">
        <f t="shared" si="762"/>
        <v>0</v>
      </c>
      <c r="S445" s="23">
        <f t="shared" si="762"/>
        <v>0</v>
      </c>
      <c r="T445" s="23">
        <f t="shared" si="762"/>
        <v>0</v>
      </c>
      <c r="U445" s="23">
        <f t="shared" si="762"/>
        <v>0</v>
      </c>
      <c r="V445" s="23">
        <f t="shared" si="762"/>
        <v>0</v>
      </c>
      <c r="W445" s="23">
        <f t="shared" ref="W445:X445" si="763">+I445+K445-M445-U445</f>
        <v>0</v>
      </c>
      <c r="X445" s="23">
        <f t="shared" si="763"/>
        <v>0</v>
      </c>
      <c r="Y445" s="23"/>
      <c r="Z445" s="31"/>
      <c r="AA445" s="147"/>
    </row>
    <row r="446" spans="1:27" ht="15.75" customHeight="1" x14ac:dyDescent="0.55000000000000004">
      <c r="A446" s="165"/>
      <c r="B446" s="130"/>
      <c r="C446" s="130"/>
      <c r="D446" s="130"/>
      <c r="E446" s="130"/>
      <c r="F446" s="130"/>
      <c r="G446" s="130"/>
      <c r="H446" s="131"/>
      <c r="I446" s="30">
        <f t="shared" ref="I446:X446" si="764">SUM(I443:I445)</f>
        <v>0</v>
      </c>
      <c r="J446" s="30">
        <f t="shared" si="764"/>
        <v>0</v>
      </c>
      <c r="K446" s="30">
        <f t="shared" si="764"/>
        <v>0</v>
      </c>
      <c r="L446" s="30">
        <f t="shared" si="764"/>
        <v>0</v>
      </c>
      <c r="M446" s="30">
        <f t="shared" si="764"/>
        <v>0</v>
      </c>
      <c r="N446" s="30">
        <f t="shared" si="764"/>
        <v>0</v>
      </c>
      <c r="O446" s="30">
        <f t="shared" si="764"/>
        <v>0</v>
      </c>
      <c r="P446" s="30">
        <f t="shared" si="764"/>
        <v>0</v>
      </c>
      <c r="Q446" s="30">
        <f t="shared" si="764"/>
        <v>0</v>
      </c>
      <c r="R446" s="30">
        <f t="shared" si="764"/>
        <v>0</v>
      </c>
      <c r="S446" s="30">
        <f t="shared" si="764"/>
        <v>0</v>
      </c>
      <c r="T446" s="30">
        <f t="shared" si="764"/>
        <v>0</v>
      </c>
      <c r="U446" s="30">
        <f t="shared" si="764"/>
        <v>0</v>
      </c>
      <c r="V446" s="30">
        <f t="shared" si="764"/>
        <v>0</v>
      </c>
      <c r="W446" s="30">
        <f t="shared" si="764"/>
        <v>0</v>
      </c>
      <c r="X446" s="30">
        <f t="shared" si="764"/>
        <v>0</v>
      </c>
      <c r="Y446" s="23"/>
      <c r="Z446" s="30"/>
      <c r="AA446" s="30"/>
    </row>
    <row r="447" spans="1:27" ht="15.75" customHeight="1" x14ac:dyDescent="0.55000000000000004">
      <c r="A447" s="28">
        <v>1</v>
      </c>
      <c r="B447" s="27" t="s">
        <v>586</v>
      </c>
      <c r="C447" s="28"/>
      <c r="D447" s="28"/>
      <c r="E447" s="29" t="s">
        <v>587</v>
      </c>
      <c r="F447" s="28"/>
      <c r="G447" s="28"/>
      <c r="H447" s="28" t="s">
        <v>585</v>
      </c>
      <c r="I447" s="30"/>
      <c r="J447" s="30"/>
      <c r="K447" s="30"/>
      <c r="L447" s="30"/>
      <c r="M447" s="23"/>
      <c r="N447" s="23"/>
      <c r="O447" s="23"/>
      <c r="P447" s="23"/>
      <c r="Q447" s="23"/>
      <c r="R447" s="23"/>
      <c r="S447" s="23"/>
      <c r="T447" s="23"/>
      <c r="U447" s="23">
        <f t="shared" ref="U447:V447" si="765">+O447+Q447+S447</f>
        <v>0</v>
      </c>
      <c r="V447" s="23">
        <f t="shared" si="765"/>
        <v>0</v>
      </c>
      <c r="W447" s="23">
        <f t="shared" ref="W447:X447" si="766">+I447+K447-M447-U447</f>
        <v>0</v>
      </c>
      <c r="X447" s="23">
        <f t="shared" si="766"/>
        <v>0</v>
      </c>
      <c r="Y447" s="23" t="e">
        <f t="shared" ref="Y447:Y482" si="767">+X447*#REF!</f>
        <v>#REF!</v>
      </c>
      <c r="Z447" s="31"/>
      <c r="AA447" s="168">
        <v>24900</v>
      </c>
    </row>
    <row r="448" spans="1:27" ht="15.75" customHeight="1" x14ac:dyDescent="0.55000000000000004">
      <c r="A448" s="28"/>
      <c r="B448" s="27"/>
      <c r="C448" s="28"/>
      <c r="D448" s="28"/>
      <c r="E448" s="29"/>
      <c r="F448" s="28"/>
      <c r="G448" s="28"/>
      <c r="H448" s="28" t="s">
        <v>56</v>
      </c>
      <c r="I448" s="30"/>
      <c r="J448" s="30"/>
      <c r="K448" s="30"/>
      <c r="L448" s="30"/>
      <c r="M448" s="23"/>
      <c r="N448" s="23"/>
      <c r="O448" s="23"/>
      <c r="P448" s="23"/>
      <c r="Q448" s="23"/>
      <c r="R448" s="23"/>
      <c r="S448" s="23"/>
      <c r="T448" s="23"/>
      <c r="U448" s="23">
        <f t="shared" ref="U448:V448" si="768">+O448+Q448+S448</f>
        <v>0</v>
      </c>
      <c r="V448" s="23">
        <f t="shared" si="768"/>
        <v>0</v>
      </c>
      <c r="W448" s="23">
        <f t="shared" ref="W448:X448" si="769">+I448+K448-M448-U448</f>
        <v>0</v>
      </c>
      <c r="X448" s="23">
        <f t="shared" si="769"/>
        <v>0</v>
      </c>
      <c r="Y448" s="23" t="e">
        <f t="shared" si="767"/>
        <v>#REF!</v>
      </c>
      <c r="Z448" s="31"/>
      <c r="AA448" s="164"/>
    </row>
    <row r="449" spans="1:27" ht="15.75" customHeight="1" x14ac:dyDescent="0.55000000000000004">
      <c r="A449" s="28"/>
      <c r="B449" s="27"/>
      <c r="C449" s="28"/>
      <c r="D449" s="28"/>
      <c r="E449" s="29"/>
      <c r="F449" s="28"/>
      <c r="G449" s="28"/>
      <c r="H449" s="28" t="s">
        <v>21</v>
      </c>
      <c r="I449" s="30"/>
      <c r="J449" s="30"/>
      <c r="K449" s="30"/>
      <c r="L449" s="30"/>
      <c r="M449" s="23"/>
      <c r="N449" s="23"/>
      <c r="O449" s="23"/>
      <c r="P449" s="23"/>
      <c r="Q449" s="23"/>
      <c r="R449" s="23"/>
      <c r="S449" s="23"/>
      <c r="T449" s="23"/>
      <c r="U449" s="23">
        <f t="shared" ref="U449:V449" si="770">+O449+Q449+S449</f>
        <v>0</v>
      </c>
      <c r="V449" s="23">
        <f t="shared" si="770"/>
        <v>0</v>
      </c>
      <c r="W449" s="23">
        <f t="shared" ref="W449:X449" si="771">+I449+K449-M449-U449</f>
        <v>0</v>
      </c>
      <c r="X449" s="23">
        <f t="shared" si="771"/>
        <v>0</v>
      </c>
      <c r="Y449" s="23" t="e">
        <f t="shared" si="767"/>
        <v>#REF!</v>
      </c>
      <c r="Z449" s="31"/>
      <c r="AA449" s="147"/>
    </row>
    <row r="450" spans="1:27" ht="15.75" customHeight="1" x14ac:dyDescent="0.55000000000000004">
      <c r="A450" s="165" t="s">
        <v>22</v>
      </c>
      <c r="B450" s="130"/>
      <c r="C450" s="130"/>
      <c r="D450" s="130"/>
      <c r="E450" s="130"/>
      <c r="F450" s="130"/>
      <c r="G450" s="130"/>
      <c r="H450" s="131"/>
      <c r="I450" s="30">
        <f t="shared" ref="I450:X450" si="772">SUM(I447:I449)</f>
        <v>0</v>
      </c>
      <c r="J450" s="30">
        <f t="shared" si="772"/>
        <v>0</v>
      </c>
      <c r="K450" s="30">
        <f t="shared" si="772"/>
        <v>0</v>
      </c>
      <c r="L450" s="30">
        <f t="shared" si="772"/>
        <v>0</v>
      </c>
      <c r="M450" s="30">
        <f t="shared" si="772"/>
        <v>0</v>
      </c>
      <c r="N450" s="30">
        <f t="shared" si="772"/>
        <v>0</v>
      </c>
      <c r="O450" s="30">
        <f t="shared" si="772"/>
        <v>0</v>
      </c>
      <c r="P450" s="30">
        <f t="shared" si="772"/>
        <v>0</v>
      </c>
      <c r="Q450" s="30">
        <f t="shared" si="772"/>
        <v>0</v>
      </c>
      <c r="R450" s="30">
        <f t="shared" si="772"/>
        <v>0</v>
      </c>
      <c r="S450" s="30">
        <f t="shared" si="772"/>
        <v>0</v>
      </c>
      <c r="T450" s="30">
        <f t="shared" si="772"/>
        <v>0</v>
      </c>
      <c r="U450" s="30">
        <f t="shared" si="772"/>
        <v>0</v>
      </c>
      <c r="V450" s="30">
        <f t="shared" si="772"/>
        <v>0</v>
      </c>
      <c r="W450" s="30">
        <f t="shared" si="772"/>
        <v>0</v>
      </c>
      <c r="X450" s="30">
        <f t="shared" si="772"/>
        <v>0</v>
      </c>
      <c r="Y450" s="23" t="e">
        <f t="shared" si="767"/>
        <v>#REF!</v>
      </c>
      <c r="Z450" s="30">
        <f t="shared" ref="Z450:AA450" si="773">SUM(Z447:Z449)</f>
        <v>0</v>
      </c>
      <c r="AA450" s="30">
        <f t="shared" si="773"/>
        <v>24900</v>
      </c>
    </row>
    <row r="451" spans="1:27" ht="15.75" customHeight="1" x14ac:dyDescent="0.55000000000000004">
      <c r="A451" s="28">
        <v>2</v>
      </c>
      <c r="B451" s="27" t="s">
        <v>586</v>
      </c>
      <c r="C451" s="28"/>
      <c r="D451" s="28"/>
      <c r="E451" s="29" t="s">
        <v>588</v>
      </c>
      <c r="F451" s="28"/>
      <c r="G451" s="28"/>
      <c r="H451" s="28" t="s">
        <v>585</v>
      </c>
      <c r="I451" s="30"/>
      <c r="J451" s="30"/>
      <c r="K451" s="30"/>
      <c r="L451" s="30"/>
      <c r="M451" s="23"/>
      <c r="N451" s="23"/>
      <c r="O451" s="23"/>
      <c r="P451" s="23"/>
      <c r="Q451" s="23"/>
      <c r="R451" s="23"/>
      <c r="S451" s="23"/>
      <c r="T451" s="23"/>
      <c r="U451" s="23">
        <f t="shared" ref="U451:V451" si="774">+O451+Q451+S451</f>
        <v>0</v>
      </c>
      <c r="V451" s="23">
        <f t="shared" si="774"/>
        <v>0</v>
      </c>
      <c r="W451" s="23">
        <f t="shared" ref="W451:X451" si="775">+I451+K451-M451-U451</f>
        <v>0</v>
      </c>
      <c r="X451" s="23">
        <f t="shared" si="775"/>
        <v>0</v>
      </c>
      <c r="Y451" s="23" t="e">
        <f t="shared" si="767"/>
        <v>#REF!</v>
      </c>
      <c r="Z451" s="31"/>
      <c r="AA451" s="35"/>
    </row>
    <row r="452" spans="1:27" ht="15.75" customHeight="1" x14ac:dyDescent="0.55000000000000004">
      <c r="A452" s="28"/>
      <c r="B452" s="27"/>
      <c r="C452" s="28"/>
      <c r="D452" s="28"/>
      <c r="E452" s="29"/>
      <c r="F452" s="28"/>
      <c r="G452" s="28"/>
      <c r="H452" s="28" t="s">
        <v>56</v>
      </c>
      <c r="I452" s="30"/>
      <c r="J452" s="30"/>
      <c r="K452" s="30"/>
      <c r="L452" s="30"/>
      <c r="M452" s="23"/>
      <c r="N452" s="23"/>
      <c r="O452" s="23"/>
      <c r="P452" s="23"/>
      <c r="Q452" s="23"/>
      <c r="R452" s="23"/>
      <c r="S452" s="23"/>
      <c r="T452" s="23"/>
      <c r="U452" s="23">
        <f t="shared" ref="U452:V452" si="776">+O452+Q452+S452</f>
        <v>0</v>
      </c>
      <c r="V452" s="23">
        <f t="shared" si="776"/>
        <v>0</v>
      </c>
      <c r="W452" s="23">
        <f t="shared" ref="W452:X452" si="777">+I452+K452-M452-U452</f>
        <v>0</v>
      </c>
      <c r="X452" s="23">
        <f t="shared" si="777"/>
        <v>0</v>
      </c>
      <c r="Y452" s="23" t="e">
        <f t="shared" si="767"/>
        <v>#REF!</v>
      </c>
      <c r="Z452" s="31"/>
      <c r="AA452" s="35"/>
    </row>
    <row r="453" spans="1:27" ht="15.75" customHeight="1" x14ac:dyDescent="0.55000000000000004">
      <c r="A453" s="28"/>
      <c r="B453" s="27"/>
      <c r="C453" s="28"/>
      <c r="D453" s="28"/>
      <c r="E453" s="29"/>
      <c r="F453" s="28"/>
      <c r="G453" s="28"/>
      <c r="H453" s="28" t="s">
        <v>21</v>
      </c>
      <c r="I453" s="30"/>
      <c r="J453" s="30"/>
      <c r="K453" s="30"/>
      <c r="L453" s="30"/>
      <c r="M453" s="23"/>
      <c r="N453" s="23"/>
      <c r="O453" s="23"/>
      <c r="P453" s="23"/>
      <c r="Q453" s="23"/>
      <c r="R453" s="23"/>
      <c r="S453" s="23"/>
      <c r="T453" s="23"/>
      <c r="U453" s="23">
        <f t="shared" ref="U453:V453" si="778">+O453+Q453+S453</f>
        <v>0</v>
      </c>
      <c r="V453" s="23">
        <f t="shared" si="778"/>
        <v>0</v>
      </c>
      <c r="W453" s="23">
        <f t="shared" ref="W453:X453" si="779">+I453+K453-M453-U453</f>
        <v>0</v>
      </c>
      <c r="X453" s="23">
        <f t="shared" si="779"/>
        <v>0</v>
      </c>
      <c r="Y453" s="23" t="e">
        <f t="shared" si="767"/>
        <v>#REF!</v>
      </c>
      <c r="Z453" s="31"/>
      <c r="AA453" s="35"/>
    </row>
    <row r="454" spans="1:27" ht="15.75" customHeight="1" x14ac:dyDescent="0.55000000000000004">
      <c r="A454" s="165" t="s">
        <v>22</v>
      </c>
      <c r="B454" s="130"/>
      <c r="C454" s="130"/>
      <c r="D454" s="130"/>
      <c r="E454" s="130"/>
      <c r="F454" s="130"/>
      <c r="G454" s="130"/>
      <c r="H454" s="131"/>
      <c r="I454" s="30">
        <f t="shared" ref="I454:X454" si="780">SUM(I451:I453)</f>
        <v>0</v>
      </c>
      <c r="J454" s="30">
        <f t="shared" si="780"/>
        <v>0</v>
      </c>
      <c r="K454" s="30">
        <f t="shared" si="780"/>
        <v>0</v>
      </c>
      <c r="L454" s="30">
        <f t="shared" si="780"/>
        <v>0</v>
      </c>
      <c r="M454" s="30">
        <f t="shared" si="780"/>
        <v>0</v>
      </c>
      <c r="N454" s="30">
        <f t="shared" si="780"/>
        <v>0</v>
      </c>
      <c r="O454" s="30">
        <f t="shared" si="780"/>
        <v>0</v>
      </c>
      <c r="P454" s="30">
        <f t="shared" si="780"/>
        <v>0</v>
      </c>
      <c r="Q454" s="30">
        <f t="shared" si="780"/>
        <v>0</v>
      </c>
      <c r="R454" s="30">
        <f t="shared" si="780"/>
        <v>0</v>
      </c>
      <c r="S454" s="30">
        <f t="shared" si="780"/>
        <v>0</v>
      </c>
      <c r="T454" s="30">
        <f t="shared" si="780"/>
        <v>0</v>
      </c>
      <c r="U454" s="30">
        <f t="shared" si="780"/>
        <v>0</v>
      </c>
      <c r="V454" s="30">
        <f t="shared" si="780"/>
        <v>0</v>
      </c>
      <c r="W454" s="30">
        <f t="shared" si="780"/>
        <v>0</v>
      </c>
      <c r="X454" s="30">
        <f t="shared" si="780"/>
        <v>0</v>
      </c>
      <c r="Y454" s="23" t="e">
        <f t="shared" si="767"/>
        <v>#REF!</v>
      </c>
      <c r="Z454" s="30">
        <f t="shared" ref="Z454:AA454" si="781">SUM(Z451:Z453)</f>
        <v>0</v>
      </c>
      <c r="AA454" s="30">
        <f t="shared" si="781"/>
        <v>0</v>
      </c>
    </row>
    <row r="455" spans="1:27" ht="15.75" customHeight="1" x14ac:dyDescent="0.55000000000000004">
      <c r="A455" s="28">
        <v>3</v>
      </c>
      <c r="B455" s="27" t="s">
        <v>586</v>
      </c>
      <c r="C455" s="28"/>
      <c r="D455" s="28"/>
      <c r="E455" s="29"/>
      <c r="F455" s="28"/>
      <c r="G455" s="28"/>
      <c r="H455" s="28" t="s">
        <v>585</v>
      </c>
      <c r="I455" s="30"/>
      <c r="J455" s="30"/>
      <c r="K455" s="30"/>
      <c r="L455" s="30"/>
      <c r="M455" s="23"/>
      <c r="N455" s="23"/>
      <c r="O455" s="23"/>
      <c r="P455" s="23"/>
      <c r="Q455" s="23"/>
      <c r="R455" s="23"/>
      <c r="S455" s="23"/>
      <c r="T455" s="23"/>
      <c r="U455" s="23">
        <f t="shared" ref="U455:V455" si="782">+O455+Q455+S455</f>
        <v>0</v>
      </c>
      <c r="V455" s="23">
        <f t="shared" si="782"/>
        <v>0</v>
      </c>
      <c r="W455" s="23">
        <f t="shared" ref="W455:X455" si="783">+I455+K455-M455-U455</f>
        <v>0</v>
      </c>
      <c r="X455" s="23">
        <f t="shared" si="783"/>
        <v>0</v>
      </c>
      <c r="Y455" s="23" t="e">
        <f t="shared" si="767"/>
        <v>#REF!</v>
      </c>
      <c r="Z455" s="31"/>
      <c r="AA455" s="35"/>
    </row>
    <row r="456" spans="1:27" ht="15.75" customHeight="1" x14ac:dyDescent="0.55000000000000004">
      <c r="A456" s="28"/>
      <c r="B456" s="27"/>
      <c r="C456" s="28"/>
      <c r="D456" s="28"/>
      <c r="E456" s="29"/>
      <c r="F456" s="28"/>
      <c r="G456" s="28"/>
      <c r="H456" s="28" t="s">
        <v>56</v>
      </c>
      <c r="I456" s="30"/>
      <c r="J456" s="30"/>
      <c r="K456" s="30"/>
      <c r="L456" s="30"/>
      <c r="M456" s="23"/>
      <c r="N456" s="23"/>
      <c r="O456" s="23"/>
      <c r="P456" s="23"/>
      <c r="Q456" s="23"/>
      <c r="R456" s="23"/>
      <c r="S456" s="23"/>
      <c r="T456" s="23"/>
      <c r="U456" s="23">
        <f t="shared" ref="U456:V456" si="784">+O456+Q456+S456</f>
        <v>0</v>
      </c>
      <c r="V456" s="23">
        <f t="shared" si="784"/>
        <v>0</v>
      </c>
      <c r="W456" s="23">
        <f t="shared" ref="W456:X456" si="785">+I456+K456-M456-U456</f>
        <v>0</v>
      </c>
      <c r="X456" s="23">
        <f t="shared" si="785"/>
        <v>0</v>
      </c>
      <c r="Y456" s="23" t="e">
        <f t="shared" si="767"/>
        <v>#REF!</v>
      </c>
      <c r="Z456" s="31"/>
      <c r="AA456" s="35"/>
    </row>
    <row r="457" spans="1:27" ht="15.75" customHeight="1" x14ac:dyDescent="0.55000000000000004">
      <c r="A457" s="28"/>
      <c r="B457" s="27"/>
      <c r="C457" s="28"/>
      <c r="D457" s="28"/>
      <c r="E457" s="29"/>
      <c r="F457" s="28"/>
      <c r="G457" s="28"/>
      <c r="H457" s="28" t="s">
        <v>21</v>
      </c>
      <c r="I457" s="30"/>
      <c r="J457" s="30"/>
      <c r="K457" s="30"/>
      <c r="L457" s="30"/>
      <c r="M457" s="23"/>
      <c r="N457" s="23"/>
      <c r="O457" s="23"/>
      <c r="P457" s="23"/>
      <c r="Q457" s="23"/>
      <c r="R457" s="23"/>
      <c r="S457" s="23"/>
      <c r="T457" s="23"/>
      <c r="U457" s="23">
        <f t="shared" ref="U457:V457" si="786">+O457+Q457+S457</f>
        <v>0</v>
      </c>
      <c r="V457" s="23">
        <f t="shared" si="786"/>
        <v>0</v>
      </c>
      <c r="W457" s="23">
        <f t="shared" ref="W457:X457" si="787">+I457+K457-M457-U457</f>
        <v>0</v>
      </c>
      <c r="X457" s="23">
        <f t="shared" si="787"/>
        <v>0</v>
      </c>
      <c r="Y457" s="23" t="e">
        <f t="shared" si="767"/>
        <v>#REF!</v>
      </c>
      <c r="Z457" s="31"/>
      <c r="AA457" s="35"/>
    </row>
    <row r="458" spans="1:27" ht="15.75" customHeight="1" x14ac:dyDescent="0.55000000000000004">
      <c r="A458" s="165" t="s">
        <v>22</v>
      </c>
      <c r="B458" s="130"/>
      <c r="C458" s="130"/>
      <c r="D458" s="130"/>
      <c r="E458" s="130"/>
      <c r="F458" s="130"/>
      <c r="G458" s="130"/>
      <c r="H458" s="131"/>
      <c r="I458" s="30">
        <f t="shared" ref="I458:X458" si="788">SUM(I455:I457)</f>
        <v>0</v>
      </c>
      <c r="J458" s="30">
        <f t="shared" si="788"/>
        <v>0</v>
      </c>
      <c r="K458" s="30">
        <f t="shared" si="788"/>
        <v>0</v>
      </c>
      <c r="L458" s="30">
        <f t="shared" si="788"/>
        <v>0</v>
      </c>
      <c r="M458" s="30">
        <f t="shared" si="788"/>
        <v>0</v>
      </c>
      <c r="N458" s="30">
        <f t="shared" si="788"/>
        <v>0</v>
      </c>
      <c r="O458" s="30">
        <f t="shared" si="788"/>
        <v>0</v>
      </c>
      <c r="P458" s="30">
        <f t="shared" si="788"/>
        <v>0</v>
      </c>
      <c r="Q458" s="30">
        <f t="shared" si="788"/>
        <v>0</v>
      </c>
      <c r="R458" s="30">
        <f t="shared" si="788"/>
        <v>0</v>
      </c>
      <c r="S458" s="30">
        <f t="shared" si="788"/>
        <v>0</v>
      </c>
      <c r="T458" s="30">
        <f t="shared" si="788"/>
        <v>0</v>
      </c>
      <c r="U458" s="30">
        <f t="shared" si="788"/>
        <v>0</v>
      </c>
      <c r="V458" s="30">
        <f t="shared" si="788"/>
        <v>0</v>
      </c>
      <c r="W458" s="30">
        <f t="shared" si="788"/>
        <v>0</v>
      </c>
      <c r="X458" s="30">
        <f t="shared" si="788"/>
        <v>0</v>
      </c>
      <c r="Y458" s="23" t="e">
        <f t="shared" si="767"/>
        <v>#REF!</v>
      </c>
      <c r="Z458" s="30">
        <f t="shared" ref="Z458:AA458" si="789">SUM(Z455:Z457)</f>
        <v>0</v>
      </c>
      <c r="AA458" s="30">
        <f t="shared" si="789"/>
        <v>0</v>
      </c>
    </row>
    <row r="459" spans="1:27" ht="15.75" customHeight="1" x14ac:dyDescent="0.55000000000000004">
      <c r="A459" s="28">
        <v>4</v>
      </c>
      <c r="B459" s="27" t="s">
        <v>586</v>
      </c>
      <c r="C459" s="28"/>
      <c r="D459" s="28"/>
      <c r="E459" s="29"/>
      <c r="F459" s="28"/>
      <c r="G459" s="28"/>
      <c r="H459" s="28" t="s">
        <v>585</v>
      </c>
      <c r="I459" s="30"/>
      <c r="J459" s="30"/>
      <c r="K459" s="30"/>
      <c r="L459" s="30"/>
      <c r="M459" s="23"/>
      <c r="N459" s="23"/>
      <c r="O459" s="23"/>
      <c r="P459" s="23"/>
      <c r="Q459" s="23"/>
      <c r="R459" s="23"/>
      <c r="S459" s="23"/>
      <c r="T459" s="23"/>
      <c r="U459" s="23">
        <f t="shared" ref="U459:V459" si="790">+O459+Q459+S459</f>
        <v>0</v>
      </c>
      <c r="V459" s="23">
        <f t="shared" si="790"/>
        <v>0</v>
      </c>
      <c r="W459" s="23">
        <f t="shared" ref="W459:X459" si="791">+I459+K459-M459-U459</f>
        <v>0</v>
      </c>
      <c r="X459" s="23">
        <f t="shared" si="791"/>
        <v>0</v>
      </c>
      <c r="Y459" s="23" t="e">
        <f t="shared" si="767"/>
        <v>#REF!</v>
      </c>
      <c r="Z459" s="31"/>
      <c r="AA459" s="35"/>
    </row>
    <row r="460" spans="1:27" ht="15.75" customHeight="1" x14ac:dyDescent="0.55000000000000004">
      <c r="A460" s="28"/>
      <c r="B460" s="27"/>
      <c r="C460" s="28"/>
      <c r="D460" s="28"/>
      <c r="E460" s="29"/>
      <c r="F460" s="28"/>
      <c r="G460" s="28"/>
      <c r="H460" s="28" t="s">
        <v>56</v>
      </c>
      <c r="I460" s="30"/>
      <c r="J460" s="30"/>
      <c r="K460" s="30"/>
      <c r="L460" s="30"/>
      <c r="M460" s="23"/>
      <c r="N460" s="23"/>
      <c r="O460" s="23"/>
      <c r="P460" s="23"/>
      <c r="Q460" s="23"/>
      <c r="R460" s="23"/>
      <c r="S460" s="23"/>
      <c r="T460" s="23"/>
      <c r="U460" s="23">
        <f t="shared" ref="U460:V460" si="792">+O460+Q460+S460</f>
        <v>0</v>
      </c>
      <c r="V460" s="23">
        <f t="shared" si="792"/>
        <v>0</v>
      </c>
      <c r="W460" s="23">
        <f t="shared" ref="W460:X460" si="793">+I460+K460-M460-U460</f>
        <v>0</v>
      </c>
      <c r="X460" s="23">
        <f t="shared" si="793"/>
        <v>0</v>
      </c>
      <c r="Y460" s="23" t="e">
        <f t="shared" si="767"/>
        <v>#REF!</v>
      </c>
      <c r="Z460" s="31"/>
      <c r="AA460" s="35"/>
    </row>
    <row r="461" spans="1:27" ht="15.75" customHeight="1" x14ac:dyDescent="0.55000000000000004">
      <c r="A461" s="28"/>
      <c r="B461" s="27"/>
      <c r="C461" s="28"/>
      <c r="D461" s="28"/>
      <c r="E461" s="29"/>
      <c r="F461" s="28"/>
      <c r="G461" s="28"/>
      <c r="H461" s="28" t="s">
        <v>21</v>
      </c>
      <c r="I461" s="30"/>
      <c r="J461" s="30"/>
      <c r="K461" s="30"/>
      <c r="L461" s="30"/>
      <c r="M461" s="23"/>
      <c r="N461" s="23"/>
      <c r="O461" s="23"/>
      <c r="P461" s="23"/>
      <c r="Q461" s="23"/>
      <c r="R461" s="23"/>
      <c r="S461" s="23"/>
      <c r="T461" s="23"/>
      <c r="U461" s="23">
        <f t="shared" ref="U461:V461" si="794">+O461+Q461+S461</f>
        <v>0</v>
      </c>
      <c r="V461" s="23">
        <f t="shared" si="794"/>
        <v>0</v>
      </c>
      <c r="W461" s="23">
        <f t="shared" ref="W461:X461" si="795">+I461+K461-M461-U461</f>
        <v>0</v>
      </c>
      <c r="X461" s="23">
        <f t="shared" si="795"/>
        <v>0</v>
      </c>
      <c r="Y461" s="23" t="e">
        <f t="shared" si="767"/>
        <v>#REF!</v>
      </c>
      <c r="Z461" s="31"/>
      <c r="AA461" s="35"/>
    </row>
    <row r="462" spans="1:27" ht="15.75" customHeight="1" x14ac:dyDescent="0.55000000000000004">
      <c r="A462" s="165" t="s">
        <v>22</v>
      </c>
      <c r="B462" s="130"/>
      <c r="C462" s="130"/>
      <c r="D462" s="130"/>
      <c r="E462" s="130"/>
      <c r="F462" s="130"/>
      <c r="G462" s="130"/>
      <c r="H462" s="131"/>
      <c r="I462" s="30">
        <f t="shared" ref="I462:X462" si="796">SUM(I459:I461)</f>
        <v>0</v>
      </c>
      <c r="J462" s="30">
        <f t="shared" si="796"/>
        <v>0</v>
      </c>
      <c r="K462" s="30">
        <f t="shared" si="796"/>
        <v>0</v>
      </c>
      <c r="L462" s="30">
        <f t="shared" si="796"/>
        <v>0</v>
      </c>
      <c r="M462" s="30">
        <f t="shared" si="796"/>
        <v>0</v>
      </c>
      <c r="N462" s="30">
        <f t="shared" si="796"/>
        <v>0</v>
      </c>
      <c r="O462" s="30">
        <f t="shared" si="796"/>
        <v>0</v>
      </c>
      <c r="P462" s="30">
        <f t="shared" si="796"/>
        <v>0</v>
      </c>
      <c r="Q462" s="30">
        <f t="shared" si="796"/>
        <v>0</v>
      </c>
      <c r="R462" s="30">
        <f t="shared" si="796"/>
        <v>0</v>
      </c>
      <c r="S462" s="30">
        <f t="shared" si="796"/>
        <v>0</v>
      </c>
      <c r="T462" s="30">
        <f t="shared" si="796"/>
        <v>0</v>
      </c>
      <c r="U462" s="30">
        <f t="shared" si="796"/>
        <v>0</v>
      </c>
      <c r="V462" s="30">
        <f t="shared" si="796"/>
        <v>0</v>
      </c>
      <c r="W462" s="30">
        <f t="shared" si="796"/>
        <v>0</v>
      </c>
      <c r="X462" s="30">
        <f t="shared" si="796"/>
        <v>0</v>
      </c>
      <c r="Y462" s="23" t="e">
        <f t="shared" si="767"/>
        <v>#REF!</v>
      </c>
      <c r="Z462" s="30">
        <f t="shared" ref="Z462:AA462" si="797">SUM(Z459:Z461)</f>
        <v>0</v>
      </c>
      <c r="AA462" s="30">
        <f t="shared" si="797"/>
        <v>0</v>
      </c>
    </row>
    <row r="463" spans="1:27" ht="15.75" customHeight="1" x14ac:dyDescent="0.55000000000000004">
      <c r="A463" s="28">
        <v>5</v>
      </c>
      <c r="B463" s="27" t="s">
        <v>586</v>
      </c>
      <c r="C463" s="28"/>
      <c r="D463" s="28"/>
      <c r="E463" s="29"/>
      <c r="F463" s="28"/>
      <c r="G463" s="28"/>
      <c r="H463" s="28" t="s">
        <v>585</v>
      </c>
      <c r="I463" s="30"/>
      <c r="J463" s="30"/>
      <c r="K463" s="30"/>
      <c r="L463" s="30"/>
      <c r="M463" s="23"/>
      <c r="N463" s="23"/>
      <c r="O463" s="23"/>
      <c r="P463" s="23"/>
      <c r="Q463" s="23"/>
      <c r="R463" s="23"/>
      <c r="S463" s="23"/>
      <c r="T463" s="23"/>
      <c r="U463" s="23">
        <f t="shared" ref="U463:V463" si="798">+O463+Q463+S463</f>
        <v>0</v>
      </c>
      <c r="V463" s="23">
        <f t="shared" si="798"/>
        <v>0</v>
      </c>
      <c r="W463" s="23">
        <f t="shared" ref="W463:X463" si="799">+I463+K463-M463-U463</f>
        <v>0</v>
      </c>
      <c r="X463" s="23">
        <f t="shared" si="799"/>
        <v>0</v>
      </c>
      <c r="Y463" s="23" t="e">
        <f t="shared" si="767"/>
        <v>#REF!</v>
      </c>
      <c r="Z463" s="31"/>
      <c r="AA463" s="35"/>
    </row>
    <row r="464" spans="1:27" ht="15.75" customHeight="1" x14ac:dyDescent="0.55000000000000004">
      <c r="A464" s="28"/>
      <c r="B464" s="27"/>
      <c r="C464" s="28"/>
      <c r="D464" s="28"/>
      <c r="E464" s="29"/>
      <c r="F464" s="28"/>
      <c r="G464" s="28"/>
      <c r="H464" s="28" t="s">
        <v>56</v>
      </c>
      <c r="I464" s="30"/>
      <c r="J464" s="30"/>
      <c r="K464" s="30"/>
      <c r="L464" s="30"/>
      <c r="M464" s="23"/>
      <c r="N464" s="23"/>
      <c r="O464" s="23"/>
      <c r="P464" s="23"/>
      <c r="Q464" s="23"/>
      <c r="R464" s="23"/>
      <c r="S464" s="23"/>
      <c r="T464" s="23"/>
      <c r="U464" s="23">
        <f t="shared" ref="U464:V464" si="800">+O464+Q464+S464</f>
        <v>0</v>
      </c>
      <c r="V464" s="23">
        <f t="shared" si="800"/>
        <v>0</v>
      </c>
      <c r="W464" s="23">
        <f t="shared" ref="W464:X464" si="801">+I464+K464-M464-U464</f>
        <v>0</v>
      </c>
      <c r="X464" s="23">
        <f t="shared" si="801"/>
        <v>0</v>
      </c>
      <c r="Y464" s="23" t="e">
        <f t="shared" si="767"/>
        <v>#REF!</v>
      </c>
      <c r="Z464" s="31"/>
      <c r="AA464" s="35"/>
    </row>
    <row r="465" spans="1:27" ht="15.75" customHeight="1" x14ac:dyDescent="0.55000000000000004">
      <c r="A465" s="28"/>
      <c r="B465" s="27"/>
      <c r="C465" s="28"/>
      <c r="D465" s="28"/>
      <c r="E465" s="29"/>
      <c r="F465" s="28"/>
      <c r="G465" s="28"/>
      <c r="H465" s="28" t="s">
        <v>21</v>
      </c>
      <c r="I465" s="30"/>
      <c r="J465" s="30"/>
      <c r="K465" s="30"/>
      <c r="L465" s="30"/>
      <c r="M465" s="23"/>
      <c r="N465" s="23"/>
      <c r="O465" s="23"/>
      <c r="P465" s="23"/>
      <c r="Q465" s="23"/>
      <c r="R465" s="23"/>
      <c r="S465" s="23"/>
      <c r="T465" s="23"/>
      <c r="U465" s="23">
        <f t="shared" ref="U465:V465" si="802">+O465+Q465+S465</f>
        <v>0</v>
      </c>
      <c r="V465" s="23">
        <f t="shared" si="802"/>
        <v>0</v>
      </c>
      <c r="W465" s="23">
        <f t="shared" ref="W465:X465" si="803">+I465+K465-M465-U465</f>
        <v>0</v>
      </c>
      <c r="X465" s="23">
        <f t="shared" si="803"/>
        <v>0</v>
      </c>
      <c r="Y465" s="23" t="e">
        <f t="shared" si="767"/>
        <v>#REF!</v>
      </c>
      <c r="Z465" s="31"/>
      <c r="AA465" s="35"/>
    </row>
    <row r="466" spans="1:27" ht="15.75" customHeight="1" x14ac:dyDescent="0.55000000000000004">
      <c r="A466" s="165" t="s">
        <v>22</v>
      </c>
      <c r="B466" s="130"/>
      <c r="C466" s="130"/>
      <c r="D466" s="130"/>
      <c r="E466" s="130"/>
      <c r="F466" s="130"/>
      <c r="G466" s="130"/>
      <c r="H466" s="131"/>
      <c r="I466" s="30">
        <f t="shared" ref="I466:X466" si="804">SUM(I463:I465)</f>
        <v>0</v>
      </c>
      <c r="J466" s="30">
        <f t="shared" si="804"/>
        <v>0</v>
      </c>
      <c r="K466" s="30">
        <f t="shared" si="804"/>
        <v>0</v>
      </c>
      <c r="L466" s="30">
        <f t="shared" si="804"/>
        <v>0</v>
      </c>
      <c r="M466" s="30">
        <f t="shared" si="804"/>
        <v>0</v>
      </c>
      <c r="N466" s="30">
        <f t="shared" si="804"/>
        <v>0</v>
      </c>
      <c r="O466" s="30">
        <f t="shared" si="804"/>
        <v>0</v>
      </c>
      <c r="P466" s="30">
        <f t="shared" si="804"/>
        <v>0</v>
      </c>
      <c r="Q466" s="30">
        <f t="shared" si="804"/>
        <v>0</v>
      </c>
      <c r="R466" s="30">
        <f t="shared" si="804"/>
        <v>0</v>
      </c>
      <c r="S466" s="30">
        <f t="shared" si="804"/>
        <v>0</v>
      </c>
      <c r="T466" s="30">
        <f t="shared" si="804"/>
        <v>0</v>
      </c>
      <c r="U466" s="30">
        <f t="shared" si="804"/>
        <v>0</v>
      </c>
      <c r="V466" s="30">
        <f t="shared" si="804"/>
        <v>0</v>
      </c>
      <c r="W466" s="30">
        <f t="shared" si="804"/>
        <v>0</v>
      </c>
      <c r="X466" s="30">
        <f t="shared" si="804"/>
        <v>0</v>
      </c>
      <c r="Y466" s="23" t="e">
        <f t="shared" si="767"/>
        <v>#REF!</v>
      </c>
      <c r="Z466" s="30">
        <f t="shared" ref="Z466:AA466" si="805">SUM(Z463:Z465)</f>
        <v>0</v>
      </c>
      <c r="AA466" s="30">
        <f t="shared" si="805"/>
        <v>0</v>
      </c>
    </row>
    <row r="467" spans="1:27" ht="15.75" customHeight="1" x14ac:dyDescent="0.55000000000000004">
      <c r="A467" s="28">
        <v>6</v>
      </c>
      <c r="B467" s="27" t="s">
        <v>586</v>
      </c>
      <c r="C467" s="28"/>
      <c r="D467" s="28"/>
      <c r="E467" s="29"/>
      <c r="F467" s="28"/>
      <c r="G467" s="28"/>
      <c r="H467" s="28" t="s">
        <v>585</v>
      </c>
      <c r="I467" s="30"/>
      <c r="J467" s="30"/>
      <c r="K467" s="30"/>
      <c r="L467" s="30"/>
      <c r="M467" s="23"/>
      <c r="N467" s="23"/>
      <c r="O467" s="23"/>
      <c r="P467" s="23"/>
      <c r="Q467" s="23"/>
      <c r="R467" s="23"/>
      <c r="S467" s="23"/>
      <c r="T467" s="23"/>
      <c r="U467" s="23">
        <f t="shared" ref="U467:V467" si="806">+O467+Q467+S467</f>
        <v>0</v>
      </c>
      <c r="V467" s="23">
        <f t="shared" si="806"/>
        <v>0</v>
      </c>
      <c r="W467" s="23">
        <f t="shared" ref="W467:X467" si="807">+I467+K467-M467-U467</f>
        <v>0</v>
      </c>
      <c r="X467" s="23">
        <f t="shared" si="807"/>
        <v>0</v>
      </c>
      <c r="Y467" s="23" t="e">
        <f t="shared" si="767"/>
        <v>#REF!</v>
      </c>
      <c r="Z467" s="31"/>
      <c r="AA467" s="35"/>
    </row>
    <row r="468" spans="1:27" ht="15.75" customHeight="1" x14ac:dyDescent="0.55000000000000004">
      <c r="A468" s="28"/>
      <c r="B468" s="27"/>
      <c r="C468" s="28"/>
      <c r="D468" s="28"/>
      <c r="E468" s="29"/>
      <c r="F468" s="28"/>
      <c r="G468" s="28"/>
      <c r="H468" s="28" t="s">
        <v>56</v>
      </c>
      <c r="I468" s="30"/>
      <c r="J468" s="30"/>
      <c r="K468" s="30"/>
      <c r="L468" s="30"/>
      <c r="M468" s="23"/>
      <c r="N468" s="23"/>
      <c r="O468" s="23"/>
      <c r="P468" s="23"/>
      <c r="Q468" s="23"/>
      <c r="R468" s="23"/>
      <c r="S468" s="23"/>
      <c r="T468" s="23"/>
      <c r="U468" s="23">
        <f t="shared" ref="U468:V468" si="808">+O468+Q468+S468</f>
        <v>0</v>
      </c>
      <c r="V468" s="23">
        <f t="shared" si="808"/>
        <v>0</v>
      </c>
      <c r="W468" s="23">
        <f t="shared" ref="W468:X468" si="809">+I468+K468-M468-U468</f>
        <v>0</v>
      </c>
      <c r="X468" s="23">
        <f t="shared" si="809"/>
        <v>0</v>
      </c>
      <c r="Y468" s="23" t="e">
        <f t="shared" si="767"/>
        <v>#REF!</v>
      </c>
      <c r="Z468" s="31"/>
      <c r="AA468" s="35"/>
    </row>
    <row r="469" spans="1:27" ht="15.75" customHeight="1" x14ac:dyDescent="0.55000000000000004">
      <c r="A469" s="28"/>
      <c r="B469" s="27"/>
      <c r="C469" s="28"/>
      <c r="D469" s="28"/>
      <c r="E469" s="29"/>
      <c r="F469" s="28"/>
      <c r="G469" s="28"/>
      <c r="H469" s="28" t="s">
        <v>21</v>
      </c>
      <c r="I469" s="30"/>
      <c r="J469" s="30"/>
      <c r="K469" s="30"/>
      <c r="L469" s="30"/>
      <c r="M469" s="23"/>
      <c r="N469" s="23"/>
      <c r="O469" s="23"/>
      <c r="P469" s="23"/>
      <c r="Q469" s="23"/>
      <c r="R469" s="23"/>
      <c r="S469" s="23"/>
      <c r="T469" s="23"/>
      <c r="U469" s="23">
        <f t="shared" ref="U469:V469" si="810">+O469+Q469+S469</f>
        <v>0</v>
      </c>
      <c r="V469" s="23">
        <f t="shared" si="810"/>
        <v>0</v>
      </c>
      <c r="W469" s="23">
        <f t="shared" ref="W469:X469" si="811">+I469+K469-M469-U469</f>
        <v>0</v>
      </c>
      <c r="X469" s="23">
        <f t="shared" si="811"/>
        <v>0</v>
      </c>
      <c r="Y469" s="23" t="e">
        <f t="shared" si="767"/>
        <v>#REF!</v>
      </c>
      <c r="Z469" s="31"/>
      <c r="AA469" s="35"/>
    </row>
    <row r="470" spans="1:27" ht="15.75" customHeight="1" x14ac:dyDescent="0.55000000000000004">
      <c r="A470" s="165" t="s">
        <v>22</v>
      </c>
      <c r="B470" s="130"/>
      <c r="C470" s="130"/>
      <c r="D470" s="130"/>
      <c r="E470" s="130"/>
      <c r="F470" s="130"/>
      <c r="G470" s="130"/>
      <c r="H470" s="131"/>
      <c r="I470" s="30">
        <f t="shared" ref="I470:X470" si="812">SUM(I467:I469)</f>
        <v>0</v>
      </c>
      <c r="J470" s="30">
        <f t="shared" si="812"/>
        <v>0</v>
      </c>
      <c r="K470" s="30">
        <f t="shared" si="812"/>
        <v>0</v>
      </c>
      <c r="L470" s="30">
        <f t="shared" si="812"/>
        <v>0</v>
      </c>
      <c r="M470" s="30">
        <f t="shared" si="812"/>
        <v>0</v>
      </c>
      <c r="N470" s="30">
        <f t="shared" si="812"/>
        <v>0</v>
      </c>
      <c r="O470" s="30">
        <f t="shared" si="812"/>
        <v>0</v>
      </c>
      <c r="P470" s="30">
        <f t="shared" si="812"/>
        <v>0</v>
      </c>
      <c r="Q470" s="30">
        <f t="shared" si="812"/>
        <v>0</v>
      </c>
      <c r="R470" s="30">
        <f t="shared" si="812"/>
        <v>0</v>
      </c>
      <c r="S470" s="30">
        <f t="shared" si="812"/>
        <v>0</v>
      </c>
      <c r="T470" s="30">
        <f t="shared" si="812"/>
        <v>0</v>
      </c>
      <c r="U470" s="30">
        <f t="shared" si="812"/>
        <v>0</v>
      </c>
      <c r="V470" s="30">
        <f t="shared" si="812"/>
        <v>0</v>
      </c>
      <c r="W470" s="30">
        <f t="shared" si="812"/>
        <v>0</v>
      </c>
      <c r="X470" s="30">
        <f t="shared" si="812"/>
        <v>0</v>
      </c>
      <c r="Y470" s="23" t="e">
        <f t="shared" si="767"/>
        <v>#REF!</v>
      </c>
      <c r="Z470" s="30">
        <f t="shared" ref="Z470:AA470" si="813">SUM(Z467:Z469)</f>
        <v>0</v>
      </c>
      <c r="AA470" s="30">
        <f t="shared" si="813"/>
        <v>0</v>
      </c>
    </row>
    <row r="471" spans="1:27" ht="15.75" customHeight="1" x14ac:dyDescent="0.55000000000000004">
      <c r="A471" s="28">
        <v>7</v>
      </c>
      <c r="B471" s="27" t="s">
        <v>586</v>
      </c>
      <c r="C471" s="28"/>
      <c r="D471" s="28"/>
      <c r="E471" s="29"/>
      <c r="F471" s="28"/>
      <c r="G471" s="28"/>
      <c r="H471" s="28" t="s">
        <v>585</v>
      </c>
      <c r="I471" s="30"/>
      <c r="J471" s="30"/>
      <c r="K471" s="30"/>
      <c r="L471" s="30"/>
      <c r="M471" s="23"/>
      <c r="N471" s="23"/>
      <c r="O471" s="23"/>
      <c r="P471" s="23"/>
      <c r="Q471" s="23"/>
      <c r="R471" s="23"/>
      <c r="S471" s="23"/>
      <c r="T471" s="23"/>
      <c r="U471" s="23">
        <f t="shared" ref="U471:V471" si="814">+O471+Q471+S471</f>
        <v>0</v>
      </c>
      <c r="V471" s="23">
        <f t="shared" si="814"/>
        <v>0</v>
      </c>
      <c r="W471" s="23">
        <f t="shared" ref="W471:X471" si="815">+I471+K471-M471-U471</f>
        <v>0</v>
      </c>
      <c r="X471" s="23">
        <f t="shared" si="815"/>
        <v>0</v>
      </c>
      <c r="Y471" s="23" t="e">
        <f t="shared" si="767"/>
        <v>#REF!</v>
      </c>
      <c r="Z471" s="31"/>
      <c r="AA471" s="35"/>
    </row>
    <row r="472" spans="1:27" ht="15.75" customHeight="1" x14ac:dyDescent="0.55000000000000004">
      <c r="A472" s="28"/>
      <c r="B472" s="27"/>
      <c r="C472" s="28"/>
      <c r="D472" s="28"/>
      <c r="E472" s="29"/>
      <c r="F472" s="28"/>
      <c r="G472" s="28"/>
      <c r="H472" s="28" t="s">
        <v>56</v>
      </c>
      <c r="I472" s="30"/>
      <c r="J472" s="30"/>
      <c r="K472" s="30"/>
      <c r="L472" s="30"/>
      <c r="M472" s="23"/>
      <c r="N472" s="23"/>
      <c r="O472" s="23"/>
      <c r="P472" s="23"/>
      <c r="Q472" s="23"/>
      <c r="R472" s="23"/>
      <c r="S472" s="23"/>
      <c r="T472" s="23"/>
      <c r="U472" s="23">
        <f t="shared" ref="U472:V472" si="816">+O472+Q472+S472</f>
        <v>0</v>
      </c>
      <c r="V472" s="23">
        <f t="shared" si="816"/>
        <v>0</v>
      </c>
      <c r="W472" s="23">
        <f t="shared" ref="W472:X472" si="817">+I472+K472-M472-U472</f>
        <v>0</v>
      </c>
      <c r="X472" s="23">
        <f t="shared" si="817"/>
        <v>0</v>
      </c>
      <c r="Y472" s="23" t="e">
        <f t="shared" si="767"/>
        <v>#REF!</v>
      </c>
      <c r="Z472" s="31"/>
      <c r="AA472" s="35"/>
    </row>
    <row r="473" spans="1:27" ht="15.75" customHeight="1" x14ac:dyDescent="0.55000000000000004">
      <c r="A473" s="28"/>
      <c r="B473" s="27"/>
      <c r="C473" s="28"/>
      <c r="D473" s="28"/>
      <c r="E473" s="29"/>
      <c r="F473" s="28"/>
      <c r="G473" s="28"/>
      <c r="H473" s="28" t="s">
        <v>21</v>
      </c>
      <c r="I473" s="30"/>
      <c r="J473" s="30"/>
      <c r="K473" s="30"/>
      <c r="L473" s="30"/>
      <c r="M473" s="23"/>
      <c r="N473" s="23"/>
      <c r="O473" s="23"/>
      <c r="P473" s="23"/>
      <c r="Q473" s="23"/>
      <c r="R473" s="23"/>
      <c r="S473" s="23"/>
      <c r="T473" s="23"/>
      <c r="U473" s="23">
        <f t="shared" ref="U473:V473" si="818">+O473+Q473+S473</f>
        <v>0</v>
      </c>
      <c r="V473" s="23">
        <f t="shared" si="818"/>
        <v>0</v>
      </c>
      <c r="W473" s="23">
        <f t="shared" ref="W473:X473" si="819">+I473+K473-M473-U473</f>
        <v>0</v>
      </c>
      <c r="X473" s="23">
        <f t="shared" si="819"/>
        <v>0</v>
      </c>
      <c r="Y473" s="23" t="e">
        <f t="shared" si="767"/>
        <v>#REF!</v>
      </c>
      <c r="Z473" s="31"/>
      <c r="AA473" s="35"/>
    </row>
    <row r="474" spans="1:27" ht="15.75" customHeight="1" x14ac:dyDescent="0.55000000000000004">
      <c r="A474" s="165" t="s">
        <v>22</v>
      </c>
      <c r="B474" s="130"/>
      <c r="C474" s="130"/>
      <c r="D474" s="130"/>
      <c r="E474" s="130"/>
      <c r="F474" s="130"/>
      <c r="G474" s="130"/>
      <c r="H474" s="131"/>
      <c r="I474" s="30">
        <f t="shared" ref="I474:X474" si="820">SUM(I471:I473)</f>
        <v>0</v>
      </c>
      <c r="J474" s="30">
        <f t="shared" si="820"/>
        <v>0</v>
      </c>
      <c r="K474" s="30">
        <f t="shared" si="820"/>
        <v>0</v>
      </c>
      <c r="L474" s="30">
        <f t="shared" si="820"/>
        <v>0</v>
      </c>
      <c r="M474" s="30">
        <f t="shared" si="820"/>
        <v>0</v>
      </c>
      <c r="N474" s="30">
        <f t="shared" si="820"/>
        <v>0</v>
      </c>
      <c r="O474" s="30">
        <f t="shared" si="820"/>
        <v>0</v>
      </c>
      <c r="P474" s="30">
        <f t="shared" si="820"/>
        <v>0</v>
      </c>
      <c r="Q474" s="30">
        <f t="shared" si="820"/>
        <v>0</v>
      </c>
      <c r="R474" s="30">
        <f t="shared" si="820"/>
        <v>0</v>
      </c>
      <c r="S474" s="30">
        <f t="shared" si="820"/>
        <v>0</v>
      </c>
      <c r="T474" s="30">
        <f t="shared" si="820"/>
        <v>0</v>
      </c>
      <c r="U474" s="30">
        <f t="shared" si="820"/>
        <v>0</v>
      </c>
      <c r="V474" s="30">
        <f t="shared" si="820"/>
        <v>0</v>
      </c>
      <c r="W474" s="30">
        <f t="shared" si="820"/>
        <v>0</v>
      </c>
      <c r="X474" s="30">
        <f t="shared" si="820"/>
        <v>0</v>
      </c>
      <c r="Y474" s="23" t="e">
        <f t="shared" si="767"/>
        <v>#REF!</v>
      </c>
      <c r="Z474" s="30">
        <f t="shared" ref="Z474:AA474" si="821">SUM(Z471:Z473)</f>
        <v>0</v>
      </c>
      <c r="AA474" s="30">
        <f t="shared" si="821"/>
        <v>0</v>
      </c>
    </row>
    <row r="475" spans="1:27" ht="15.75" customHeight="1" x14ac:dyDescent="0.55000000000000004">
      <c r="A475" s="28">
        <v>8</v>
      </c>
      <c r="B475" s="27" t="s">
        <v>586</v>
      </c>
      <c r="C475" s="28"/>
      <c r="D475" s="28"/>
      <c r="E475" s="29"/>
      <c r="F475" s="28"/>
      <c r="G475" s="28"/>
      <c r="H475" s="28" t="s">
        <v>585</v>
      </c>
      <c r="I475" s="30"/>
      <c r="J475" s="30"/>
      <c r="K475" s="30"/>
      <c r="L475" s="30"/>
      <c r="M475" s="23"/>
      <c r="N475" s="23"/>
      <c r="O475" s="23"/>
      <c r="P475" s="23"/>
      <c r="Q475" s="23"/>
      <c r="R475" s="23"/>
      <c r="S475" s="23"/>
      <c r="T475" s="23"/>
      <c r="U475" s="23">
        <f t="shared" ref="U475:V475" si="822">+O475+Q475+S475</f>
        <v>0</v>
      </c>
      <c r="V475" s="23">
        <f t="shared" si="822"/>
        <v>0</v>
      </c>
      <c r="W475" s="23">
        <f t="shared" ref="W475:X475" si="823">+I475+K475-M475-U475</f>
        <v>0</v>
      </c>
      <c r="X475" s="23">
        <f t="shared" si="823"/>
        <v>0</v>
      </c>
      <c r="Y475" s="23" t="e">
        <f t="shared" si="767"/>
        <v>#REF!</v>
      </c>
      <c r="Z475" s="27"/>
      <c r="AA475" s="173"/>
    </row>
    <row r="476" spans="1:27" ht="15.75" customHeight="1" x14ac:dyDescent="0.55000000000000004">
      <c r="A476" s="28"/>
      <c r="B476" s="27"/>
      <c r="C476" s="28"/>
      <c r="D476" s="28"/>
      <c r="E476" s="29"/>
      <c r="F476" s="28"/>
      <c r="G476" s="28"/>
      <c r="H476" s="28" t="s">
        <v>56</v>
      </c>
      <c r="I476" s="30"/>
      <c r="J476" s="30"/>
      <c r="K476" s="30"/>
      <c r="L476" s="30"/>
      <c r="M476" s="23"/>
      <c r="N476" s="23"/>
      <c r="O476" s="23"/>
      <c r="P476" s="23"/>
      <c r="Q476" s="23"/>
      <c r="R476" s="23"/>
      <c r="S476" s="23"/>
      <c r="T476" s="23"/>
      <c r="U476" s="23">
        <f t="shared" ref="U476:V476" si="824">+O476+Q476+S476</f>
        <v>0</v>
      </c>
      <c r="V476" s="23">
        <f t="shared" si="824"/>
        <v>0</v>
      </c>
      <c r="W476" s="23">
        <f t="shared" ref="W476:X476" si="825">+I476+K476-M476-U476</f>
        <v>0</v>
      </c>
      <c r="X476" s="23">
        <f t="shared" si="825"/>
        <v>0</v>
      </c>
      <c r="Y476" s="23" t="e">
        <f t="shared" si="767"/>
        <v>#REF!</v>
      </c>
      <c r="Z476" s="27"/>
      <c r="AA476" s="139"/>
    </row>
    <row r="477" spans="1:27" ht="15.75" customHeight="1" x14ac:dyDescent="0.55000000000000004">
      <c r="A477" s="28"/>
      <c r="B477" s="27"/>
      <c r="C477" s="28"/>
      <c r="D477" s="28"/>
      <c r="E477" s="29"/>
      <c r="F477" s="36"/>
      <c r="G477" s="36"/>
      <c r="H477" s="36" t="s">
        <v>21</v>
      </c>
      <c r="I477" s="30"/>
      <c r="J477" s="30"/>
      <c r="K477" s="30"/>
      <c r="L477" s="30"/>
      <c r="M477" s="23"/>
      <c r="N477" s="23"/>
      <c r="O477" s="23"/>
      <c r="P477" s="23"/>
      <c r="Q477" s="23"/>
      <c r="R477" s="23"/>
      <c r="S477" s="23"/>
      <c r="T477" s="23"/>
      <c r="U477" s="23">
        <f t="shared" ref="U477:V477" si="826">+O477+Q477+S477</f>
        <v>0</v>
      </c>
      <c r="V477" s="23">
        <f t="shared" si="826"/>
        <v>0</v>
      </c>
      <c r="W477" s="23">
        <f t="shared" ref="W477:X477" si="827">+I477+K477-M477-U477</f>
        <v>0</v>
      </c>
      <c r="X477" s="23">
        <f t="shared" si="827"/>
        <v>0</v>
      </c>
      <c r="Y477" s="23" t="e">
        <f t="shared" si="767"/>
        <v>#REF!</v>
      </c>
      <c r="Z477" s="37"/>
      <c r="AA477" s="139"/>
    </row>
    <row r="478" spans="1:27" ht="15.75" customHeight="1" x14ac:dyDescent="0.55000000000000004">
      <c r="A478" s="165" t="s">
        <v>22</v>
      </c>
      <c r="B478" s="130"/>
      <c r="C478" s="130"/>
      <c r="D478" s="130"/>
      <c r="E478" s="130"/>
      <c r="F478" s="130"/>
      <c r="G478" s="130"/>
      <c r="H478" s="131"/>
      <c r="I478" s="30">
        <f t="shared" ref="I478:X478" si="828">SUM(I475:I477)</f>
        <v>0</v>
      </c>
      <c r="J478" s="30">
        <f t="shared" si="828"/>
        <v>0</v>
      </c>
      <c r="K478" s="30">
        <f t="shared" si="828"/>
        <v>0</v>
      </c>
      <c r="L478" s="30">
        <f t="shared" si="828"/>
        <v>0</v>
      </c>
      <c r="M478" s="30">
        <f t="shared" si="828"/>
        <v>0</v>
      </c>
      <c r="N478" s="30">
        <f t="shared" si="828"/>
        <v>0</v>
      </c>
      <c r="O478" s="30">
        <f t="shared" si="828"/>
        <v>0</v>
      </c>
      <c r="P478" s="30">
        <f t="shared" si="828"/>
        <v>0</v>
      </c>
      <c r="Q478" s="30">
        <f t="shared" si="828"/>
        <v>0</v>
      </c>
      <c r="R478" s="30">
        <f t="shared" si="828"/>
        <v>0</v>
      </c>
      <c r="S478" s="30">
        <f t="shared" si="828"/>
        <v>0</v>
      </c>
      <c r="T478" s="30">
        <f t="shared" si="828"/>
        <v>0</v>
      </c>
      <c r="U478" s="30">
        <f t="shared" si="828"/>
        <v>0</v>
      </c>
      <c r="V478" s="30">
        <f t="shared" si="828"/>
        <v>0</v>
      </c>
      <c r="W478" s="30">
        <f t="shared" si="828"/>
        <v>0</v>
      </c>
      <c r="X478" s="30">
        <f t="shared" si="828"/>
        <v>0</v>
      </c>
      <c r="Y478" s="23" t="e">
        <f t="shared" si="767"/>
        <v>#REF!</v>
      </c>
      <c r="Z478" s="30">
        <f t="shared" ref="Z478:AA478" si="829">SUM(Z475:Z477)</f>
        <v>0</v>
      </c>
      <c r="AA478" s="30">
        <f t="shared" si="829"/>
        <v>0</v>
      </c>
    </row>
    <row r="479" spans="1:27" ht="15.75" customHeight="1" x14ac:dyDescent="0.55000000000000004">
      <c r="A479" s="167" t="s">
        <v>589</v>
      </c>
      <c r="B479" s="135"/>
      <c r="C479" s="135"/>
      <c r="D479" s="135"/>
      <c r="E479" s="135"/>
      <c r="F479" s="38"/>
      <c r="G479" s="38"/>
      <c r="H479" s="28" t="s">
        <v>585</v>
      </c>
      <c r="I479" s="30">
        <f t="shared" ref="I479:X479" si="830">+I475+I471+I467+I463+I459+I455+I451+I447+I443</f>
        <v>0</v>
      </c>
      <c r="J479" s="30">
        <f t="shared" si="830"/>
        <v>0</v>
      </c>
      <c r="K479" s="30">
        <f t="shared" si="830"/>
        <v>0</v>
      </c>
      <c r="L479" s="30">
        <f t="shared" si="830"/>
        <v>0</v>
      </c>
      <c r="M479" s="30">
        <f t="shared" si="830"/>
        <v>0</v>
      </c>
      <c r="N479" s="30">
        <f t="shared" si="830"/>
        <v>0</v>
      </c>
      <c r="O479" s="30">
        <f t="shared" si="830"/>
        <v>0</v>
      </c>
      <c r="P479" s="30">
        <f t="shared" si="830"/>
        <v>0</v>
      </c>
      <c r="Q479" s="30">
        <f t="shared" si="830"/>
        <v>0</v>
      </c>
      <c r="R479" s="30">
        <f t="shared" si="830"/>
        <v>0</v>
      </c>
      <c r="S479" s="30">
        <f t="shared" si="830"/>
        <v>0</v>
      </c>
      <c r="T479" s="30">
        <f t="shared" si="830"/>
        <v>0</v>
      </c>
      <c r="U479" s="30">
        <f t="shared" si="830"/>
        <v>0</v>
      </c>
      <c r="V479" s="30">
        <f t="shared" si="830"/>
        <v>0</v>
      </c>
      <c r="W479" s="30">
        <f t="shared" si="830"/>
        <v>0</v>
      </c>
      <c r="X479" s="30">
        <f t="shared" si="830"/>
        <v>0</v>
      </c>
      <c r="Y479" s="23" t="e">
        <f t="shared" si="767"/>
        <v>#REF!</v>
      </c>
      <c r="Z479" s="30">
        <f t="shared" ref="Z479:Z481" si="831">+Z475+Z471+Z467+Z463+Z459+Z455+Z451+Z447</f>
        <v>0</v>
      </c>
      <c r="AA479" s="174">
        <f>AA447+AA475</f>
        <v>24900</v>
      </c>
    </row>
    <row r="480" spans="1:27" ht="15.75" customHeight="1" x14ac:dyDescent="0.55000000000000004">
      <c r="A480" s="137"/>
      <c r="B480" s="138"/>
      <c r="C480" s="138"/>
      <c r="D480" s="138"/>
      <c r="E480" s="138"/>
      <c r="F480" s="39"/>
      <c r="G480" s="39"/>
      <c r="H480" s="28" t="s">
        <v>56</v>
      </c>
      <c r="I480" s="30">
        <f t="shared" ref="I480:X480" si="832">+I476+I472+I468+I464+I460+I456+I452+I448+I444</f>
        <v>0</v>
      </c>
      <c r="J480" s="30">
        <f t="shared" si="832"/>
        <v>0</v>
      </c>
      <c r="K480" s="30">
        <f t="shared" si="832"/>
        <v>0</v>
      </c>
      <c r="L480" s="30">
        <f t="shared" si="832"/>
        <v>0</v>
      </c>
      <c r="M480" s="30">
        <f t="shared" si="832"/>
        <v>0</v>
      </c>
      <c r="N480" s="30">
        <f t="shared" si="832"/>
        <v>0</v>
      </c>
      <c r="O480" s="30">
        <f t="shared" si="832"/>
        <v>0</v>
      </c>
      <c r="P480" s="30">
        <f t="shared" si="832"/>
        <v>0</v>
      </c>
      <c r="Q480" s="30">
        <f t="shared" si="832"/>
        <v>0</v>
      </c>
      <c r="R480" s="30">
        <f t="shared" si="832"/>
        <v>0</v>
      </c>
      <c r="S480" s="30">
        <f t="shared" si="832"/>
        <v>0</v>
      </c>
      <c r="T480" s="30">
        <f t="shared" si="832"/>
        <v>0</v>
      </c>
      <c r="U480" s="30">
        <f t="shared" si="832"/>
        <v>0</v>
      </c>
      <c r="V480" s="30">
        <f t="shared" si="832"/>
        <v>0</v>
      </c>
      <c r="W480" s="30">
        <f t="shared" si="832"/>
        <v>0</v>
      </c>
      <c r="X480" s="30">
        <f t="shared" si="832"/>
        <v>0</v>
      </c>
      <c r="Y480" s="23" t="e">
        <f t="shared" si="767"/>
        <v>#REF!</v>
      </c>
      <c r="Z480" s="30">
        <f t="shared" si="831"/>
        <v>0</v>
      </c>
      <c r="AA480" s="139"/>
    </row>
    <row r="481" spans="1:27" ht="15.75" customHeight="1" x14ac:dyDescent="0.55000000000000004">
      <c r="A481" s="140"/>
      <c r="B481" s="141"/>
      <c r="C481" s="141"/>
      <c r="D481" s="141"/>
      <c r="E481" s="141"/>
      <c r="F481" s="40"/>
      <c r="G481" s="40"/>
      <c r="H481" s="28" t="s">
        <v>21</v>
      </c>
      <c r="I481" s="30">
        <f t="shared" ref="I481:X481" si="833">+I477+I473+I469+I465+I461+I457+I453+I449+I445</f>
        <v>0</v>
      </c>
      <c r="J481" s="30">
        <f t="shared" si="833"/>
        <v>0</v>
      </c>
      <c r="K481" s="30">
        <f t="shared" si="833"/>
        <v>0</v>
      </c>
      <c r="L481" s="30">
        <f t="shared" si="833"/>
        <v>0</v>
      </c>
      <c r="M481" s="30">
        <f t="shared" si="833"/>
        <v>0</v>
      </c>
      <c r="N481" s="30">
        <f t="shared" si="833"/>
        <v>0</v>
      </c>
      <c r="O481" s="30">
        <f t="shared" si="833"/>
        <v>0</v>
      </c>
      <c r="P481" s="30">
        <f t="shared" si="833"/>
        <v>0</v>
      </c>
      <c r="Q481" s="30">
        <f t="shared" si="833"/>
        <v>0</v>
      </c>
      <c r="R481" s="30">
        <f t="shared" si="833"/>
        <v>0</v>
      </c>
      <c r="S481" s="30">
        <f t="shared" si="833"/>
        <v>0</v>
      </c>
      <c r="T481" s="30">
        <f t="shared" si="833"/>
        <v>0</v>
      </c>
      <c r="U481" s="30">
        <f t="shared" si="833"/>
        <v>0</v>
      </c>
      <c r="V481" s="30">
        <f t="shared" si="833"/>
        <v>0</v>
      </c>
      <c r="W481" s="30">
        <f t="shared" si="833"/>
        <v>0</v>
      </c>
      <c r="X481" s="30">
        <f t="shared" si="833"/>
        <v>0</v>
      </c>
      <c r="Y481" s="23" t="e">
        <f t="shared" si="767"/>
        <v>#REF!</v>
      </c>
      <c r="Z481" s="30">
        <f t="shared" si="831"/>
        <v>0</v>
      </c>
      <c r="AA481" s="175"/>
    </row>
    <row r="482" spans="1:27" ht="15.75" customHeight="1" x14ac:dyDescent="0.55000000000000004">
      <c r="A482" s="165" t="s">
        <v>22</v>
      </c>
      <c r="B482" s="130"/>
      <c r="C482" s="130"/>
      <c r="D482" s="130"/>
      <c r="E482" s="130"/>
      <c r="F482" s="130"/>
      <c r="G482" s="130"/>
      <c r="H482" s="131"/>
      <c r="I482" s="30">
        <f t="shared" ref="I482:X482" si="834">SUM(I479:I481)</f>
        <v>0</v>
      </c>
      <c r="J482" s="30">
        <f t="shared" si="834"/>
        <v>0</v>
      </c>
      <c r="K482" s="30">
        <f t="shared" si="834"/>
        <v>0</v>
      </c>
      <c r="L482" s="30">
        <f t="shared" si="834"/>
        <v>0</v>
      </c>
      <c r="M482" s="30">
        <f t="shared" si="834"/>
        <v>0</v>
      </c>
      <c r="N482" s="30">
        <f t="shared" si="834"/>
        <v>0</v>
      </c>
      <c r="O482" s="30">
        <f t="shared" si="834"/>
        <v>0</v>
      </c>
      <c r="P482" s="30">
        <f t="shared" si="834"/>
        <v>0</v>
      </c>
      <c r="Q482" s="30">
        <f t="shared" si="834"/>
        <v>0</v>
      </c>
      <c r="R482" s="30">
        <f t="shared" si="834"/>
        <v>0</v>
      </c>
      <c r="S482" s="30">
        <f t="shared" si="834"/>
        <v>0</v>
      </c>
      <c r="T482" s="30">
        <f t="shared" si="834"/>
        <v>0</v>
      </c>
      <c r="U482" s="30">
        <f t="shared" si="834"/>
        <v>0</v>
      </c>
      <c r="V482" s="30">
        <f t="shared" si="834"/>
        <v>0</v>
      </c>
      <c r="W482" s="30">
        <f t="shared" si="834"/>
        <v>0</v>
      </c>
      <c r="X482" s="30">
        <f t="shared" si="834"/>
        <v>0</v>
      </c>
      <c r="Y482" s="41" t="e">
        <f t="shared" si="767"/>
        <v>#REF!</v>
      </c>
      <c r="Z482" s="30">
        <f t="shared" ref="Z482:AA482" si="835">SUM(Z479:Z481)</f>
        <v>0</v>
      </c>
      <c r="AA482" s="30">
        <f t="shared" si="835"/>
        <v>24900</v>
      </c>
    </row>
    <row r="483" spans="1:27" ht="15.75" customHeight="1" x14ac:dyDescent="0.4">
      <c r="A483" s="16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8" t="s">
        <v>98</v>
      </c>
    </row>
    <row r="484" spans="1:27" ht="15.75" customHeight="1" x14ac:dyDescent="0.55000000000000004">
      <c r="A484" s="159" t="s">
        <v>564</v>
      </c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  <c r="AA484" s="20"/>
    </row>
    <row r="485" spans="1:27" ht="15.75" customHeight="1" x14ac:dyDescent="0.55000000000000004">
      <c r="A485" s="159" t="s">
        <v>565</v>
      </c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  <c r="AA485" s="138"/>
    </row>
    <row r="486" spans="1:27" ht="15.75" customHeight="1" x14ac:dyDescent="0.55000000000000004">
      <c r="A486" s="159" t="s">
        <v>566</v>
      </c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  <c r="AA486" s="138"/>
    </row>
    <row r="487" spans="1:27" ht="21" customHeight="1" x14ac:dyDescent="0.55000000000000004">
      <c r="A487" s="163" t="s">
        <v>567</v>
      </c>
      <c r="C487" s="163" t="s">
        <v>4</v>
      </c>
      <c r="D487" s="172" t="s">
        <v>568</v>
      </c>
      <c r="E487" s="163" t="s">
        <v>569</v>
      </c>
      <c r="F487" s="172" t="s">
        <v>570</v>
      </c>
      <c r="G487" s="172" t="s">
        <v>571</v>
      </c>
      <c r="H487" s="21" t="s">
        <v>572</v>
      </c>
      <c r="I487" s="160" t="s">
        <v>573</v>
      </c>
      <c r="J487" s="130"/>
      <c r="K487" s="161" t="s">
        <v>574</v>
      </c>
      <c r="L487" s="131"/>
      <c r="M487" s="158" t="s">
        <v>575</v>
      </c>
      <c r="N487" s="130"/>
      <c r="O487" s="158" t="s">
        <v>576</v>
      </c>
      <c r="P487" s="130"/>
      <c r="Q487" s="158" t="s">
        <v>577</v>
      </c>
      <c r="R487" s="130"/>
      <c r="S487" s="158" t="s">
        <v>578</v>
      </c>
      <c r="T487" s="130"/>
      <c r="U487" s="158" t="s">
        <v>579</v>
      </c>
      <c r="V487" s="130"/>
      <c r="W487" s="162" t="s">
        <v>580</v>
      </c>
      <c r="X487" s="130"/>
      <c r="Y487" s="130"/>
      <c r="Z487" s="131"/>
    </row>
    <row r="488" spans="1:27" ht="15.75" customHeight="1" x14ac:dyDescent="0.4">
      <c r="A488" s="164"/>
      <c r="B488" s="167" t="s">
        <v>581</v>
      </c>
      <c r="C488" s="164"/>
      <c r="D488" s="164"/>
      <c r="E488" s="164"/>
      <c r="F488" s="164"/>
      <c r="G488" s="164"/>
      <c r="H488" s="166" t="s">
        <v>582</v>
      </c>
      <c r="I488" s="23" t="s">
        <v>6</v>
      </c>
      <c r="J488" s="23" t="s">
        <v>7</v>
      </c>
      <c r="K488" s="23" t="s">
        <v>6</v>
      </c>
      <c r="L488" s="23" t="s">
        <v>7</v>
      </c>
      <c r="M488" s="23" t="s">
        <v>6</v>
      </c>
      <c r="N488" s="23" t="s">
        <v>7</v>
      </c>
      <c r="O488" s="23" t="s">
        <v>6</v>
      </c>
      <c r="P488" s="23" t="s">
        <v>7</v>
      </c>
      <c r="Q488" s="23" t="s">
        <v>6</v>
      </c>
      <c r="R488" s="23" t="s">
        <v>7</v>
      </c>
      <c r="S488" s="23" t="s">
        <v>6</v>
      </c>
      <c r="T488" s="23" t="s">
        <v>7</v>
      </c>
      <c r="U488" s="23" t="s">
        <v>6</v>
      </c>
      <c r="V488" s="23" t="s">
        <v>7</v>
      </c>
      <c r="W488" s="23" t="s">
        <v>6</v>
      </c>
      <c r="X488" s="23" t="s">
        <v>7</v>
      </c>
      <c r="Y488" s="24" t="s">
        <v>6</v>
      </c>
      <c r="Z488" s="24" t="s">
        <v>7</v>
      </c>
      <c r="AA488" s="25" t="s">
        <v>583</v>
      </c>
    </row>
    <row r="489" spans="1:27" ht="15.75" customHeight="1" x14ac:dyDescent="0.4">
      <c r="A489" s="147"/>
      <c r="B489" s="140"/>
      <c r="C489" s="147"/>
      <c r="D489" s="147"/>
      <c r="E489" s="147"/>
      <c r="F489" s="147"/>
      <c r="G489" s="147"/>
      <c r="H489" s="147"/>
      <c r="I489" s="23" t="s">
        <v>13</v>
      </c>
      <c r="J489" s="23" t="s">
        <v>14</v>
      </c>
      <c r="K489" s="23" t="s">
        <v>13</v>
      </c>
      <c r="L489" s="23" t="s">
        <v>14</v>
      </c>
      <c r="M489" s="23" t="s">
        <v>13</v>
      </c>
      <c r="N489" s="23" t="s">
        <v>14</v>
      </c>
      <c r="O489" s="23" t="s">
        <v>13</v>
      </c>
      <c r="P489" s="23" t="s">
        <v>14</v>
      </c>
      <c r="Q489" s="23" t="s">
        <v>13</v>
      </c>
      <c r="R489" s="23" t="s">
        <v>14</v>
      </c>
      <c r="S489" s="23" t="s">
        <v>13</v>
      </c>
      <c r="T489" s="23" t="s">
        <v>14</v>
      </c>
      <c r="U489" s="23" t="s">
        <v>13</v>
      </c>
      <c r="V489" s="23" t="s">
        <v>14</v>
      </c>
      <c r="W489" s="23" t="s">
        <v>13</v>
      </c>
      <c r="X489" s="23" t="s">
        <v>14</v>
      </c>
      <c r="Y489" s="24" t="s">
        <v>13</v>
      </c>
      <c r="Z489" s="24" t="s">
        <v>14</v>
      </c>
      <c r="AA489" s="25" t="s">
        <v>584</v>
      </c>
    </row>
    <row r="490" spans="1:27" ht="15.75" customHeight="1" x14ac:dyDescent="0.55000000000000004">
      <c r="A490" s="163" t="s">
        <v>84</v>
      </c>
      <c r="B490" s="27"/>
      <c r="C490" s="28"/>
      <c r="D490" s="28"/>
      <c r="E490" s="29"/>
      <c r="F490" s="28"/>
      <c r="G490" s="28"/>
      <c r="H490" s="28" t="s">
        <v>585</v>
      </c>
      <c r="I490" s="30">
        <f t="shared" ref="I490:J490" si="836">+W479</f>
        <v>0</v>
      </c>
      <c r="J490" s="30">
        <f t="shared" si="836"/>
        <v>0</v>
      </c>
      <c r="K490" s="30">
        <f t="shared" ref="K490:N490" si="837">+AB467</f>
        <v>0</v>
      </c>
      <c r="L490" s="30">
        <f t="shared" si="837"/>
        <v>0</v>
      </c>
      <c r="M490" s="23">
        <f t="shared" si="837"/>
        <v>0</v>
      </c>
      <c r="N490" s="23">
        <f t="shared" si="837"/>
        <v>0</v>
      </c>
      <c r="O490" s="23">
        <f t="shared" ref="O490:V490" si="838">+AB467</f>
        <v>0</v>
      </c>
      <c r="P490" s="23">
        <f t="shared" si="838"/>
        <v>0</v>
      </c>
      <c r="Q490" s="23">
        <f t="shared" si="838"/>
        <v>0</v>
      </c>
      <c r="R490" s="23">
        <f t="shared" si="838"/>
        <v>0</v>
      </c>
      <c r="S490" s="23">
        <f t="shared" si="838"/>
        <v>0</v>
      </c>
      <c r="T490" s="23">
        <f t="shared" si="838"/>
        <v>0</v>
      </c>
      <c r="U490" s="23">
        <f t="shared" si="838"/>
        <v>0</v>
      </c>
      <c r="V490" s="23">
        <f t="shared" si="838"/>
        <v>0</v>
      </c>
      <c r="W490" s="23">
        <f t="shared" ref="W490:X490" si="839">+I490+K490-M490-U490</f>
        <v>0</v>
      </c>
      <c r="X490" s="23">
        <f t="shared" si="839"/>
        <v>0</v>
      </c>
      <c r="Y490" s="23"/>
      <c r="Z490" s="31"/>
      <c r="AA490" s="168"/>
    </row>
    <row r="491" spans="1:27" ht="15.75" customHeight="1" x14ac:dyDescent="0.55000000000000004">
      <c r="A491" s="164"/>
      <c r="B491" s="27"/>
      <c r="C491" s="28"/>
      <c r="D491" s="28"/>
      <c r="E491" s="29"/>
      <c r="F491" s="28"/>
      <c r="G491" s="28"/>
      <c r="H491" s="28" t="s">
        <v>56</v>
      </c>
      <c r="I491" s="30">
        <f t="shared" ref="I491:J491" si="840">+W480</f>
        <v>0</v>
      </c>
      <c r="J491" s="30">
        <f t="shared" si="840"/>
        <v>0</v>
      </c>
      <c r="K491" s="30">
        <f t="shared" ref="K491:N491" si="841">+AB468</f>
        <v>0</v>
      </c>
      <c r="L491" s="30">
        <f t="shared" si="841"/>
        <v>0</v>
      </c>
      <c r="M491" s="23">
        <f t="shared" si="841"/>
        <v>0</v>
      </c>
      <c r="N491" s="23">
        <f t="shared" si="841"/>
        <v>0</v>
      </c>
      <c r="O491" s="23">
        <f t="shared" ref="O491:V491" si="842">+AB468</f>
        <v>0</v>
      </c>
      <c r="P491" s="23">
        <f t="shared" si="842"/>
        <v>0</v>
      </c>
      <c r="Q491" s="23">
        <f t="shared" si="842"/>
        <v>0</v>
      </c>
      <c r="R491" s="23">
        <f t="shared" si="842"/>
        <v>0</v>
      </c>
      <c r="S491" s="23">
        <f t="shared" si="842"/>
        <v>0</v>
      </c>
      <c r="T491" s="23">
        <f t="shared" si="842"/>
        <v>0</v>
      </c>
      <c r="U491" s="23">
        <f t="shared" si="842"/>
        <v>0</v>
      </c>
      <c r="V491" s="23">
        <f t="shared" si="842"/>
        <v>0</v>
      </c>
      <c r="W491" s="23">
        <f t="shared" ref="W491:X491" si="843">+I491+K491-M491-U491</f>
        <v>0</v>
      </c>
      <c r="X491" s="23">
        <f t="shared" si="843"/>
        <v>0</v>
      </c>
      <c r="Y491" s="23"/>
      <c r="Z491" s="31"/>
      <c r="AA491" s="164"/>
    </row>
    <row r="492" spans="1:27" ht="15.75" customHeight="1" x14ac:dyDescent="0.55000000000000004">
      <c r="A492" s="147"/>
      <c r="B492" s="27"/>
      <c r="C492" s="28"/>
      <c r="D492" s="28"/>
      <c r="E492" s="29"/>
      <c r="F492" s="28"/>
      <c r="G492" s="28"/>
      <c r="H492" s="28" t="s">
        <v>21</v>
      </c>
      <c r="I492" s="30">
        <f t="shared" ref="I492:J492" si="844">+W481</f>
        <v>0</v>
      </c>
      <c r="J492" s="30">
        <f t="shared" si="844"/>
        <v>0</v>
      </c>
      <c r="K492" s="30">
        <f t="shared" ref="K492:N492" si="845">+AB469</f>
        <v>0</v>
      </c>
      <c r="L492" s="30">
        <f t="shared" si="845"/>
        <v>0</v>
      </c>
      <c r="M492" s="23">
        <f t="shared" si="845"/>
        <v>0</v>
      </c>
      <c r="N492" s="23">
        <f t="shared" si="845"/>
        <v>0</v>
      </c>
      <c r="O492" s="23">
        <f t="shared" ref="O492:V492" si="846">+AB469</f>
        <v>0</v>
      </c>
      <c r="P492" s="23">
        <f t="shared" si="846"/>
        <v>0</v>
      </c>
      <c r="Q492" s="23">
        <f t="shared" si="846"/>
        <v>0</v>
      </c>
      <c r="R492" s="23">
        <f t="shared" si="846"/>
        <v>0</v>
      </c>
      <c r="S492" s="23">
        <f t="shared" si="846"/>
        <v>0</v>
      </c>
      <c r="T492" s="23">
        <f t="shared" si="846"/>
        <v>0</v>
      </c>
      <c r="U492" s="23">
        <f t="shared" si="846"/>
        <v>0</v>
      </c>
      <c r="V492" s="23">
        <f t="shared" si="846"/>
        <v>0</v>
      </c>
      <c r="W492" s="23">
        <f t="shared" ref="W492:X492" si="847">+I492+K492-M492-U492</f>
        <v>0</v>
      </c>
      <c r="X492" s="23">
        <f t="shared" si="847"/>
        <v>0</v>
      </c>
      <c r="Y492" s="23"/>
      <c r="Z492" s="31"/>
      <c r="AA492" s="147"/>
    </row>
    <row r="493" spans="1:27" ht="15.75" customHeight="1" x14ac:dyDescent="0.55000000000000004">
      <c r="A493" s="165"/>
      <c r="B493" s="130"/>
      <c r="C493" s="130"/>
      <c r="D493" s="130"/>
      <c r="E493" s="130"/>
      <c r="F493" s="130"/>
      <c r="G493" s="130"/>
      <c r="H493" s="131"/>
      <c r="I493" s="30">
        <f t="shared" ref="I493:X493" si="848">SUM(I490:I492)</f>
        <v>0</v>
      </c>
      <c r="J493" s="30">
        <f t="shared" si="848"/>
        <v>0</v>
      </c>
      <c r="K493" s="30">
        <f t="shared" si="848"/>
        <v>0</v>
      </c>
      <c r="L493" s="30">
        <f t="shared" si="848"/>
        <v>0</v>
      </c>
      <c r="M493" s="30">
        <f t="shared" si="848"/>
        <v>0</v>
      </c>
      <c r="N493" s="30">
        <f t="shared" si="848"/>
        <v>0</v>
      </c>
      <c r="O493" s="30">
        <f t="shared" si="848"/>
        <v>0</v>
      </c>
      <c r="P493" s="30">
        <f t="shared" si="848"/>
        <v>0</v>
      </c>
      <c r="Q493" s="30">
        <f t="shared" si="848"/>
        <v>0</v>
      </c>
      <c r="R493" s="30">
        <f t="shared" si="848"/>
        <v>0</v>
      </c>
      <c r="S493" s="30">
        <f t="shared" si="848"/>
        <v>0</v>
      </c>
      <c r="T493" s="30">
        <f t="shared" si="848"/>
        <v>0</v>
      </c>
      <c r="U493" s="30">
        <f t="shared" si="848"/>
        <v>0</v>
      </c>
      <c r="V493" s="30">
        <f t="shared" si="848"/>
        <v>0</v>
      </c>
      <c r="W493" s="30">
        <f t="shared" si="848"/>
        <v>0</v>
      </c>
      <c r="X493" s="30">
        <f t="shared" si="848"/>
        <v>0</v>
      </c>
      <c r="Y493" s="23"/>
      <c r="Z493" s="30"/>
      <c r="AA493" s="30"/>
    </row>
    <row r="494" spans="1:27" ht="15.75" customHeight="1" x14ac:dyDescent="0.55000000000000004">
      <c r="A494" s="28">
        <v>1</v>
      </c>
      <c r="B494" s="27" t="s">
        <v>586</v>
      </c>
      <c r="C494" s="28"/>
      <c r="D494" s="28"/>
      <c r="E494" s="29" t="s">
        <v>587</v>
      </c>
      <c r="F494" s="28"/>
      <c r="G494" s="28"/>
      <c r="H494" s="28" t="s">
        <v>585</v>
      </c>
      <c r="I494" s="30"/>
      <c r="J494" s="30"/>
      <c r="K494" s="30"/>
      <c r="L494" s="30"/>
      <c r="M494" s="23"/>
      <c r="N494" s="23"/>
      <c r="O494" s="23"/>
      <c r="P494" s="23"/>
      <c r="Q494" s="23"/>
      <c r="R494" s="23"/>
      <c r="S494" s="23"/>
      <c r="T494" s="23"/>
      <c r="U494" s="23">
        <f t="shared" ref="U494:V494" si="849">+O494+Q494+S494</f>
        <v>0</v>
      </c>
      <c r="V494" s="23">
        <f t="shared" si="849"/>
        <v>0</v>
      </c>
      <c r="W494" s="23">
        <f t="shared" ref="W494:X494" si="850">+I494+K494-M494-U494</f>
        <v>0</v>
      </c>
      <c r="X494" s="23">
        <f t="shared" si="850"/>
        <v>0</v>
      </c>
      <c r="Y494" s="23" t="e">
        <f t="shared" ref="Y494:Y529" si="851">+X494*#REF!</f>
        <v>#REF!</v>
      </c>
      <c r="Z494" s="31"/>
      <c r="AA494" s="168">
        <v>24900</v>
      </c>
    </row>
    <row r="495" spans="1:27" ht="15.75" customHeight="1" x14ac:dyDescent="0.55000000000000004">
      <c r="A495" s="28"/>
      <c r="B495" s="27"/>
      <c r="C495" s="28"/>
      <c r="D495" s="28"/>
      <c r="E495" s="29"/>
      <c r="F495" s="28"/>
      <c r="G495" s="28"/>
      <c r="H495" s="28" t="s">
        <v>56</v>
      </c>
      <c r="I495" s="30"/>
      <c r="J495" s="30"/>
      <c r="K495" s="30"/>
      <c r="L495" s="30"/>
      <c r="M495" s="23"/>
      <c r="N495" s="23"/>
      <c r="O495" s="23"/>
      <c r="P495" s="23"/>
      <c r="Q495" s="23"/>
      <c r="R495" s="23"/>
      <c r="S495" s="23"/>
      <c r="T495" s="23"/>
      <c r="U495" s="23">
        <f t="shared" ref="U495:V495" si="852">+O495+Q495+S495</f>
        <v>0</v>
      </c>
      <c r="V495" s="23">
        <f t="shared" si="852"/>
        <v>0</v>
      </c>
      <c r="W495" s="23">
        <f t="shared" ref="W495:X495" si="853">+I495+K495-M495-U495</f>
        <v>0</v>
      </c>
      <c r="X495" s="23">
        <f t="shared" si="853"/>
        <v>0</v>
      </c>
      <c r="Y495" s="23" t="e">
        <f t="shared" si="851"/>
        <v>#REF!</v>
      </c>
      <c r="Z495" s="31"/>
      <c r="AA495" s="164"/>
    </row>
    <row r="496" spans="1:27" ht="15.75" customHeight="1" x14ac:dyDescent="0.55000000000000004">
      <c r="A496" s="28"/>
      <c r="B496" s="27"/>
      <c r="C496" s="28"/>
      <c r="D496" s="28"/>
      <c r="E496" s="29"/>
      <c r="F496" s="28"/>
      <c r="G496" s="28"/>
      <c r="H496" s="28" t="s">
        <v>21</v>
      </c>
      <c r="I496" s="30"/>
      <c r="J496" s="30"/>
      <c r="K496" s="30"/>
      <c r="L496" s="30"/>
      <c r="M496" s="23"/>
      <c r="N496" s="23"/>
      <c r="O496" s="23"/>
      <c r="P496" s="23"/>
      <c r="Q496" s="23"/>
      <c r="R496" s="23"/>
      <c r="S496" s="23"/>
      <c r="T496" s="23"/>
      <c r="U496" s="23">
        <f t="shared" ref="U496:V496" si="854">+O496+Q496+S496</f>
        <v>0</v>
      </c>
      <c r="V496" s="23">
        <f t="shared" si="854"/>
        <v>0</v>
      </c>
      <c r="W496" s="23">
        <f t="shared" ref="W496:X496" si="855">+I496+K496-M496-U496</f>
        <v>0</v>
      </c>
      <c r="X496" s="23">
        <f t="shared" si="855"/>
        <v>0</v>
      </c>
      <c r="Y496" s="23" t="e">
        <f t="shared" si="851"/>
        <v>#REF!</v>
      </c>
      <c r="Z496" s="31"/>
      <c r="AA496" s="147"/>
    </row>
    <row r="497" spans="1:27" ht="15.75" customHeight="1" x14ac:dyDescent="0.55000000000000004">
      <c r="A497" s="165" t="s">
        <v>22</v>
      </c>
      <c r="B497" s="130"/>
      <c r="C497" s="130"/>
      <c r="D497" s="130"/>
      <c r="E497" s="130"/>
      <c r="F497" s="130"/>
      <c r="G497" s="130"/>
      <c r="H497" s="131"/>
      <c r="I497" s="30">
        <f t="shared" ref="I497:X497" si="856">SUM(I494:I496)</f>
        <v>0</v>
      </c>
      <c r="J497" s="30">
        <f t="shared" si="856"/>
        <v>0</v>
      </c>
      <c r="K497" s="30">
        <f t="shared" si="856"/>
        <v>0</v>
      </c>
      <c r="L497" s="30">
        <f t="shared" si="856"/>
        <v>0</v>
      </c>
      <c r="M497" s="30">
        <f t="shared" si="856"/>
        <v>0</v>
      </c>
      <c r="N497" s="30">
        <f t="shared" si="856"/>
        <v>0</v>
      </c>
      <c r="O497" s="30">
        <f t="shared" si="856"/>
        <v>0</v>
      </c>
      <c r="P497" s="30">
        <f t="shared" si="856"/>
        <v>0</v>
      </c>
      <c r="Q497" s="30">
        <f t="shared" si="856"/>
        <v>0</v>
      </c>
      <c r="R497" s="30">
        <f t="shared" si="856"/>
        <v>0</v>
      </c>
      <c r="S497" s="30">
        <f t="shared" si="856"/>
        <v>0</v>
      </c>
      <c r="T497" s="30">
        <f t="shared" si="856"/>
        <v>0</v>
      </c>
      <c r="U497" s="30">
        <f t="shared" si="856"/>
        <v>0</v>
      </c>
      <c r="V497" s="30">
        <f t="shared" si="856"/>
        <v>0</v>
      </c>
      <c r="W497" s="30">
        <f t="shared" si="856"/>
        <v>0</v>
      </c>
      <c r="X497" s="30">
        <f t="shared" si="856"/>
        <v>0</v>
      </c>
      <c r="Y497" s="23" t="e">
        <f t="shared" si="851"/>
        <v>#REF!</v>
      </c>
      <c r="Z497" s="30">
        <f t="shared" ref="Z497:AA497" si="857">SUM(Z494:Z496)</f>
        <v>0</v>
      </c>
      <c r="AA497" s="30">
        <f t="shared" si="857"/>
        <v>24900</v>
      </c>
    </row>
    <row r="498" spans="1:27" ht="15.75" customHeight="1" x14ac:dyDescent="0.55000000000000004">
      <c r="A498" s="28">
        <v>2</v>
      </c>
      <c r="B498" s="27" t="s">
        <v>586</v>
      </c>
      <c r="C498" s="28"/>
      <c r="D498" s="28"/>
      <c r="E498" s="29" t="s">
        <v>588</v>
      </c>
      <c r="F498" s="28"/>
      <c r="G498" s="28"/>
      <c r="H498" s="28" t="s">
        <v>585</v>
      </c>
      <c r="I498" s="30"/>
      <c r="J498" s="30"/>
      <c r="K498" s="30"/>
      <c r="L498" s="30"/>
      <c r="M498" s="23"/>
      <c r="N498" s="23"/>
      <c r="O498" s="23"/>
      <c r="P498" s="23"/>
      <c r="Q498" s="23"/>
      <c r="R498" s="23"/>
      <c r="S498" s="23"/>
      <c r="T498" s="23"/>
      <c r="U498" s="23">
        <f t="shared" ref="U498:V498" si="858">+O498+Q498+S498</f>
        <v>0</v>
      </c>
      <c r="V498" s="23">
        <f t="shared" si="858"/>
        <v>0</v>
      </c>
      <c r="W498" s="23">
        <f t="shared" ref="W498:X498" si="859">+I498+K498-M498-U498</f>
        <v>0</v>
      </c>
      <c r="X498" s="23">
        <f t="shared" si="859"/>
        <v>0</v>
      </c>
      <c r="Y498" s="23" t="e">
        <f t="shared" si="851"/>
        <v>#REF!</v>
      </c>
      <c r="Z498" s="31"/>
      <c r="AA498" s="35"/>
    </row>
    <row r="499" spans="1:27" ht="15.75" customHeight="1" x14ac:dyDescent="0.55000000000000004">
      <c r="A499" s="28"/>
      <c r="B499" s="27"/>
      <c r="C499" s="28"/>
      <c r="D499" s="28"/>
      <c r="E499" s="29"/>
      <c r="F499" s="28"/>
      <c r="G499" s="28"/>
      <c r="H499" s="28" t="s">
        <v>56</v>
      </c>
      <c r="I499" s="30"/>
      <c r="J499" s="30"/>
      <c r="K499" s="30"/>
      <c r="L499" s="30"/>
      <c r="M499" s="23"/>
      <c r="N499" s="23"/>
      <c r="O499" s="23"/>
      <c r="P499" s="23"/>
      <c r="Q499" s="23"/>
      <c r="R499" s="23"/>
      <c r="S499" s="23"/>
      <c r="T499" s="23"/>
      <c r="U499" s="23">
        <f t="shared" ref="U499:V499" si="860">+O499+Q499+S499</f>
        <v>0</v>
      </c>
      <c r="V499" s="23">
        <f t="shared" si="860"/>
        <v>0</v>
      </c>
      <c r="W499" s="23">
        <f t="shared" ref="W499:X499" si="861">+I499+K499-M499-U499</f>
        <v>0</v>
      </c>
      <c r="X499" s="23">
        <f t="shared" si="861"/>
        <v>0</v>
      </c>
      <c r="Y499" s="23" t="e">
        <f t="shared" si="851"/>
        <v>#REF!</v>
      </c>
      <c r="Z499" s="31"/>
      <c r="AA499" s="35"/>
    </row>
    <row r="500" spans="1:27" ht="15.75" customHeight="1" x14ac:dyDescent="0.55000000000000004">
      <c r="A500" s="28"/>
      <c r="B500" s="27"/>
      <c r="C500" s="28"/>
      <c r="D500" s="28"/>
      <c r="E500" s="29"/>
      <c r="F500" s="28"/>
      <c r="G500" s="28"/>
      <c r="H500" s="28" t="s">
        <v>21</v>
      </c>
      <c r="I500" s="30"/>
      <c r="J500" s="30"/>
      <c r="K500" s="30"/>
      <c r="L500" s="30"/>
      <c r="M500" s="23"/>
      <c r="N500" s="23"/>
      <c r="O500" s="23"/>
      <c r="P500" s="23"/>
      <c r="Q500" s="23"/>
      <c r="R500" s="23"/>
      <c r="S500" s="23"/>
      <c r="T500" s="23"/>
      <c r="U500" s="23">
        <f t="shared" ref="U500:V500" si="862">+O500+Q500+S500</f>
        <v>0</v>
      </c>
      <c r="V500" s="23">
        <f t="shared" si="862"/>
        <v>0</v>
      </c>
      <c r="W500" s="23">
        <f t="shared" ref="W500:X500" si="863">+I500+K500-M500-U500</f>
        <v>0</v>
      </c>
      <c r="X500" s="23">
        <f t="shared" si="863"/>
        <v>0</v>
      </c>
      <c r="Y500" s="23" t="e">
        <f t="shared" si="851"/>
        <v>#REF!</v>
      </c>
      <c r="Z500" s="31"/>
      <c r="AA500" s="35"/>
    </row>
    <row r="501" spans="1:27" ht="15.75" customHeight="1" x14ac:dyDescent="0.55000000000000004">
      <c r="A501" s="165" t="s">
        <v>22</v>
      </c>
      <c r="B501" s="130"/>
      <c r="C501" s="130"/>
      <c r="D501" s="130"/>
      <c r="E501" s="130"/>
      <c r="F501" s="130"/>
      <c r="G501" s="130"/>
      <c r="H501" s="131"/>
      <c r="I501" s="30">
        <f t="shared" ref="I501:X501" si="864">SUM(I498:I500)</f>
        <v>0</v>
      </c>
      <c r="J501" s="30">
        <f t="shared" si="864"/>
        <v>0</v>
      </c>
      <c r="K501" s="30">
        <f t="shared" si="864"/>
        <v>0</v>
      </c>
      <c r="L501" s="30">
        <f t="shared" si="864"/>
        <v>0</v>
      </c>
      <c r="M501" s="30">
        <f t="shared" si="864"/>
        <v>0</v>
      </c>
      <c r="N501" s="30">
        <f t="shared" si="864"/>
        <v>0</v>
      </c>
      <c r="O501" s="30">
        <f t="shared" si="864"/>
        <v>0</v>
      </c>
      <c r="P501" s="30">
        <f t="shared" si="864"/>
        <v>0</v>
      </c>
      <c r="Q501" s="30">
        <f t="shared" si="864"/>
        <v>0</v>
      </c>
      <c r="R501" s="30">
        <f t="shared" si="864"/>
        <v>0</v>
      </c>
      <c r="S501" s="30">
        <f t="shared" si="864"/>
        <v>0</v>
      </c>
      <c r="T501" s="30">
        <f t="shared" si="864"/>
        <v>0</v>
      </c>
      <c r="U501" s="30">
        <f t="shared" si="864"/>
        <v>0</v>
      </c>
      <c r="V501" s="30">
        <f t="shared" si="864"/>
        <v>0</v>
      </c>
      <c r="W501" s="30">
        <f t="shared" si="864"/>
        <v>0</v>
      </c>
      <c r="X501" s="30">
        <f t="shared" si="864"/>
        <v>0</v>
      </c>
      <c r="Y501" s="23" t="e">
        <f t="shared" si="851"/>
        <v>#REF!</v>
      </c>
      <c r="Z501" s="30">
        <f t="shared" ref="Z501:AA501" si="865">SUM(Z498:Z500)</f>
        <v>0</v>
      </c>
      <c r="AA501" s="30">
        <f t="shared" si="865"/>
        <v>0</v>
      </c>
    </row>
    <row r="502" spans="1:27" ht="15.75" customHeight="1" x14ac:dyDescent="0.55000000000000004">
      <c r="A502" s="28">
        <v>3</v>
      </c>
      <c r="B502" s="27" t="s">
        <v>586</v>
      </c>
      <c r="C502" s="28"/>
      <c r="D502" s="28"/>
      <c r="E502" s="29"/>
      <c r="F502" s="28"/>
      <c r="G502" s="28"/>
      <c r="H502" s="28" t="s">
        <v>585</v>
      </c>
      <c r="I502" s="30"/>
      <c r="J502" s="30"/>
      <c r="K502" s="30"/>
      <c r="L502" s="30"/>
      <c r="M502" s="23"/>
      <c r="N502" s="23"/>
      <c r="O502" s="23"/>
      <c r="P502" s="23"/>
      <c r="Q502" s="23"/>
      <c r="R502" s="23"/>
      <c r="S502" s="23"/>
      <c r="T502" s="23"/>
      <c r="U502" s="23">
        <f t="shared" ref="U502:V502" si="866">+O502+Q502+S502</f>
        <v>0</v>
      </c>
      <c r="V502" s="23">
        <f t="shared" si="866"/>
        <v>0</v>
      </c>
      <c r="W502" s="23">
        <f t="shared" ref="W502:X502" si="867">+I502+K502-M502-U502</f>
        <v>0</v>
      </c>
      <c r="X502" s="23">
        <f t="shared" si="867"/>
        <v>0</v>
      </c>
      <c r="Y502" s="23" t="e">
        <f t="shared" si="851"/>
        <v>#REF!</v>
      </c>
      <c r="Z502" s="31"/>
      <c r="AA502" s="35"/>
    </row>
    <row r="503" spans="1:27" ht="15.75" customHeight="1" x14ac:dyDescent="0.55000000000000004">
      <c r="A503" s="28"/>
      <c r="B503" s="27"/>
      <c r="C503" s="28"/>
      <c r="D503" s="28"/>
      <c r="E503" s="29"/>
      <c r="F503" s="28"/>
      <c r="G503" s="28"/>
      <c r="H503" s="28" t="s">
        <v>56</v>
      </c>
      <c r="I503" s="30"/>
      <c r="J503" s="30"/>
      <c r="K503" s="30"/>
      <c r="L503" s="30"/>
      <c r="M503" s="23"/>
      <c r="N503" s="23"/>
      <c r="O503" s="23"/>
      <c r="P503" s="23"/>
      <c r="Q503" s="23"/>
      <c r="R503" s="23"/>
      <c r="S503" s="23"/>
      <c r="T503" s="23"/>
      <c r="U503" s="23">
        <f t="shared" ref="U503:V503" si="868">+O503+Q503+S503</f>
        <v>0</v>
      </c>
      <c r="V503" s="23">
        <f t="shared" si="868"/>
        <v>0</v>
      </c>
      <c r="W503" s="23">
        <f t="shared" ref="W503:X503" si="869">+I503+K503-M503-U503</f>
        <v>0</v>
      </c>
      <c r="X503" s="23">
        <f t="shared" si="869"/>
        <v>0</v>
      </c>
      <c r="Y503" s="23" t="e">
        <f t="shared" si="851"/>
        <v>#REF!</v>
      </c>
      <c r="Z503" s="31"/>
      <c r="AA503" s="35"/>
    </row>
    <row r="504" spans="1:27" ht="15.75" customHeight="1" x14ac:dyDescent="0.55000000000000004">
      <c r="A504" s="28"/>
      <c r="B504" s="27"/>
      <c r="C504" s="28"/>
      <c r="D504" s="28"/>
      <c r="E504" s="29"/>
      <c r="F504" s="28"/>
      <c r="G504" s="28"/>
      <c r="H504" s="28" t="s">
        <v>21</v>
      </c>
      <c r="I504" s="30"/>
      <c r="J504" s="30"/>
      <c r="K504" s="30"/>
      <c r="L504" s="30"/>
      <c r="M504" s="23"/>
      <c r="N504" s="23"/>
      <c r="O504" s="23"/>
      <c r="P504" s="23"/>
      <c r="Q504" s="23"/>
      <c r="R504" s="23"/>
      <c r="S504" s="23"/>
      <c r="T504" s="23"/>
      <c r="U504" s="23">
        <f t="shared" ref="U504:V504" si="870">+O504+Q504+S504</f>
        <v>0</v>
      </c>
      <c r="V504" s="23">
        <f t="shared" si="870"/>
        <v>0</v>
      </c>
      <c r="W504" s="23">
        <f t="shared" ref="W504:X504" si="871">+I504+K504-M504-U504</f>
        <v>0</v>
      </c>
      <c r="X504" s="23">
        <f t="shared" si="871"/>
        <v>0</v>
      </c>
      <c r="Y504" s="23" t="e">
        <f t="shared" si="851"/>
        <v>#REF!</v>
      </c>
      <c r="Z504" s="31"/>
      <c r="AA504" s="35"/>
    </row>
    <row r="505" spans="1:27" ht="15.75" customHeight="1" x14ac:dyDescent="0.55000000000000004">
      <c r="A505" s="165" t="s">
        <v>22</v>
      </c>
      <c r="B505" s="130"/>
      <c r="C505" s="130"/>
      <c r="D505" s="130"/>
      <c r="E505" s="130"/>
      <c r="F505" s="130"/>
      <c r="G505" s="130"/>
      <c r="H505" s="131"/>
      <c r="I505" s="30">
        <f t="shared" ref="I505:X505" si="872">SUM(I502:I504)</f>
        <v>0</v>
      </c>
      <c r="J505" s="30">
        <f t="shared" si="872"/>
        <v>0</v>
      </c>
      <c r="K505" s="30">
        <f t="shared" si="872"/>
        <v>0</v>
      </c>
      <c r="L505" s="30">
        <f t="shared" si="872"/>
        <v>0</v>
      </c>
      <c r="M505" s="30">
        <f t="shared" si="872"/>
        <v>0</v>
      </c>
      <c r="N505" s="30">
        <f t="shared" si="872"/>
        <v>0</v>
      </c>
      <c r="O505" s="30">
        <f t="shared" si="872"/>
        <v>0</v>
      </c>
      <c r="P505" s="30">
        <f t="shared" si="872"/>
        <v>0</v>
      </c>
      <c r="Q505" s="30">
        <f t="shared" si="872"/>
        <v>0</v>
      </c>
      <c r="R505" s="30">
        <f t="shared" si="872"/>
        <v>0</v>
      </c>
      <c r="S505" s="30">
        <f t="shared" si="872"/>
        <v>0</v>
      </c>
      <c r="T505" s="30">
        <f t="shared" si="872"/>
        <v>0</v>
      </c>
      <c r="U505" s="30">
        <f t="shared" si="872"/>
        <v>0</v>
      </c>
      <c r="V505" s="30">
        <f t="shared" si="872"/>
        <v>0</v>
      </c>
      <c r="W505" s="30">
        <f t="shared" si="872"/>
        <v>0</v>
      </c>
      <c r="X505" s="30">
        <f t="shared" si="872"/>
        <v>0</v>
      </c>
      <c r="Y505" s="23" t="e">
        <f t="shared" si="851"/>
        <v>#REF!</v>
      </c>
      <c r="Z505" s="30">
        <f t="shared" ref="Z505:AA505" si="873">SUM(Z502:Z504)</f>
        <v>0</v>
      </c>
      <c r="AA505" s="30">
        <f t="shared" si="873"/>
        <v>0</v>
      </c>
    </row>
    <row r="506" spans="1:27" ht="15.75" customHeight="1" x14ac:dyDescent="0.55000000000000004">
      <c r="A506" s="28">
        <v>4</v>
      </c>
      <c r="B506" s="27" t="s">
        <v>586</v>
      </c>
      <c r="C506" s="28"/>
      <c r="D506" s="28"/>
      <c r="E506" s="29"/>
      <c r="F506" s="28"/>
      <c r="G506" s="28"/>
      <c r="H506" s="28" t="s">
        <v>585</v>
      </c>
      <c r="I506" s="30"/>
      <c r="J506" s="30"/>
      <c r="K506" s="30"/>
      <c r="L506" s="30"/>
      <c r="M506" s="23"/>
      <c r="N506" s="23"/>
      <c r="O506" s="23"/>
      <c r="P506" s="23"/>
      <c r="Q506" s="23"/>
      <c r="R506" s="23"/>
      <c r="S506" s="23"/>
      <c r="T506" s="23"/>
      <c r="U506" s="23">
        <f t="shared" ref="U506:V506" si="874">+O506+Q506+S506</f>
        <v>0</v>
      </c>
      <c r="V506" s="23">
        <f t="shared" si="874"/>
        <v>0</v>
      </c>
      <c r="W506" s="23">
        <f t="shared" ref="W506:X506" si="875">+I506+K506-M506-U506</f>
        <v>0</v>
      </c>
      <c r="X506" s="23">
        <f t="shared" si="875"/>
        <v>0</v>
      </c>
      <c r="Y506" s="23" t="e">
        <f t="shared" si="851"/>
        <v>#REF!</v>
      </c>
      <c r="Z506" s="31"/>
      <c r="AA506" s="35"/>
    </row>
    <row r="507" spans="1:27" ht="15.75" customHeight="1" x14ac:dyDescent="0.55000000000000004">
      <c r="A507" s="28"/>
      <c r="B507" s="27"/>
      <c r="C507" s="28"/>
      <c r="D507" s="28"/>
      <c r="E507" s="29"/>
      <c r="F507" s="28"/>
      <c r="G507" s="28"/>
      <c r="H507" s="28" t="s">
        <v>56</v>
      </c>
      <c r="I507" s="30"/>
      <c r="J507" s="30"/>
      <c r="K507" s="30"/>
      <c r="L507" s="30"/>
      <c r="M507" s="23"/>
      <c r="N507" s="23"/>
      <c r="O507" s="23"/>
      <c r="P507" s="23"/>
      <c r="Q507" s="23"/>
      <c r="R507" s="23"/>
      <c r="S507" s="23"/>
      <c r="T507" s="23"/>
      <c r="U507" s="23">
        <f t="shared" ref="U507:V507" si="876">+O507+Q507+S507</f>
        <v>0</v>
      </c>
      <c r="V507" s="23">
        <f t="shared" si="876"/>
        <v>0</v>
      </c>
      <c r="W507" s="23">
        <f t="shared" ref="W507:X507" si="877">+I507+K507-M507-U507</f>
        <v>0</v>
      </c>
      <c r="X507" s="23">
        <f t="shared" si="877"/>
        <v>0</v>
      </c>
      <c r="Y507" s="23" t="e">
        <f t="shared" si="851"/>
        <v>#REF!</v>
      </c>
      <c r="Z507" s="31"/>
      <c r="AA507" s="35"/>
    </row>
    <row r="508" spans="1:27" ht="15.75" customHeight="1" x14ac:dyDescent="0.55000000000000004">
      <c r="A508" s="28"/>
      <c r="B508" s="27"/>
      <c r="C508" s="28"/>
      <c r="D508" s="28"/>
      <c r="E508" s="29"/>
      <c r="F508" s="28"/>
      <c r="G508" s="28"/>
      <c r="H508" s="28" t="s">
        <v>21</v>
      </c>
      <c r="I508" s="30"/>
      <c r="J508" s="30"/>
      <c r="K508" s="30"/>
      <c r="L508" s="30"/>
      <c r="M508" s="23"/>
      <c r="N508" s="23"/>
      <c r="O508" s="23"/>
      <c r="P508" s="23"/>
      <c r="Q508" s="23"/>
      <c r="R508" s="23"/>
      <c r="S508" s="23"/>
      <c r="T508" s="23"/>
      <c r="U508" s="23">
        <f t="shared" ref="U508:V508" si="878">+O508+Q508+S508</f>
        <v>0</v>
      </c>
      <c r="V508" s="23">
        <f t="shared" si="878"/>
        <v>0</v>
      </c>
      <c r="W508" s="23">
        <f t="shared" ref="W508:X508" si="879">+I508+K508-M508-U508</f>
        <v>0</v>
      </c>
      <c r="X508" s="23">
        <f t="shared" si="879"/>
        <v>0</v>
      </c>
      <c r="Y508" s="23" t="e">
        <f t="shared" si="851"/>
        <v>#REF!</v>
      </c>
      <c r="Z508" s="31"/>
      <c r="AA508" s="35"/>
    </row>
    <row r="509" spans="1:27" ht="15.75" customHeight="1" x14ac:dyDescent="0.55000000000000004">
      <c r="A509" s="165" t="s">
        <v>22</v>
      </c>
      <c r="B509" s="130"/>
      <c r="C509" s="130"/>
      <c r="D509" s="130"/>
      <c r="E509" s="130"/>
      <c r="F509" s="130"/>
      <c r="G509" s="130"/>
      <c r="H509" s="131"/>
      <c r="I509" s="30">
        <f t="shared" ref="I509:X509" si="880">SUM(I506:I508)</f>
        <v>0</v>
      </c>
      <c r="J509" s="30">
        <f t="shared" si="880"/>
        <v>0</v>
      </c>
      <c r="K509" s="30">
        <f t="shared" si="880"/>
        <v>0</v>
      </c>
      <c r="L509" s="30">
        <f t="shared" si="880"/>
        <v>0</v>
      </c>
      <c r="M509" s="30">
        <f t="shared" si="880"/>
        <v>0</v>
      </c>
      <c r="N509" s="30">
        <f t="shared" si="880"/>
        <v>0</v>
      </c>
      <c r="O509" s="30">
        <f t="shared" si="880"/>
        <v>0</v>
      </c>
      <c r="P509" s="30">
        <f t="shared" si="880"/>
        <v>0</v>
      </c>
      <c r="Q509" s="30">
        <f t="shared" si="880"/>
        <v>0</v>
      </c>
      <c r="R509" s="30">
        <f t="shared" si="880"/>
        <v>0</v>
      </c>
      <c r="S509" s="30">
        <f t="shared" si="880"/>
        <v>0</v>
      </c>
      <c r="T509" s="30">
        <f t="shared" si="880"/>
        <v>0</v>
      </c>
      <c r="U509" s="30">
        <f t="shared" si="880"/>
        <v>0</v>
      </c>
      <c r="V509" s="30">
        <f t="shared" si="880"/>
        <v>0</v>
      </c>
      <c r="W509" s="30">
        <f t="shared" si="880"/>
        <v>0</v>
      </c>
      <c r="X509" s="30">
        <f t="shared" si="880"/>
        <v>0</v>
      </c>
      <c r="Y509" s="23" t="e">
        <f t="shared" si="851"/>
        <v>#REF!</v>
      </c>
      <c r="Z509" s="30">
        <f t="shared" ref="Z509:AA509" si="881">SUM(Z506:Z508)</f>
        <v>0</v>
      </c>
      <c r="AA509" s="30">
        <f t="shared" si="881"/>
        <v>0</v>
      </c>
    </row>
    <row r="510" spans="1:27" ht="15.75" customHeight="1" x14ac:dyDescent="0.55000000000000004">
      <c r="A510" s="28">
        <v>5</v>
      </c>
      <c r="B510" s="27" t="s">
        <v>586</v>
      </c>
      <c r="C510" s="28"/>
      <c r="D510" s="28"/>
      <c r="E510" s="29"/>
      <c r="F510" s="28"/>
      <c r="G510" s="28"/>
      <c r="H510" s="28" t="s">
        <v>585</v>
      </c>
      <c r="I510" s="30"/>
      <c r="J510" s="30"/>
      <c r="K510" s="30"/>
      <c r="L510" s="30"/>
      <c r="M510" s="23"/>
      <c r="N510" s="23"/>
      <c r="O510" s="23"/>
      <c r="P510" s="23"/>
      <c r="Q510" s="23"/>
      <c r="R510" s="23"/>
      <c r="S510" s="23"/>
      <c r="T510" s="23"/>
      <c r="U510" s="23">
        <f t="shared" ref="U510:V510" si="882">+O510+Q510+S510</f>
        <v>0</v>
      </c>
      <c r="V510" s="23">
        <f t="shared" si="882"/>
        <v>0</v>
      </c>
      <c r="W510" s="23">
        <f t="shared" ref="W510:X510" si="883">+I510+K510-M510-U510</f>
        <v>0</v>
      </c>
      <c r="X510" s="23">
        <f t="shared" si="883"/>
        <v>0</v>
      </c>
      <c r="Y510" s="23" t="e">
        <f t="shared" si="851"/>
        <v>#REF!</v>
      </c>
      <c r="Z510" s="31"/>
      <c r="AA510" s="35"/>
    </row>
    <row r="511" spans="1:27" ht="15.75" customHeight="1" x14ac:dyDescent="0.55000000000000004">
      <c r="A511" s="28"/>
      <c r="B511" s="27"/>
      <c r="C511" s="28"/>
      <c r="D511" s="28"/>
      <c r="E511" s="29"/>
      <c r="F511" s="28"/>
      <c r="G511" s="28"/>
      <c r="H511" s="28" t="s">
        <v>56</v>
      </c>
      <c r="I511" s="30"/>
      <c r="J511" s="30"/>
      <c r="K511" s="30"/>
      <c r="L511" s="30"/>
      <c r="M511" s="23"/>
      <c r="N511" s="23"/>
      <c r="O511" s="23"/>
      <c r="P511" s="23"/>
      <c r="Q511" s="23"/>
      <c r="R511" s="23"/>
      <c r="S511" s="23"/>
      <c r="T511" s="23"/>
      <c r="U511" s="23">
        <f t="shared" ref="U511:V511" si="884">+O511+Q511+S511</f>
        <v>0</v>
      </c>
      <c r="V511" s="23">
        <f t="shared" si="884"/>
        <v>0</v>
      </c>
      <c r="W511" s="23">
        <f t="shared" ref="W511:X511" si="885">+I511+K511-M511-U511</f>
        <v>0</v>
      </c>
      <c r="X511" s="23">
        <f t="shared" si="885"/>
        <v>0</v>
      </c>
      <c r="Y511" s="23" t="e">
        <f t="shared" si="851"/>
        <v>#REF!</v>
      </c>
      <c r="Z511" s="31"/>
      <c r="AA511" s="35"/>
    </row>
    <row r="512" spans="1:27" ht="15.75" customHeight="1" x14ac:dyDescent="0.55000000000000004">
      <c r="A512" s="28"/>
      <c r="B512" s="27"/>
      <c r="C512" s="28"/>
      <c r="D512" s="28"/>
      <c r="E512" s="29"/>
      <c r="F512" s="28"/>
      <c r="G512" s="28"/>
      <c r="H512" s="28" t="s">
        <v>21</v>
      </c>
      <c r="I512" s="30"/>
      <c r="J512" s="30"/>
      <c r="K512" s="30"/>
      <c r="L512" s="30"/>
      <c r="M512" s="23"/>
      <c r="N512" s="23"/>
      <c r="O512" s="23"/>
      <c r="P512" s="23"/>
      <c r="Q512" s="23"/>
      <c r="R512" s="23"/>
      <c r="S512" s="23"/>
      <c r="T512" s="23"/>
      <c r="U512" s="23">
        <f t="shared" ref="U512:V512" si="886">+O512+Q512+S512</f>
        <v>0</v>
      </c>
      <c r="V512" s="23">
        <f t="shared" si="886"/>
        <v>0</v>
      </c>
      <c r="W512" s="23">
        <f t="shared" ref="W512:X512" si="887">+I512+K512-M512-U512</f>
        <v>0</v>
      </c>
      <c r="X512" s="23">
        <f t="shared" si="887"/>
        <v>0</v>
      </c>
      <c r="Y512" s="23" t="e">
        <f t="shared" si="851"/>
        <v>#REF!</v>
      </c>
      <c r="Z512" s="31"/>
      <c r="AA512" s="35"/>
    </row>
    <row r="513" spans="1:27" ht="15.75" customHeight="1" x14ac:dyDescent="0.55000000000000004">
      <c r="A513" s="165" t="s">
        <v>22</v>
      </c>
      <c r="B513" s="130"/>
      <c r="C513" s="130"/>
      <c r="D513" s="130"/>
      <c r="E513" s="130"/>
      <c r="F513" s="130"/>
      <c r="G513" s="130"/>
      <c r="H513" s="131"/>
      <c r="I513" s="30">
        <f t="shared" ref="I513:X513" si="888">SUM(I510:I512)</f>
        <v>0</v>
      </c>
      <c r="J513" s="30">
        <f t="shared" si="888"/>
        <v>0</v>
      </c>
      <c r="K513" s="30">
        <f t="shared" si="888"/>
        <v>0</v>
      </c>
      <c r="L513" s="30">
        <f t="shared" si="888"/>
        <v>0</v>
      </c>
      <c r="M513" s="30">
        <f t="shared" si="888"/>
        <v>0</v>
      </c>
      <c r="N513" s="30">
        <f t="shared" si="888"/>
        <v>0</v>
      </c>
      <c r="O513" s="30">
        <f t="shared" si="888"/>
        <v>0</v>
      </c>
      <c r="P513" s="30">
        <f t="shared" si="888"/>
        <v>0</v>
      </c>
      <c r="Q513" s="30">
        <f t="shared" si="888"/>
        <v>0</v>
      </c>
      <c r="R513" s="30">
        <f t="shared" si="888"/>
        <v>0</v>
      </c>
      <c r="S513" s="30">
        <f t="shared" si="888"/>
        <v>0</v>
      </c>
      <c r="T513" s="30">
        <f t="shared" si="888"/>
        <v>0</v>
      </c>
      <c r="U513" s="30">
        <f t="shared" si="888"/>
        <v>0</v>
      </c>
      <c r="V513" s="30">
        <f t="shared" si="888"/>
        <v>0</v>
      </c>
      <c r="W513" s="30">
        <f t="shared" si="888"/>
        <v>0</v>
      </c>
      <c r="X513" s="30">
        <f t="shared" si="888"/>
        <v>0</v>
      </c>
      <c r="Y513" s="23" t="e">
        <f t="shared" si="851"/>
        <v>#REF!</v>
      </c>
      <c r="Z513" s="30">
        <f t="shared" ref="Z513:AA513" si="889">SUM(Z510:Z512)</f>
        <v>0</v>
      </c>
      <c r="AA513" s="30">
        <f t="shared" si="889"/>
        <v>0</v>
      </c>
    </row>
    <row r="514" spans="1:27" ht="15.75" customHeight="1" x14ac:dyDescent="0.55000000000000004">
      <c r="A514" s="28">
        <v>6</v>
      </c>
      <c r="B514" s="27" t="s">
        <v>586</v>
      </c>
      <c r="C514" s="28"/>
      <c r="D514" s="28"/>
      <c r="E514" s="29"/>
      <c r="F514" s="28"/>
      <c r="G514" s="28"/>
      <c r="H514" s="28" t="s">
        <v>585</v>
      </c>
      <c r="I514" s="30"/>
      <c r="J514" s="30"/>
      <c r="K514" s="30"/>
      <c r="L514" s="30"/>
      <c r="M514" s="23"/>
      <c r="N514" s="23"/>
      <c r="O514" s="23"/>
      <c r="P514" s="23"/>
      <c r="Q514" s="23"/>
      <c r="R514" s="23"/>
      <c r="S514" s="23"/>
      <c r="T514" s="23"/>
      <c r="U514" s="23">
        <f t="shared" ref="U514:V514" si="890">+O514+Q514+S514</f>
        <v>0</v>
      </c>
      <c r="V514" s="23">
        <f t="shared" si="890"/>
        <v>0</v>
      </c>
      <c r="W514" s="23">
        <f t="shared" ref="W514:X514" si="891">+I514+K514-M514-U514</f>
        <v>0</v>
      </c>
      <c r="X514" s="23">
        <f t="shared" si="891"/>
        <v>0</v>
      </c>
      <c r="Y514" s="23" t="e">
        <f t="shared" si="851"/>
        <v>#REF!</v>
      </c>
      <c r="Z514" s="31"/>
      <c r="AA514" s="35"/>
    </row>
    <row r="515" spans="1:27" ht="15.75" customHeight="1" x14ac:dyDescent="0.55000000000000004">
      <c r="A515" s="28"/>
      <c r="B515" s="27"/>
      <c r="C515" s="28"/>
      <c r="D515" s="28"/>
      <c r="E515" s="29"/>
      <c r="F515" s="28"/>
      <c r="G515" s="28"/>
      <c r="H515" s="28" t="s">
        <v>56</v>
      </c>
      <c r="I515" s="30"/>
      <c r="J515" s="30"/>
      <c r="K515" s="30"/>
      <c r="L515" s="30"/>
      <c r="M515" s="23"/>
      <c r="N515" s="23"/>
      <c r="O515" s="23"/>
      <c r="P515" s="23"/>
      <c r="Q515" s="23"/>
      <c r="R515" s="23"/>
      <c r="S515" s="23"/>
      <c r="T515" s="23"/>
      <c r="U515" s="23">
        <f t="shared" ref="U515:V515" si="892">+O515+Q515+S515</f>
        <v>0</v>
      </c>
      <c r="V515" s="23">
        <f t="shared" si="892"/>
        <v>0</v>
      </c>
      <c r="W515" s="23">
        <f t="shared" ref="W515:X515" si="893">+I515+K515-M515-U515</f>
        <v>0</v>
      </c>
      <c r="X515" s="23">
        <f t="shared" si="893"/>
        <v>0</v>
      </c>
      <c r="Y515" s="23" t="e">
        <f t="shared" si="851"/>
        <v>#REF!</v>
      </c>
      <c r="Z515" s="31"/>
      <c r="AA515" s="35"/>
    </row>
    <row r="516" spans="1:27" ht="15.75" customHeight="1" x14ac:dyDescent="0.55000000000000004">
      <c r="A516" s="28"/>
      <c r="B516" s="27"/>
      <c r="C516" s="28"/>
      <c r="D516" s="28"/>
      <c r="E516" s="29"/>
      <c r="F516" s="28"/>
      <c r="G516" s="28"/>
      <c r="H516" s="28" t="s">
        <v>21</v>
      </c>
      <c r="I516" s="30"/>
      <c r="J516" s="30"/>
      <c r="K516" s="30"/>
      <c r="L516" s="30"/>
      <c r="M516" s="23"/>
      <c r="N516" s="23"/>
      <c r="O516" s="23"/>
      <c r="P516" s="23"/>
      <c r="Q516" s="23"/>
      <c r="R516" s="23"/>
      <c r="S516" s="23"/>
      <c r="T516" s="23"/>
      <c r="U516" s="23">
        <f t="shared" ref="U516:V516" si="894">+O516+Q516+S516</f>
        <v>0</v>
      </c>
      <c r="V516" s="23">
        <f t="shared" si="894"/>
        <v>0</v>
      </c>
      <c r="W516" s="23">
        <f t="shared" ref="W516:X516" si="895">+I516+K516-M516-U516</f>
        <v>0</v>
      </c>
      <c r="X516" s="23">
        <f t="shared" si="895"/>
        <v>0</v>
      </c>
      <c r="Y516" s="23" t="e">
        <f t="shared" si="851"/>
        <v>#REF!</v>
      </c>
      <c r="Z516" s="31"/>
      <c r="AA516" s="35"/>
    </row>
    <row r="517" spans="1:27" ht="15.75" customHeight="1" x14ac:dyDescent="0.55000000000000004">
      <c r="A517" s="165" t="s">
        <v>22</v>
      </c>
      <c r="B517" s="130"/>
      <c r="C517" s="130"/>
      <c r="D517" s="130"/>
      <c r="E517" s="130"/>
      <c r="F517" s="130"/>
      <c r="G517" s="130"/>
      <c r="H517" s="131"/>
      <c r="I517" s="30">
        <f t="shared" ref="I517:X517" si="896">SUM(I514:I516)</f>
        <v>0</v>
      </c>
      <c r="J517" s="30">
        <f t="shared" si="896"/>
        <v>0</v>
      </c>
      <c r="K517" s="30">
        <f t="shared" si="896"/>
        <v>0</v>
      </c>
      <c r="L517" s="30">
        <f t="shared" si="896"/>
        <v>0</v>
      </c>
      <c r="M517" s="30">
        <f t="shared" si="896"/>
        <v>0</v>
      </c>
      <c r="N517" s="30">
        <f t="shared" si="896"/>
        <v>0</v>
      </c>
      <c r="O517" s="30">
        <f t="shared" si="896"/>
        <v>0</v>
      </c>
      <c r="P517" s="30">
        <f t="shared" si="896"/>
        <v>0</v>
      </c>
      <c r="Q517" s="30">
        <f t="shared" si="896"/>
        <v>0</v>
      </c>
      <c r="R517" s="30">
        <f t="shared" si="896"/>
        <v>0</v>
      </c>
      <c r="S517" s="30">
        <f t="shared" si="896"/>
        <v>0</v>
      </c>
      <c r="T517" s="30">
        <f t="shared" si="896"/>
        <v>0</v>
      </c>
      <c r="U517" s="30">
        <f t="shared" si="896"/>
        <v>0</v>
      </c>
      <c r="V517" s="30">
        <f t="shared" si="896"/>
        <v>0</v>
      </c>
      <c r="W517" s="30">
        <f t="shared" si="896"/>
        <v>0</v>
      </c>
      <c r="X517" s="30">
        <f t="shared" si="896"/>
        <v>0</v>
      </c>
      <c r="Y517" s="23" t="e">
        <f t="shared" si="851"/>
        <v>#REF!</v>
      </c>
      <c r="Z517" s="30">
        <f t="shared" ref="Z517:AA517" si="897">SUM(Z514:Z516)</f>
        <v>0</v>
      </c>
      <c r="AA517" s="30">
        <f t="shared" si="897"/>
        <v>0</v>
      </c>
    </row>
    <row r="518" spans="1:27" ht="15.75" customHeight="1" x14ac:dyDescent="0.55000000000000004">
      <c r="A518" s="28">
        <v>7</v>
      </c>
      <c r="B518" s="27" t="s">
        <v>586</v>
      </c>
      <c r="C518" s="28"/>
      <c r="D518" s="28"/>
      <c r="E518" s="29"/>
      <c r="F518" s="28"/>
      <c r="G518" s="28"/>
      <c r="H518" s="28" t="s">
        <v>585</v>
      </c>
      <c r="I518" s="30"/>
      <c r="J518" s="30"/>
      <c r="K518" s="30"/>
      <c r="L518" s="30"/>
      <c r="M518" s="23"/>
      <c r="N518" s="23"/>
      <c r="O518" s="23"/>
      <c r="P518" s="23"/>
      <c r="Q518" s="23"/>
      <c r="R518" s="23"/>
      <c r="S518" s="23"/>
      <c r="T518" s="23"/>
      <c r="U518" s="23">
        <f t="shared" ref="U518:V518" si="898">+O518+Q518+S518</f>
        <v>0</v>
      </c>
      <c r="V518" s="23">
        <f t="shared" si="898"/>
        <v>0</v>
      </c>
      <c r="W518" s="23">
        <f t="shared" ref="W518:X518" si="899">+I518+K518-M518-U518</f>
        <v>0</v>
      </c>
      <c r="X518" s="23">
        <f t="shared" si="899"/>
        <v>0</v>
      </c>
      <c r="Y518" s="23" t="e">
        <f t="shared" si="851"/>
        <v>#REF!</v>
      </c>
      <c r="Z518" s="31"/>
      <c r="AA518" s="35"/>
    </row>
    <row r="519" spans="1:27" ht="15.75" customHeight="1" x14ac:dyDescent="0.55000000000000004">
      <c r="A519" s="28"/>
      <c r="B519" s="27"/>
      <c r="C519" s="28"/>
      <c r="D519" s="28"/>
      <c r="E519" s="29"/>
      <c r="F519" s="28"/>
      <c r="G519" s="28"/>
      <c r="H519" s="28" t="s">
        <v>56</v>
      </c>
      <c r="I519" s="30"/>
      <c r="J519" s="30"/>
      <c r="K519" s="30"/>
      <c r="L519" s="30"/>
      <c r="M519" s="23"/>
      <c r="N519" s="23"/>
      <c r="O519" s="23"/>
      <c r="P519" s="23"/>
      <c r="Q519" s="23"/>
      <c r="R519" s="23"/>
      <c r="S519" s="23"/>
      <c r="T519" s="23"/>
      <c r="U519" s="23">
        <f t="shared" ref="U519:V519" si="900">+O519+Q519+S519</f>
        <v>0</v>
      </c>
      <c r="V519" s="23">
        <f t="shared" si="900"/>
        <v>0</v>
      </c>
      <c r="W519" s="23">
        <f t="shared" ref="W519:X519" si="901">+I519+K519-M519-U519</f>
        <v>0</v>
      </c>
      <c r="X519" s="23">
        <f t="shared" si="901"/>
        <v>0</v>
      </c>
      <c r="Y519" s="23" t="e">
        <f t="shared" si="851"/>
        <v>#REF!</v>
      </c>
      <c r="Z519" s="31"/>
      <c r="AA519" s="35"/>
    </row>
    <row r="520" spans="1:27" ht="15.75" customHeight="1" x14ac:dyDescent="0.55000000000000004">
      <c r="A520" s="28"/>
      <c r="B520" s="27"/>
      <c r="C520" s="28"/>
      <c r="D520" s="28"/>
      <c r="E520" s="29"/>
      <c r="F520" s="28"/>
      <c r="G520" s="28"/>
      <c r="H520" s="28" t="s">
        <v>21</v>
      </c>
      <c r="I520" s="30"/>
      <c r="J520" s="30"/>
      <c r="K520" s="30"/>
      <c r="L520" s="30"/>
      <c r="M520" s="23"/>
      <c r="N520" s="23"/>
      <c r="O520" s="23"/>
      <c r="P520" s="23"/>
      <c r="Q520" s="23"/>
      <c r="R520" s="23"/>
      <c r="S520" s="23"/>
      <c r="T520" s="23"/>
      <c r="U520" s="23">
        <f t="shared" ref="U520:V520" si="902">+O520+Q520+S520</f>
        <v>0</v>
      </c>
      <c r="V520" s="23">
        <f t="shared" si="902"/>
        <v>0</v>
      </c>
      <c r="W520" s="23">
        <f t="shared" ref="W520:X520" si="903">+I520+K520-M520-U520</f>
        <v>0</v>
      </c>
      <c r="X520" s="23">
        <f t="shared" si="903"/>
        <v>0</v>
      </c>
      <c r="Y520" s="23" t="e">
        <f t="shared" si="851"/>
        <v>#REF!</v>
      </c>
      <c r="Z520" s="31"/>
      <c r="AA520" s="35"/>
    </row>
    <row r="521" spans="1:27" ht="15.75" customHeight="1" x14ac:dyDescent="0.55000000000000004">
      <c r="A521" s="165" t="s">
        <v>22</v>
      </c>
      <c r="B521" s="130"/>
      <c r="C521" s="130"/>
      <c r="D521" s="130"/>
      <c r="E521" s="130"/>
      <c r="F521" s="130"/>
      <c r="G521" s="130"/>
      <c r="H521" s="131"/>
      <c r="I521" s="30">
        <f t="shared" ref="I521:X521" si="904">SUM(I518:I520)</f>
        <v>0</v>
      </c>
      <c r="J521" s="30">
        <f t="shared" si="904"/>
        <v>0</v>
      </c>
      <c r="K521" s="30">
        <f t="shared" si="904"/>
        <v>0</v>
      </c>
      <c r="L521" s="30">
        <f t="shared" si="904"/>
        <v>0</v>
      </c>
      <c r="M521" s="30">
        <f t="shared" si="904"/>
        <v>0</v>
      </c>
      <c r="N521" s="30">
        <f t="shared" si="904"/>
        <v>0</v>
      </c>
      <c r="O521" s="30">
        <f t="shared" si="904"/>
        <v>0</v>
      </c>
      <c r="P521" s="30">
        <f t="shared" si="904"/>
        <v>0</v>
      </c>
      <c r="Q521" s="30">
        <f t="shared" si="904"/>
        <v>0</v>
      </c>
      <c r="R521" s="30">
        <f t="shared" si="904"/>
        <v>0</v>
      </c>
      <c r="S521" s="30">
        <f t="shared" si="904"/>
        <v>0</v>
      </c>
      <c r="T521" s="30">
        <f t="shared" si="904"/>
        <v>0</v>
      </c>
      <c r="U521" s="30">
        <f t="shared" si="904"/>
        <v>0</v>
      </c>
      <c r="V521" s="30">
        <f t="shared" si="904"/>
        <v>0</v>
      </c>
      <c r="W521" s="30">
        <f t="shared" si="904"/>
        <v>0</v>
      </c>
      <c r="X521" s="30">
        <f t="shared" si="904"/>
        <v>0</v>
      </c>
      <c r="Y521" s="23" t="e">
        <f t="shared" si="851"/>
        <v>#REF!</v>
      </c>
      <c r="Z521" s="30">
        <f t="shared" ref="Z521:AA521" si="905">SUM(Z518:Z520)</f>
        <v>0</v>
      </c>
      <c r="AA521" s="30">
        <f t="shared" si="905"/>
        <v>0</v>
      </c>
    </row>
    <row r="522" spans="1:27" ht="15.75" customHeight="1" x14ac:dyDescent="0.55000000000000004">
      <c r="A522" s="28">
        <v>8</v>
      </c>
      <c r="B522" s="27" t="s">
        <v>586</v>
      </c>
      <c r="C522" s="28"/>
      <c r="D522" s="28"/>
      <c r="E522" s="29"/>
      <c r="F522" s="28"/>
      <c r="G522" s="28"/>
      <c r="H522" s="28" t="s">
        <v>585</v>
      </c>
      <c r="I522" s="30"/>
      <c r="J522" s="30"/>
      <c r="K522" s="30"/>
      <c r="L522" s="30"/>
      <c r="M522" s="23"/>
      <c r="N522" s="23"/>
      <c r="O522" s="23"/>
      <c r="P522" s="23"/>
      <c r="Q522" s="23"/>
      <c r="R522" s="23"/>
      <c r="S522" s="23"/>
      <c r="T522" s="23"/>
      <c r="U522" s="23">
        <f t="shared" ref="U522:V522" si="906">+O522+Q522+S522</f>
        <v>0</v>
      </c>
      <c r="V522" s="23">
        <f t="shared" si="906"/>
        <v>0</v>
      </c>
      <c r="W522" s="23">
        <f t="shared" ref="W522:X522" si="907">+I522+K522-M522-U522</f>
        <v>0</v>
      </c>
      <c r="X522" s="23">
        <f t="shared" si="907"/>
        <v>0</v>
      </c>
      <c r="Y522" s="23" t="e">
        <f t="shared" si="851"/>
        <v>#REF!</v>
      </c>
      <c r="Z522" s="27"/>
      <c r="AA522" s="173"/>
    </row>
    <row r="523" spans="1:27" ht="15.75" customHeight="1" x14ac:dyDescent="0.55000000000000004">
      <c r="A523" s="28"/>
      <c r="B523" s="27"/>
      <c r="C523" s="28"/>
      <c r="D523" s="28"/>
      <c r="E523" s="29"/>
      <c r="F523" s="28"/>
      <c r="G523" s="28"/>
      <c r="H523" s="28" t="s">
        <v>56</v>
      </c>
      <c r="I523" s="30"/>
      <c r="J523" s="30"/>
      <c r="K523" s="30"/>
      <c r="L523" s="30"/>
      <c r="M523" s="23"/>
      <c r="N523" s="23"/>
      <c r="O523" s="23"/>
      <c r="P523" s="23"/>
      <c r="Q523" s="23"/>
      <c r="R523" s="23"/>
      <c r="S523" s="23"/>
      <c r="T523" s="23"/>
      <c r="U523" s="23">
        <f t="shared" ref="U523:V523" si="908">+O523+Q523+S523</f>
        <v>0</v>
      </c>
      <c r="V523" s="23">
        <f t="shared" si="908"/>
        <v>0</v>
      </c>
      <c r="W523" s="23">
        <f t="shared" ref="W523:X523" si="909">+I523+K523-M523-U523</f>
        <v>0</v>
      </c>
      <c r="X523" s="23">
        <f t="shared" si="909"/>
        <v>0</v>
      </c>
      <c r="Y523" s="23" t="e">
        <f t="shared" si="851"/>
        <v>#REF!</v>
      </c>
      <c r="Z523" s="27"/>
      <c r="AA523" s="139"/>
    </row>
    <row r="524" spans="1:27" ht="15.75" customHeight="1" x14ac:dyDescent="0.55000000000000004">
      <c r="A524" s="28"/>
      <c r="B524" s="27"/>
      <c r="C524" s="28"/>
      <c r="D524" s="28"/>
      <c r="E524" s="29"/>
      <c r="F524" s="36"/>
      <c r="G524" s="36"/>
      <c r="H524" s="36" t="s">
        <v>21</v>
      </c>
      <c r="I524" s="30"/>
      <c r="J524" s="30"/>
      <c r="K524" s="30"/>
      <c r="L524" s="30"/>
      <c r="M524" s="23"/>
      <c r="N524" s="23"/>
      <c r="O524" s="23"/>
      <c r="P524" s="23"/>
      <c r="Q524" s="23"/>
      <c r="R524" s="23"/>
      <c r="S524" s="23"/>
      <c r="T524" s="23"/>
      <c r="U524" s="23">
        <f t="shared" ref="U524:V524" si="910">+O524+Q524+S524</f>
        <v>0</v>
      </c>
      <c r="V524" s="23">
        <f t="shared" si="910"/>
        <v>0</v>
      </c>
      <c r="W524" s="23">
        <f t="shared" ref="W524:X524" si="911">+I524+K524-M524-U524</f>
        <v>0</v>
      </c>
      <c r="X524" s="23">
        <f t="shared" si="911"/>
        <v>0</v>
      </c>
      <c r="Y524" s="23" t="e">
        <f t="shared" si="851"/>
        <v>#REF!</v>
      </c>
      <c r="Z524" s="37"/>
      <c r="AA524" s="139"/>
    </row>
    <row r="525" spans="1:27" ht="15.75" customHeight="1" x14ac:dyDescent="0.55000000000000004">
      <c r="A525" s="165" t="s">
        <v>22</v>
      </c>
      <c r="B525" s="130"/>
      <c r="C525" s="130"/>
      <c r="D525" s="130"/>
      <c r="E525" s="130"/>
      <c r="F525" s="130"/>
      <c r="G525" s="130"/>
      <c r="H525" s="131"/>
      <c r="I525" s="30">
        <f t="shared" ref="I525:X525" si="912">SUM(I522:I524)</f>
        <v>0</v>
      </c>
      <c r="J525" s="30">
        <f t="shared" si="912"/>
        <v>0</v>
      </c>
      <c r="K525" s="30">
        <f t="shared" si="912"/>
        <v>0</v>
      </c>
      <c r="L525" s="30">
        <f t="shared" si="912"/>
        <v>0</v>
      </c>
      <c r="M525" s="30">
        <f t="shared" si="912"/>
        <v>0</v>
      </c>
      <c r="N525" s="30">
        <f t="shared" si="912"/>
        <v>0</v>
      </c>
      <c r="O525" s="30">
        <f t="shared" si="912"/>
        <v>0</v>
      </c>
      <c r="P525" s="30">
        <f t="shared" si="912"/>
        <v>0</v>
      </c>
      <c r="Q525" s="30">
        <f t="shared" si="912"/>
        <v>0</v>
      </c>
      <c r="R525" s="30">
        <f t="shared" si="912"/>
        <v>0</v>
      </c>
      <c r="S525" s="30">
        <f t="shared" si="912"/>
        <v>0</v>
      </c>
      <c r="T525" s="30">
        <f t="shared" si="912"/>
        <v>0</v>
      </c>
      <c r="U525" s="30">
        <f t="shared" si="912"/>
        <v>0</v>
      </c>
      <c r="V525" s="30">
        <f t="shared" si="912"/>
        <v>0</v>
      </c>
      <c r="W525" s="30">
        <f t="shared" si="912"/>
        <v>0</v>
      </c>
      <c r="X525" s="30">
        <f t="shared" si="912"/>
        <v>0</v>
      </c>
      <c r="Y525" s="23" t="e">
        <f t="shared" si="851"/>
        <v>#REF!</v>
      </c>
      <c r="Z525" s="30">
        <f t="shared" ref="Z525:AA525" si="913">SUM(Z522:Z524)</f>
        <v>0</v>
      </c>
      <c r="AA525" s="30">
        <f t="shared" si="913"/>
        <v>0</v>
      </c>
    </row>
    <row r="526" spans="1:27" ht="15.75" customHeight="1" x14ac:dyDescent="0.55000000000000004">
      <c r="A526" s="167" t="s">
        <v>589</v>
      </c>
      <c r="B526" s="135"/>
      <c r="C526" s="135"/>
      <c r="D526" s="135"/>
      <c r="E526" s="135"/>
      <c r="F526" s="38"/>
      <c r="G526" s="38"/>
      <c r="H526" s="28" t="s">
        <v>585</v>
      </c>
      <c r="I526" s="30">
        <f t="shared" ref="I526:X526" si="914">+I522+I518+I514+I510+I506+I502+I498+I494+I490</f>
        <v>0</v>
      </c>
      <c r="J526" s="30">
        <f t="shared" si="914"/>
        <v>0</v>
      </c>
      <c r="K526" s="30">
        <f t="shared" si="914"/>
        <v>0</v>
      </c>
      <c r="L526" s="30">
        <f t="shared" si="914"/>
        <v>0</v>
      </c>
      <c r="M526" s="30">
        <f t="shared" si="914"/>
        <v>0</v>
      </c>
      <c r="N526" s="30">
        <f t="shared" si="914"/>
        <v>0</v>
      </c>
      <c r="O526" s="30">
        <f t="shared" si="914"/>
        <v>0</v>
      </c>
      <c r="P526" s="30">
        <f t="shared" si="914"/>
        <v>0</v>
      </c>
      <c r="Q526" s="30">
        <f t="shared" si="914"/>
        <v>0</v>
      </c>
      <c r="R526" s="30">
        <f t="shared" si="914"/>
        <v>0</v>
      </c>
      <c r="S526" s="30">
        <f t="shared" si="914"/>
        <v>0</v>
      </c>
      <c r="T526" s="30">
        <f t="shared" si="914"/>
        <v>0</v>
      </c>
      <c r="U526" s="30">
        <f t="shared" si="914"/>
        <v>0</v>
      </c>
      <c r="V526" s="30">
        <f t="shared" si="914"/>
        <v>0</v>
      </c>
      <c r="W526" s="30">
        <f t="shared" si="914"/>
        <v>0</v>
      </c>
      <c r="X526" s="30">
        <f t="shared" si="914"/>
        <v>0</v>
      </c>
      <c r="Y526" s="23" t="e">
        <f t="shared" si="851"/>
        <v>#REF!</v>
      </c>
      <c r="Z526" s="30">
        <f t="shared" ref="Z526:Z528" si="915">+Z522+Z518+Z514+Z510+Z506+Z502+Z498+Z494</f>
        <v>0</v>
      </c>
      <c r="AA526" s="174">
        <f>AA494+AA522</f>
        <v>24900</v>
      </c>
    </row>
    <row r="527" spans="1:27" ht="15.75" customHeight="1" x14ac:dyDescent="0.55000000000000004">
      <c r="A527" s="137"/>
      <c r="B527" s="138"/>
      <c r="C527" s="138"/>
      <c r="D527" s="138"/>
      <c r="E527" s="138"/>
      <c r="F527" s="39"/>
      <c r="G527" s="39"/>
      <c r="H527" s="28" t="s">
        <v>56</v>
      </c>
      <c r="I527" s="30">
        <f t="shared" ref="I527:X527" si="916">+I523+I519+I515+I511+I507+I503+I499+I495+I491</f>
        <v>0</v>
      </c>
      <c r="J527" s="30">
        <f t="shared" si="916"/>
        <v>0</v>
      </c>
      <c r="K527" s="30">
        <f t="shared" si="916"/>
        <v>0</v>
      </c>
      <c r="L527" s="30">
        <f t="shared" si="916"/>
        <v>0</v>
      </c>
      <c r="M527" s="30">
        <f t="shared" si="916"/>
        <v>0</v>
      </c>
      <c r="N527" s="30">
        <f t="shared" si="916"/>
        <v>0</v>
      </c>
      <c r="O527" s="30">
        <f t="shared" si="916"/>
        <v>0</v>
      </c>
      <c r="P527" s="30">
        <f t="shared" si="916"/>
        <v>0</v>
      </c>
      <c r="Q527" s="30">
        <f t="shared" si="916"/>
        <v>0</v>
      </c>
      <c r="R527" s="30">
        <f t="shared" si="916"/>
        <v>0</v>
      </c>
      <c r="S527" s="30">
        <f t="shared" si="916"/>
        <v>0</v>
      </c>
      <c r="T527" s="30">
        <f t="shared" si="916"/>
        <v>0</v>
      </c>
      <c r="U527" s="30">
        <f t="shared" si="916"/>
        <v>0</v>
      </c>
      <c r="V527" s="30">
        <f t="shared" si="916"/>
        <v>0</v>
      </c>
      <c r="W527" s="30">
        <f t="shared" si="916"/>
        <v>0</v>
      </c>
      <c r="X527" s="30">
        <f t="shared" si="916"/>
        <v>0</v>
      </c>
      <c r="Y527" s="23" t="e">
        <f t="shared" si="851"/>
        <v>#REF!</v>
      </c>
      <c r="Z527" s="30">
        <f t="shared" si="915"/>
        <v>0</v>
      </c>
      <c r="AA527" s="139"/>
    </row>
    <row r="528" spans="1:27" ht="15.75" customHeight="1" x14ac:dyDescent="0.55000000000000004">
      <c r="A528" s="140"/>
      <c r="B528" s="141"/>
      <c r="C528" s="141"/>
      <c r="D528" s="141"/>
      <c r="E528" s="141"/>
      <c r="F528" s="40"/>
      <c r="G528" s="40"/>
      <c r="H528" s="28" t="s">
        <v>21</v>
      </c>
      <c r="I528" s="30">
        <f t="shared" ref="I528:X528" si="917">+I524+I520+I516+I512+I508+I504+I500+I496+I492</f>
        <v>0</v>
      </c>
      <c r="J528" s="30">
        <f t="shared" si="917"/>
        <v>0</v>
      </c>
      <c r="K528" s="30">
        <f t="shared" si="917"/>
        <v>0</v>
      </c>
      <c r="L528" s="30">
        <f t="shared" si="917"/>
        <v>0</v>
      </c>
      <c r="M528" s="30">
        <f t="shared" si="917"/>
        <v>0</v>
      </c>
      <c r="N528" s="30">
        <f t="shared" si="917"/>
        <v>0</v>
      </c>
      <c r="O528" s="30">
        <f t="shared" si="917"/>
        <v>0</v>
      </c>
      <c r="P528" s="30">
        <f t="shared" si="917"/>
        <v>0</v>
      </c>
      <c r="Q528" s="30">
        <f t="shared" si="917"/>
        <v>0</v>
      </c>
      <c r="R528" s="30">
        <f t="shared" si="917"/>
        <v>0</v>
      </c>
      <c r="S528" s="30">
        <f t="shared" si="917"/>
        <v>0</v>
      </c>
      <c r="T528" s="30">
        <f t="shared" si="917"/>
        <v>0</v>
      </c>
      <c r="U528" s="30">
        <f t="shared" si="917"/>
        <v>0</v>
      </c>
      <c r="V528" s="30">
        <f t="shared" si="917"/>
        <v>0</v>
      </c>
      <c r="W528" s="30">
        <f t="shared" si="917"/>
        <v>0</v>
      </c>
      <c r="X528" s="30">
        <f t="shared" si="917"/>
        <v>0</v>
      </c>
      <c r="Y528" s="23" t="e">
        <f t="shared" si="851"/>
        <v>#REF!</v>
      </c>
      <c r="Z528" s="30">
        <f t="shared" si="915"/>
        <v>0</v>
      </c>
      <c r="AA528" s="175"/>
    </row>
    <row r="529" spans="1:27" ht="15.75" customHeight="1" x14ac:dyDescent="0.55000000000000004">
      <c r="A529" s="165" t="s">
        <v>22</v>
      </c>
      <c r="B529" s="130"/>
      <c r="C529" s="130"/>
      <c r="D529" s="130"/>
      <c r="E529" s="130"/>
      <c r="F529" s="130"/>
      <c r="G529" s="130"/>
      <c r="H529" s="131"/>
      <c r="I529" s="30">
        <f t="shared" ref="I529:X529" si="918">SUM(I526:I528)</f>
        <v>0</v>
      </c>
      <c r="J529" s="30">
        <f t="shared" si="918"/>
        <v>0</v>
      </c>
      <c r="K529" s="30">
        <f t="shared" si="918"/>
        <v>0</v>
      </c>
      <c r="L529" s="30">
        <f t="shared" si="918"/>
        <v>0</v>
      </c>
      <c r="M529" s="30">
        <f t="shared" si="918"/>
        <v>0</v>
      </c>
      <c r="N529" s="30">
        <f t="shared" si="918"/>
        <v>0</v>
      </c>
      <c r="O529" s="30">
        <f t="shared" si="918"/>
        <v>0</v>
      </c>
      <c r="P529" s="30">
        <f t="shared" si="918"/>
        <v>0</v>
      </c>
      <c r="Q529" s="30">
        <f t="shared" si="918"/>
        <v>0</v>
      </c>
      <c r="R529" s="30">
        <f t="shared" si="918"/>
        <v>0</v>
      </c>
      <c r="S529" s="30">
        <f t="shared" si="918"/>
        <v>0</v>
      </c>
      <c r="T529" s="30">
        <f t="shared" si="918"/>
        <v>0</v>
      </c>
      <c r="U529" s="30">
        <f t="shared" si="918"/>
        <v>0</v>
      </c>
      <c r="V529" s="30">
        <f t="shared" si="918"/>
        <v>0</v>
      </c>
      <c r="W529" s="30">
        <f t="shared" si="918"/>
        <v>0</v>
      </c>
      <c r="X529" s="30">
        <f t="shared" si="918"/>
        <v>0</v>
      </c>
      <c r="Y529" s="41" t="e">
        <f t="shared" si="851"/>
        <v>#REF!</v>
      </c>
      <c r="Z529" s="30">
        <f t="shared" ref="Z529:AA529" si="919">SUM(Z526:Z528)</f>
        <v>0</v>
      </c>
      <c r="AA529" s="30">
        <f t="shared" si="919"/>
        <v>24900</v>
      </c>
    </row>
    <row r="530" spans="1:27" ht="15.75" customHeight="1" x14ac:dyDescent="0.4">
      <c r="A530" s="16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8" t="s">
        <v>99</v>
      </c>
    </row>
    <row r="531" spans="1:27" ht="15.75" customHeight="1" x14ac:dyDescent="0.55000000000000004">
      <c r="A531" s="159" t="s">
        <v>564</v>
      </c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  <c r="AA531" s="20"/>
    </row>
    <row r="532" spans="1:27" ht="15.75" customHeight="1" x14ac:dyDescent="0.55000000000000004">
      <c r="A532" s="159" t="s">
        <v>565</v>
      </c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  <c r="AA532" s="138"/>
    </row>
    <row r="533" spans="1:27" ht="15.75" customHeight="1" x14ac:dyDescent="0.55000000000000004">
      <c r="A533" s="159" t="s">
        <v>566</v>
      </c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  <c r="AA533" s="138"/>
    </row>
    <row r="534" spans="1:27" ht="21" customHeight="1" x14ac:dyDescent="0.55000000000000004">
      <c r="A534" s="163" t="s">
        <v>567</v>
      </c>
      <c r="C534" s="163" t="s">
        <v>4</v>
      </c>
      <c r="D534" s="172" t="s">
        <v>568</v>
      </c>
      <c r="E534" s="163" t="s">
        <v>569</v>
      </c>
      <c r="F534" s="172" t="s">
        <v>570</v>
      </c>
      <c r="G534" s="172" t="s">
        <v>571</v>
      </c>
      <c r="H534" s="21" t="s">
        <v>572</v>
      </c>
      <c r="I534" s="160" t="s">
        <v>573</v>
      </c>
      <c r="J534" s="130"/>
      <c r="K534" s="161" t="s">
        <v>574</v>
      </c>
      <c r="L534" s="131"/>
      <c r="M534" s="158" t="s">
        <v>575</v>
      </c>
      <c r="N534" s="130"/>
      <c r="O534" s="158" t="s">
        <v>576</v>
      </c>
      <c r="P534" s="130"/>
      <c r="Q534" s="158" t="s">
        <v>577</v>
      </c>
      <c r="R534" s="130"/>
      <c r="S534" s="158" t="s">
        <v>578</v>
      </c>
      <c r="T534" s="130"/>
      <c r="U534" s="158" t="s">
        <v>579</v>
      </c>
      <c r="V534" s="130"/>
      <c r="W534" s="162" t="s">
        <v>580</v>
      </c>
      <c r="X534" s="130"/>
      <c r="Y534" s="130"/>
      <c r="Z534" s="131"/>
    </row>
    <row r="535" spans="1:27" ht="15.75" customHeight="1" x14ac:dyDescent="0.4">
      <c r="A535" s="164"/>
      <c r="B535" s="167" t="s">
        <v>581</v>
      </c>
      <c r="C535" s="164"/>
      <c r="D535" s="164"/>
      <c r="E535" s="164"/>
      <c r="F535" s="164"/>
      <c r="G535" s="164"/>
      <c r="H535" s="166" t="s">
        <v>582</v>
      </c>
      <c r="I535" s="23" t="s">
        <v>6</v>
      </c>
      <c r="J535" s="23" t="s">
        <v>7</v>
      </c>
      <c r="K535" s="23" t="s">
        <v>6</v>
      </c>
      <c r="L535" s="23" t="s">
        <v>7</v>
      </c>
      <c r="M535" s="23" t="s">
        <v>6</v>
      </c>
      <c r="N535" s="23" t="s">
        <v>7</v>
      </c>
      <c r="O535" s="23" t="s">
        <v>6</v>
      </c>
      <c r="P535" s="23" t="s">
        <v>7</v>
      </c>
      <c r="Q535" s="23" t="s">
        <v>6</v>
      </c>
      <c r="R535" s="23" t="s">
        <v>7</v>
      </c>
      <c r="S535" s="23" t="s">
        <v>6</v>
      </c>
      <c r="T535" s="23" t="s">
        <v>7</v>
      </c>
      <c r="U535" s="23" t="s">
        <v>6</v>
      </c>
      <c r="V535" s="23" t="s">
        <v>7</v>
      </c>
      <c r="W535" s="23" t="s">
        <v>6</v>
      </c>
      <c r="X535" s="23" t="s">
        <v>7</v>
      </c>
      <c r="Y535" s="24" t="s">
        <v>6</v>
      </c>
      <c r="Z535" s="24" t="s">
        <v>7</v>
      </c>
      <c r="AA535" s="25" t="s">
        <v>583</v>
      </c>
    </row>
    <row r="536" spans="1:27" ht="15.75" customHeight="1" x14ac:dyDescent="0.4">
      <c r="A536" s="147"/>
      <c r="B536" s="140"/>
      <c r="C536" s="147"/>
      <c r="D536" s="147"/>
      <c r="E536" s="147"/>
      <c r="F536" s="147"/>
      <c r="G536" s="147"/>
      <c r="H536" s="147"/>
      <c r="I536" s="23" t="s">
        <v>13</v>
      </c>
      <c r="J536" s="23" t="s">
        <v>14</v>
      </c>
      <c r="K536" s="23" t="s">
        <v>13</v>
      </c>
      <c r="L536" s="23" t="s">
        <v>14</v>
      </c>
      <c r="M536" s="23" t="s">
        <v>13</v>
      </c>
      <c r="N536" s="23" t="s">
        <v>14</v>
      </c>
      <c r="O536" s="23" t="s">
        <v>13</v>
      </c>
      <c r="P536" s="23" t="s">
        <v>14</v>
      </c>
      <c r="Q536" s="23" t="s">
        <v>13</v>
      </c>
      <c r="R536" s="23" t="s">
        <v>14</v>
      </c>
      <c r="S536" s="23" t="s">
        <v>13</v>
      </c>
      <c r="T536" s="23" t="s">
        <v>14</v>
      </c>
      <c r="U536" s="23" t="s">
        <v>13</v>
      </c>
      <c r="V536" s="23" t="s">
        <v>14</v>
      </c>
      <c r="W536" s="23" t="s">
        <v>13</v>
      </c>
      <c r="X536" s="23" t="s">
        <v>14</v>
      </c>
      <c r="Y536" s="24" t="s">
        <v>13</v>
      </c>
      <c r="Z536" s="24" t="s">
        <v>14</v>
      </c>
      <c r="AA536" s="25" t="s">
        <v>584</v>
      </c>
    </row>
    <row r="537" spans="1:27" ht="15.75" customHeight="1" x14ac:dyDescent="0.55000000000000004">
      <c r="A537" s="163" t="s">
        <v>84</v>
      </c>
      <c r="B537" s="27"/>
      <c r="C537" s="28"/>
      <c r="D537" s="28"/>
      <c r="E537" s="29"/>
      <c r="F537" s="28"/>
      <c r="G537" s="28"/>
      <c r="H537" s="28" t="s">
        <v>585</v>
      </c>
      <c r="I537" s="30">
        <f t="shared" ref="I537:J537" si="920">+W526</f>
        <v>0</v>
      </c>
      <c r="J537" s="30">
        <f t="shared" si="920"/>
        <v>0</v>
      </c>
      <c r="K537" s="30">
        <f t="shared" ref="K537:N537" si="921">+AB514</f>
        <v>0</v>
      </c>
      <c r="L537" s="30">
        <f t="shared" si="921"/>
        <v>0</v>
      </c>
      <c r="M537" s="23">
        <f t="shared" si="921"/>
        <v>0</v>
      </c>
      <c r="N537" s="23">
        <f t="shared" si="921"/>
        <v>0</v>
      </c>
      <c r="O537" s="23">
        <f t="shared" ref="O537:V537" si="922">+AB514</f>
        <v>0</v>
      </c>
      <c r="P537" s="23">
        <f t="shared" si="922"/>
        <v>0</v>
      </c>
      <c r="Q537" s="23">
        <f t="shared" si="922"/>
        <v>0</v>
      </c>
      <c r="R537" s="23">
        <f t="shared" si="922"/>
        <v>0</v>
      </c>
      <c r="S537" s="23">
        <f t="shared" si="922"/>
        <v>0</v>
      </c>
      <c r="T537" s="23">
        <f t="shared" si="922"/>
        <v>0</v>
      </c>
      <c r="U537" s="23">
        <f t="shared" si="922"/>
        <v>0</v>
      </c>
      <c r="V537" s="23">
        <f t="shared" si="922"/>
        <v>0</v>
      </c>
      <c r="W537" s="23">
        <f t="shared" ref="W537:X537" si="923">+I537+K537-M537-U537</f>
        <v>0</v>
      </c>
      <c r="X537" s="23">
        <f t="shared" si="923"/>
        <v>0</v>
      </c>
      <c r="Y537" s="23"/>
      <c r="Z537" s="31"/>
      <c r="AA537" s="168"/>
    </row>
    <row r="538" spans="1:27" ht="15.75" customHeight="1" x14ac:dyDescent="0.55000000000000004">
      <c r="A538" s="164"/>
      <c r="B538" s="27"/>
      <c r="C538" s="28"/>
      <c r="D538" s="28"/>
      <c r="E538" s="29"/>
      <c r="F538" s="28"/>
      <c r="G538" s="28"/>
      <c r="H538" s="28" t="s">
        <v>56</v>
      </c>
      <c r="I538" s="30">
        <f t="shared" ref="I538:J538" si="924">+W527</f>
        <v>0</v>
      </c>
      <c r="J538" s="30">
        <f t="shared" si="924"/>
        <v>0</v>
      </c>
      <c r="K538" s="30">
        <f t="shared" ref="K538:N538" si="925">+AB515</f>
        <v>0</v>
      </c>
      <c r="L538" s="30">
        <f t="shared" si="925"/>
        <v>0</v>
      </c>
      <c r="M538" s="23">
        <f t="shared" si="925"/>
        <v>0</v>
      </c>
      <c r="N538" s="23">
        <f t="shared" si="925"/>
        <v>0</v>
      </c>
      <c r="O538" s="23">
        <f t="shared" ref="O538:V538" si="926">+AB515</f>
        <v>0</v>
      </c>
      <c r="P538" s="23">
        <f t="shared" si="926"/>
        <v>0</v>
      </c>
      <c r="Q538" s="23">
        <f t="shared" si="926"/>
        <v>0</v>
      </c>
      <c r="R538" s="23">
        <f t="shared" si="926"/>
        <v>0</v>
      </c>
      <c r="S538" s="23">
        <f t="shared" si="926"/>
        <v>0</v>
      </c>
      <c r="T538" s="23">
        <f t="shared" si="926"/>
        <v>0</v>
      </c>
      <c r="U538" s="23">
        <f t="shared" si="926"/>
        <v>0</v>
      </c>
      <c r="V538" s="23">
        <f t="shared" si="926"/>
        <v>0</v>
      </c>
      <c r="W538" s="23">
        <f t="shared" ref="W538:X538" si="927">+I538+K538-M538-U538</f>
        <v>0</v>
      </c>
      <c r="X538" s="23">
        <f t="shared" si="927"/>
        <v>0</v>
      </c>
      <c r="Y538" s="23"/>
      <c r="Z538" s="31"/>
      <c r="AA538" s="164"/>
    </row>
    <row r="539" spans="1:27" ht="15.75" customHeight="1" x14ac:dyDescent="0.55000000000000004">
      <c r="A539" s="147"/>
      <c r="B539" s="27"/>
      <c r="C539" s="28"/>
      <c r="D539" s="28"/>
      <c r="E539" s="29"/>
      <c r="F539" s="28"/>
      <c r="G539" s="28"/>
      <c r="H539" s="28" t="s">
        <v>21</v>
      </c>
      <c r="I539" s="30">
        <f t="shared" ref="I539:J539" si="928">+W528</f>
        <v>0</v>
      </c>
      <c r="J539" s="30">
        <f t="shared" si="928"/>
        <v>0</v>
      </c>
      <c r="K539" s="30">
        <f t="shared" ref="K539:N539" si="929">+AB516</f>
        <v>0</v>
      </c>
      <c r="L539" s="30">
        <f t="shared" si="929"/>
        <v>0</v>
      </c>
      <c r="M539" s="23">
        <f t="shared" si="929"/>
        <v>0</v>
      </c>
      <c r="N539" s="23">
        <f t="shared" si="929"/>
        <v>0</v>
      </c>
      <c r="O539" s="23">
        <f t="shared" ref="O539:V539" si="930">+AB516</f>
        <v>0</v>
      </c>
      <c r="P539" s="23">
        <f t="shared" si="930"/>
        <v>0</v>
      </c>
      <c r="Q539" s="23">
        <f t="shared" si="930"/>
        <v>0</v>
      </c>
      <c r="R539" s="23">
        <f t="shared" si="930"/>
        <v>0</v>
      </c>
      <c r="S539" s="23">
        <f t="shared" si="930"/>
        <v>0</v>
      </c>
      <c r="T539" s="23">
        <f t="shared" si="930"/>
        <v>0</v>
      </c>
      <c r="U539" s="23">
        <f t="shared" si="930"/>
        <v>0</v>
      </c>
      <c r="V539" s="23">
        <f t="shared" si="930"/>
        <v>0</v>
      </c>
      <c r="W539" s="23">
        <f t="shared" ref="W539:X539" si="931">+I539+K539-M539-U539</f>
        <v>0</v>
      </c>
      <c r="X539" s="23">
        <f t="shared" si="931"/>
        <v>0</v>
      </c>
      <c r="Y539" s="23"/>
      <c r="Z539" s="31"/>
      <c r="AA539" s="147"/>
    </row>
    <row r="540" spans="1:27" ht="15.75" customHeight="1" x14ac:dyDescent="0.55000000000000004">
      <c r="A540" s="165"/>
      <c r="B540" s="130"/>
      <c r="C540" s="130"/>
      <c r="D540" s="130"/>
      <c r="E540" s="130"/>
      <c r="F540" s="130"/>
      <c r="G540" s="130"/>
      <c r="H540" s="131"/>
      <c r="I540" s="30">
        <f t="shared" ref="I540:X540" si="932">SUM(I537:I539)</f>
        <v>0</v>
      </c>
      <c r="J540" s="30">
        <f t="shared" si="932"/>
        <v>0</v>
      </c>
      <c r="K540" s="30">
        <f t="shared" si="932"/>
        <v>0</v>
      </c>
      <c r="L540" s="30">
        <f t="shared" si="932"/>
        <v>0</v>
      </c>
      <c r="M540" s="30">
        <f t="shared" si="932"/>
        <v>0</v>
      </c>
      <c r="N540" s="30">
        <f t="shared" si="932"/>
        <v>0</v>
      </c>
      <c r="O540" s="30">
        <f t="shared" si="932"/>
        <v>0</v>
      </c>
      <c r="P540" s="30">
        <f t="shared" si="932"/>
        <v>0</v>
      </c>
      <c r="Q540" s="30">
        <f t="shared" si="932"/>
        <v>0</v>
      </c>
      <c r="R540" s="30">
        <f t="shared" si="932"/>
        <v>0</v>
      </c>
      <c r="S540" s="30">
        <f t="shared" si="932"/>
        <v>0</v>
      </c>
      <c r="T540" s="30">
        <f t="shared" si="932"/>
        <v>0</v>
      </c>
      <c r="U540" s="30">
        <f t="shared" si="932"/>
        <v>0</v>
      </c>
      <c r="V540" s="30">
        <f t="shared" si="932"/>
        <v>0</v>
      </c>
      <c r="W540" s="30">
        <f t="shared" si="932"/>
        <v>0</v>
      </c>
      <c r="X540" s="30">
        <f t="shared" si="932"/>
        <v>0</v>
      </c>
      <c r="Y540" s="23"/>
      <c r="Z540" s="30"/>
      <c r="AA540" s="30"/>
    </row>
    <row r="541" spans="1:27" ht="15.75" customHeight="1" x14ac:dyDescent="0.55000000000000004">
      <c r="A541" s="28">
        <v>1</v>
      </c>
      <c r="B541" s="27" t="s">
        <v>586</v>
      </c>
      <c r="C541" s="28"/>
      <c r="D541" s="28"/>
      <c r="E541" s="29" t="s">
        <v>587</v>
      </c>
      <c r="F541" s="28"/>
      <c r="G541" s="28"/>
      <c r="H541" s="28" t="s">
        <v>585</v>
      </c>
      <c r="I541" s="30"/>
      <c r="J541" s="30"/>
      <c r="K541" s="30"/>
      <c r="L541" s="30"/>
      <c r="M541" s="23"/>
      <c r="N541" s="23"/>
      <c r="O541" s="23"/>
      <c r="P541" s="23"/>
      <c r="Q541" s="23"/>
      <c r="R541" s="23"/>
      <c r="S541" s="23"/>
      <c r="T541" s="23"/>
      <c r="U541" s="23">
        <f t="shared" ref="U541:V541" si="933">+O541+Q541+S541</f>
        <v>0</v>
      </c>
      <c r="V541" s="23">
        <f t="shared" si="933"/>
        <v>0</v>
      </c>
      <c r="W541" s="23">
        <f t="shared" ref="W541:X541" si="934">+I541+K541-M541-U541</f>
        <v>0</v>
      </c>
      <c r="X541" s="23">
        <f t="shared" si="934"/>
        <v>0</v>
      </c>
      <c r="Y541" s="23" t="e">
        <f t="shared" ref="Y541:Y576" si="935">+X541*#REF!</f>
        <v>#REF!</v>
      </c>
      <c r="Z541" s="31"/>
      <c r="AA541" s="168">
        <v>24900</v>
      </c>
    </row>
    <row r="542" spans="1:27" ht="15.75" customHeight="1" x14ac:dyDescent="0.55000000000000004">
      <c r="A542" s="28"/>
      <c r="B542" s="27"/>
      <c r="C542" s="28"/>
      <c r="D542" s="28"/>
      <c r="E542" s="29"/>
      <c r="F542" s="28"/>
      <c r="G542" s="28"/>
      <c r="H542" s="28" t="s">
        <v>56</v>
      </c>
      <c r="I542" s="30"/>
      <c r="J542" s="30"/>
      <c r="K542" s="30"/>
      <c r="L542" s="30"/>
      <c r="M542" s="23"/>
      <c r="N542" s="23"/>
      <c r="O542" s="23"/>
      <c r="P542" s="23"/>
      <c r="Q542" s="23"/>
      <c r="R542" s="23"/>
      <c r="S542" s="23"/>
      <c r="T542" s="23"/>
      <c r="U542" s="23">
        <f t="shared" ref="U542:V542" si="936">+O542+Q542+S542</f>
        <v>0</v>
      </c>
      <c r="V542" s="23">
        <f t="shared" si="936"/>
        <v>0</v>
      </c>
      <c r="W542" s="23">
        <f t="shared" ref="W542:X542" si="937">+I542+K542-M542-U542</f>
        <v>0</v>
      </c>
      <c r="X542" s="23">
        <f t="shared" si="937"/>
        <v>0</v>
      </c>
      <c r="Y542" s="23" t="e">
        <f t="shared" si="935"/>
        <v>#REF!</v>
      </c>
      <c r="Z542" s="31"/>
      <c r="AA542" s="164"/>
    </row>
    <row r="543" spans="1:27" ht="15.75" customHeight="1" x14ac:dyDescent="0.55000000000000004">
      <c r="A543" s="28"/>
      <c r="B543" s="27"/>
      <c r="C543" s="28"/>
      <c r="D543" s="28"/>
      <c r="E543" s="29"/>
      <c r="F543" s="28"/>
      <c r="G543" s="28"/>
      <c r="H543" s="28" t="s">
        <v>21</v>
      </c>
      <c r="I543" s="30"/>
      <c r="J543" s="30"/>
      <c r="K543" s="30"/>
      <c r="L543" s="30"/>
      <c r="M543" s="23"/>
      <c r="N543" s="23"/>
      <c r="O543" s="23"/>
      <c r="P543" s="23"/>
      <c r="Q543" s="23"/>
      <c r="R543" s="23"/>
      <c r="S543" s="23"/>
      <c r="T543" s="23"/>
      <c r="U543" s="23">
        <f t="shared" ref="U543:V543" si="938">+O543+Q543+S543</f>
        <v>0</v>
      </c>
      <c r="V543" s="23">
        <f t="shared" si="938"/>
        <v>0</v>
      </c>
      <c r="W543" s="23">
        <f t="shared" ref="W543:X543" si="939">+I543+K543-M543-U543</f>
        <v>0</v>
      </c>
      <c r="X543" s="23">
        <f t="shared" si="939"/>
        <v>0</v>
      </c>
      <c r="Y543" s="23" t="e">
        <f t="shared" si="935"/>
        <v>#REF!</v>
      </c>
      <c r="Z543" s="31"/>
      <c r="AA543" s="147"/>
    </row>
    <row r="544" spans="1:27" ht="15.75" customHeight="1" x14ac:dyDescent="0.55000000000000004">
      <c r="A544" s="165" t="s">
        <v>22</v>
      </c>
      <c r="B544" s="130"/>
      <c r="C544" s="130"/>
      <c r="D544" s="130"/>
      <c r="E544" s="130"/>
      <c r="F544" s="130"/>
      <c r="G544" s="130"/>
      <c r="H544" s="131"/>
      <c r="I544" s="30">
        <f t="shared" ref="I544:X544" si="940">SUM(I541:I543)</f>
        <v>0</v>
      </c>
      <c r="J544" s="30">
        <f t="shared" si="940"/>
        <v>0</v>
      </c>
      <c r="K544" s="30">
        <f t="shared" si="940"/>
        <v>0</v>
      </c>
      <c r="L544" s="30">
        <f t="shared" si="940"/>
        <v>0</v>
      </c>
      <c r="M544" s="30">
        <f t="shared" si="940"/>
        <v>0</v>
      </c>
      <c r="N544" s="30">
        <f t="shared" si="940"/>
        <v>0</v>
      </c>
      <c r="O544" s="30">
        <f t="shared" si="940"/>
        <v>0</v>
      </c>
      <c r="P544" s="30">
        <f t="shared" si="940"/>
        <v>0</v>
      </c>
      <c r="Q544" s="30">
        <f t="shared" si="940"/>
        <v>0</v>
      </c>
      <c r="R544" s="30">
        <f t="shared" si="940"/>
        <v>0</v>
      </c>
      <c r="S544" s="30">
        <f t="shared" si="940"/>
        <v>0</v>
      </c>
      <c r="T544" s="30">
        <f t="shared" si="940"/>
        <v>0</v>
      </c>
      <c r="U544" s="30">
        <f t="shared" si="940"/>
        <v>0</v>
      </c>
      <c r="V544" s="30">
        <f t="shared" si="940"/>
        <v>0</v>
      </c>
      <c r="W544" s="30">
        <f t="shared" si="940"/>
        <v>0</v>
      </c>
      <c r="X544" s="30">
        <f t="shared" si="940"/>
        <v>0</v>
      </c>
      <c r="Y544" s="23" t="e">
        <f t="shared" si="935"/>
        <v>#REF!</v>
      </c>
      <c r="Z544" s="30">
        <f t="shared" ref="Z544:AA544" si="941">SUM(Z541:Z543)</f>
        <v>0</v>
      </c>
      <c r="AA544" s="30">
        <f t="shared" si="941"/>
        <v>24900</v>
      </c>
    </row>
    <row r="545" spans="1:27" ht="15.75" customHeight="1" x14ac:dyDescent="0.55000000000000004">
      <c r="A545" s="28">
        <v>2</v>
      </c>
      <c r="B545" s="27" t="s">
        <v>586</v>
      </c>
      <c r="C545" s="28"/>
      <c r="D545" s="28"/>
      <c r="E545" s="29" t="s">
        <v>588</v>
      </c>
      <c r="F545" s="28"/>
      <c r="G545" s="28"/>
      <c r="H545" s="28" t="s">
        <v>585</v>
      </c>
      <c r="I545" s="30"/>
      <c r="J545" s="30"/>
      <c r="K545" s="30"/>
      <c r="L545" s="30"/>
      <c r="M545" s="23"/>
      <c r="N545" s="23"/>
      <c r="O545" s="23"/>
      <c r="P545" s="23"/>
      <c r="Q545" s="23"/>
      <c r="R545" s="23"/>
      <c r="S545" s="23"/>
      <c r="T545" s="23"/>
      <c r="U545" s="23">
        <f t="shared" ref="U545:V545" si="942">+O545+Q545+S545</f>
        <v>0</v>
      </c>
      <c r="V545" s="23">
        <f t="shared" si="942"/>
        <v>0</v>
      </c>
      <c r="W545" s="23">
        <f t="shared" ref="W545:X545" si="943">+I545+K545-M545-U545</f>
        <v>0</v>
      </c>
      <c r="X545" s="23">
        <f t="shared" si="943"/>
        <v>0</v>
      </c>
      <c r="Y545" s="23" t="e">
        <f t="shared" si="935"/>
        <v>#REF!</v>
      </c>
      <c r="Z545" s="31"/>
      <c r="AA545" s="35"/>
    </row>
    <row r="546" spans="1:27" ht="15.75" customHeight="1" x14ac:dyDescent="0.55000000000000004">
      <c r="A546" s="28"/>
      <c r="B546" s="27"/>
      <c r="C546" s="28"/>
      <c r="D546" s="28"/>
      <c r="E546" s="29"/>
      <c r="F546" s="28"/>
      <c r="G546" s="28"/>
      <c r="H546" s="28" t="s">
        <v>56</v>
      </c>
      <c r="I546" s="30"/>
      <c r="J546" s="30"/>
      <c r="K546" s="30"/>
      <c r="L546" s="30"/>
      <c r="M546" s="23"/>
      <c r="N546" s="23"/>
      <c r="O546" s="23"/>
      <c r="P546" s="23"/>
      <c r="Q546" s="23"/>
      <c r="R546" s="23"/>
      <c r="S546" s="23"/>
      <c r="T546" s="23"/>
      <c r="U546" s="23">
        <f t="shared" ref="U546:V546" si="944">+O546+Q546+S546</f>
        <v>0</v>
      </c>
      <c r="V546" s="23">
        <f t="shared" si="944"/>
        <v>0</v>
      </c>
      <c r="W546" s="23">
        <f t="shared" ref="W546:X546" si="945">+I546+K546-M546-U546</f>
        <v>0</v>
      </c>
      <c r="X546" s="23">
        <f t="shared" si="945"/>
        <v>0</v>
      </c>
      <c r="Y546" s="23" t="e">
        <f t="shared" si="935"/>
        <v>#REF!</v>
      </c>
      <c r="Z546" s="31"/>
      <c r="AA546" s="35"/>
    </row>
    <row r="547" spans="1:27" ht="15.75" customHeight="1" x14ac:dyDescent="0.55000000000000004">
      <c r="A547" s="28"/>
      <c r="B547" s="27"/>
      <c r="C547" s="28"/>
      <c r="D547" s="28"/>
      <c r="E547" s="29"/>
      <c r="F547" s="28"/>
      <c r="G547" s="28"/>
      <c r="H547" s="28" t="s">
        <v>21</v>
      </c>
      <c r="I547" s="30"/>
      <c r="J547" s="30"/>
      <c r="K547" s="30"/>
      <c r="L547" s="30"/>
      <c r="M547" s="23"/>
      <c r="N547" s="23"/>
      <c r="O547" s="23"/>
      <c r="P547" s="23"/>
      <c r="Q547" s="23"/>
      <c r="R547" s="23"/>
      <c r="S547" s="23"/>
      <c r="T547" s="23"/>
      <c r="U547" s="23">
        <f t="shared" ref="U547:V547" si="946">+O547+Q547+S547</f>
        <v>0</v>
      </c>
      <c r="V547" s="23">
        <f t="shared" si="946"/>
        <v>0</v>
      </c>
      <c r="W547" s="23">
        <f t="shared" ref="W547:X547" si="947">+I547+K547-M547-U547</f>
        <v>0</v>
      </c>
      <c r="X547" s="23">
        <f t="shared" si="947"/>
        <v>0</v>
      </c>
      <c r="Y547" s="23" t="e">
        <f t="shared" si="935"/>
        <v>#REF!</v>
      </c>
      <c r="Z547" s="31"/>
      <c r="AA547" s="35"/>
    </row>
    <row r="548" spans="1:27" ht="15.75" customHeight="1" x14ac:dyDescent="0.55000000000000004">
      <c r="A548" s="165" t="s">
        <v>22</v>
      </c>
      <c r="B548" s="130"/>
      <c r="C548" s="130"/>
      <c r="D548" s="130"/>
      <c r="E548" s="130"/>
      <c r="F548" s="130"/>
      <c r="G548" s="130"/>
      <c r="H548" s="131"/>
      <c r="I548" s="30">
        <f t="shared" ref="I548:X548" si="948">SUM(I545:I547)</f>
        <v>0</v>
      </c>
      <c r="J548" s="30">
        <f t="shared" si="948"/>
        <v>0</v>
      </c>
      <c r="K548" s="30">
        <f t="shared" si="948"/>
        <v>0</v>
      </c>
      <c r="L548" s="30">
        <f t="shared" si="948"/>
        <v>0</v>
      </c>
      <c r="M548" s="30">
        <f t="shared" si="948"/>
        <v>0</v>
      </c>
      <c r="N548" s="30">
        <f t="shared" si="948"/>
        <v>0</v>
      </c>
      <c r="O548" s="30">
        <f t="shared" si="948"/>
        <v>0</v>
      </c>
      <c r="P548" s="30">
        <f t="shared" si="948"/>
        <v>0</v>
      </c>
      <c r="Q548" s="30">
        <f t="shared" si="948"/>
        <v>0</v>
      </c>
      <c r="R548" s="30">
        <f t="shared" si="948"/>
        <v>0</v>
      </c>
      <c r="S548" s="30">
        <f t="shared" si="948"/>
        <v>0</v>
      </c>
      <c r="T548" s="30">
        <f t="shared" si="948"/>
        <v>0</v>
      </c>
      <c r="U548" s="30">
        <f t="shared" si="948"/>
        <v>0</v>
      </c>
      <c r="V548" s="30">
        <f t="shared" si="948"/>
        <v>0</v>
      </c>
      <c r="W548" s="30">
        <f t="shared" si="948"/>
        <v>0</v>
      </c>
      <c r="X548" s="30">
        <f t="shared" si="948"/>
        <v>0</v>
      </c>
      <c r="Y548" s="23" t="e">
        <f t="shared" si="935"/>
        <v>#REF!</v>
      </c>
      <c r="Z548" s="30">
        <f t="shared" ref="Z548:AA548" si="949">SUM(Z545:Z547)</f>
        <v>0</v>
      </c>
      <c r="AA548" s="30">
        <f t="shared" si="949"/>
        <v>0</v>
      </c>
    </row>
    <row r="549" spans="1:27" ht="15.75" customHeight="1" x14ac:dyDescent="0.55000000000000004">
      <c r="A549" s="28">
        <v>3</v>
      </c>
      <c r="B549" s="27" t="s">
        <v>586</v>
      </c>
      <c r="C549" s="28"/>
      <c r="D549" s="28"/>
      <c r="E549" s="29"/>
      <c r="F549" s="28"/>
      <c r="G549" s="28"/>
      <c r="H549" s="28" t="s">
        <v>585</v>
      </c>
      <c r="I549" s="30"/>
      <c r="J549" s="30"/>
      <c r="K549" s="30"/>
      <c r="L549" s="30"/>
      <c r="M549" s="23"/>
      <c r="N549" s="23"/>
      <c r="O549" s="23"/>
      <c r="P549" s="23"/>
      <c r="Q549" s="23"/>
      <c r="R549" s="23"/>
      <c r="S549" s="23"/>
      <c r="T549" s="23"/>
      <c r="U549" s="23">
        <f t="shared" ref="U549:V549" si="950">+O549+Q549+S549</f>
        <v>0</v>
      </c>
      <c r="V549" s="23">
        <f t="shared" si="950"/>
        <v>0</v>
      </c>
      <c r="W549" s="23">
        <f t="shared" ref="W549:X549" si="951">+I549+K549-M549-U549</f>
        <v>0</v>
      </c>
      <c r="X549" s="23">
        <f t="shared" si="951"/>
        <v>0</v>
      </c>
      <c r="Y549" s="23" t="e">
        <f t="shared" si="935"/>
        <v>#REF!</v>
      </c>
      <c r="Z549" s="31"/>
      <c r="AA549" s="35"/>
    </row>
    <row r="550" spans="1:27" ht="15.75" customHeight="1" x14ac:dyDescent="0.55000000000000004">
      <c r="A550" s="28"/>
      <c r="B550" s="27"/>
      <c r="C550" s="28"/>
      <c r="D550" s="28"/>
      <c r="E550" s="29"/>
      <c r="F550" s="28"/>
      <c r="G550" s="28"/>
      <c r="H550" s="28" t="s">
        <v>56</v>
      </c>
      <c r="I550" s="30"/>
      <c r="J550" s="30"/>
      <c r="K550" s="30"/>
      <c r="L550" s="30"/>
      <c r="M550" s="23"/>
      <c r="N550" s="23"/>
      <c r="O550" s="23"/>
      <c r="P550" s="23"/>
      <c r="Q550" s="23"/>
      <c r="R550" s="23"/>
      <c r="S550" s="23"/>
      <c r="T550" s="23"/>
      <c r="U550" s="23">
        <f t="shared" ref="U550:V550" si="952">+O550+Q550+S550</f>
        <v>0</v>
      </c>
      <c r="V550" s="23">
        <f t="shared" si="952"/>
        <v>0</v>
      </c>
      <c r="W550" s="23">
        <f t="shared" ref="W550:X550" si="953">+I550+K550-M550-U550</f>
        <v>0</v>
      </c>
      <c r="X550" s="23">
        <f t="shared" si="953"/>
        <v>0</v>
      </c>
      <c r="Y550" s="23" t="e">
        <f t="shared" si="935"/>
        <v>#REF!</v>
      </c>
      <c r="Z550" s="31"/>
      <c r="AA550" s="35"/>
    </row>
    <row r="551" spans="1:27" ht="15.75" customHeight="1" x14ac:dyDescent="0.55000000000000004">
      <c r="A551" s="28"/>
      <c r="B551" s="27"/>
      <c r="C551" s="28"/>
      <c r="D551" s="28"/>
      <c r="E551" s="29"/>
      <c r="F551" s="28"/>
      <c r="G551" s="28"/>
      <c r="H551" s="28" t="s">
        <v>21</v>
      </c>
      <c r="I551" s="30"/>
      <c r="J551" s="30"/>
      <c r="K551" s="30"/>
      <c r="L551" s="30"/>
      <c r="M551" s="23"/>
      <c r="N551" s="23"/>
      <c r="O551" s="23"/>
      <c r="P551" s="23"/>
      <c r="Q551" s="23"/>
      <c r="R551" s="23"/>
      <c r="S551" s="23"/>
      <c r="T551" s="23"/>
      <c r="U551" s="23">
        <f t="shared" ref="U551:V551" si="954">+O551+Q551+S551</f>
        <v>0</v>
      </c>
      <c r="V551" s="23">
        <f t="shared" si="954"/>
        <v>0</v>
      </c>
      <c r="W551" s="23">
        <f t="shared" ref="W551:X551" si="955">+I551+K551-M551-U551</f>
        <v>0</v>
      </c>
      <c r="X551" s="23">
        <f t="shared" si="955"/>
        <v>0</v>
      </c>
      <c r="Y551" s="23" t="e">
        <f t="shared" si="935"/>
        <v>#REF!</v>
      </c>
      <c r="Z551" s="31"/>
      <c r="AA551" s="35"/>
    </row>
    <row r="552" spans="1:27" ht="15.75" customHeight="1" x14ac:dyDescent="0.55000000000000004">
      <c r="A552" s="165" t="s">
        <v>22</v>
      </c>
      <c r="B552" s="130"/>
      <c r="C552" s="130"/>
      <c r="D552" s="130"/>
      <c r="E552" s="130"/>
      <c r="F552" s="130"/>
      <c r="G552" s="130"/>
      <c r="H552" s="131"/>
      <c r="I552" s="30">
        <f t="shared" ref="I552:X552" si="956">SUM(I549:I551)</f>
        <v>0</v>
      </c>
      <c r="J552" s="30">
        <f t="shared" si="956"/>
        <v>0</v>
      </c>
      <c r="K552" s="30">
        <f t="shared" si="956"/>
        <v>0</v>
      </c>
      <c r="L552" s="30">
        <f t="shared" si="956"/>
        <v>0</v>
      </c>
      <c r="M552" s="30">
        <f t="shared" si="956"/>
        <v>0</v>
      </c>
      <c r="N552" s="30">
        <f t="shared" si="956"/>
        <v>0</v>
      </c>
      <c r="O552" s="30">
        <f t="shared" si="956"/>
        <v>0</v>
      </c>
      <c r="P552" s="30">
        <f t="shared" si="956"/>
        <v>0</v>
      </c>
      <c r="Q552" s="30">
        <f t="shared" si="956"/>
        <v>0</v>
      </c>
      <c r="R552" s="30">
        <f t="shared" si="956"/>
        <v>0</v>
      </c>
      <c r="S552" s="30">
        <f t="shared" si="956"/>
        <v>0</v>
      </c>
      <c r="T552" s="30">
        <f t="shared" si="956"/>
        <v>0</v>
      </c>
      <c r="U552" s="30">
        <f t="shared" si="956"/>
        <v>0</v>
      </c>
      <c r="V552" s="30">
        <f t="shared" si="956"/>
        <v>0</v>
      </c>
      <c r="W552" s="30">
        <f t="shared" si="956"/>
        <v>0</v>
      </c>
      <c r="X552" s="30">
        <f t="shared" si="956"/>
        <v>0</v>
      </c>
      <c r="Y552" s="23" t="e">
        <f t="shared" si="935"/>
        <v>#REF!</v>
      </c>
      <c r="Z552" s="30">
        <f t="shared" ref="Z552:AA552" si="957">SUM(Z549:Z551)</f>
        <v>0</v>
      </c>
      <c r="AA552" s="30">
        <f t="shared" si="957"/>
        <v>0</v>
      </c>
    </row>
    <row r="553" spans="1:27" ht="15.75" customHeight="1" x14ac:dyDescent="0.55000000000000004">
      <c r="A553" s="28">
        <v>4</v>
      </c>
      <c r="B553" s="27" t="s">
        <v>586</v>
      </c>
      <c r="C553" s="28"/>
      <c r="D553" s="28"/>
      <c r="E553" s="29"/>
      <c r="F553" s="28"/>
      <c r="G553" s="28"/>
      <c r="H553" s="28" t="s">
        <v>585</v>
      </c>
      <c r="I553" s="30"/>
      <c r="J553" s="30"/>
      <c r="K553" s="30"/>
      <c r="L553" s="30"/>
      <c r="M553" s="23"/>
      <c r="N553" s="23"/>
      <c r="O553" s="23"/>
      <c r="P553" s="23"/>
      <c r="Q553" s="23"/>
      <c r="R553" s="23"/>
      <c r="S553" s="23"/>
      <c r="T553" s="23"/>
      <c r="U553" s="23">
        <f t="shared" ref="U553:V553" si="958">+O553+Q553+S553</f>
        <v>0</v>
      </c>
      <c r="V553" s="23">
        <f t="shared" si="958"/>
        <v>0</v>
      </c>
      <c r="W553" s="23">
        <f t="shared" ref="W553:X553" si="959">+I553+K553-M553-U553</f>
        <v>0</v>
      </c>
      <c r="X553" s="23">
        <f t="shared" si="959"/>
        <v>0</v>
      </c>
      <c r="Y553" s="23" t="e">
        <f t="shared" si="935"/>
        <v>#REF!</v>
      </c>
      <c r="Z553" s="31"/>
      <c r="AA553" s="35"/>
    </row>
    <row r="554" spans="1:27" ht="15.75" customHeight="1" x14ac:dyDescent="0.55000000000000004">
      <c r="A554" s="28"/>
      <c r="B554" s="27"/>
      <c r="C554" s="28"/>
      <c r="D554" s="28"/>
      <c r="E554" s="29"/>
      <c r="F554" s="28"/>
      <c r="G554" s="28"/>
      <c r="H554" s="28" t="s">
        <v>56</v>
      </c>
      <c r="I554" s="30"/>
      <c r="J554" s="30"/>
      <c r="K554" s="30"/>
      <c r="L554" s="30"/>
      <c r="M554" s="23"/>
      <c r="N554" s="23"/>
      <c r="O554" s="23"/>
      <c r="P554" s="23"/>
      <c r="Q554" s="23"/>
      <c r="R554" s="23"/>
      <c r="S554" s="23"/>
      <c r="T554" s="23"/>
      <c r="U554" s="23">
        <f t="shared" ref="U554:V554" si="960">+O554+Q554+S554</f>
        <v>0</v>
      </c>
      <c r="V554" s="23">
        <f t="shared" si="960"/>
        <v>0</v>
      </c>
      <c r="W554" s="23">
        <f t="shared" ref="W554:X554" si="961">+I554+K554-M554-U554</f>
        <v>0</v>
      </c>
      <c r="X554" s="23">
        <f t="shared" si="961"/>
        <v>0</v>
      </c>
      <c r="Y554" s="23" t="e">
        <f t="shared" si="935"/>
        <v>#REF!</v>
      </c>
      <c r="Z554" s="31"/>
      <c r="AA554" s="35"/>
    </row>
    <row r="555" spans="1:27" ht="15.75" customHeight="1" x14ac:dyDescent="0.55000000000000004">
      <c r="A555" s="28"/>
      <c r="B555" s="27"/>
      <c r="C555" s="28"/>
      <c r="D555" s="28"/>
      <c r="E555" s="29"/>
      <c r="F555" s="28"/>
      <c r="G555" s="28"/>
      <c r="H555" s="28" t="s">
        <v>21</v>
      </c>
      <c r="I555" s="30"/>
      <c r="J555" s="30"/>
      <c r="K555" s="30"/>
      <c r="L555" s="30"/>
      <c r="M555" s="23"/>
      <c r="N555" s="23"/>
      <c r="O555" s="23"/>
      <c r="P555" s="23"/>
      <c r="Q555" s="23"/>
      <c r="R555" s="23"/>
      <c r="S555" s="23"/>
      <c r="T555" s="23"/>
      <c r="U555" s="23">
        <f t="shared" ref="U555:V555" si="962">+O555+Q555+S555</f>
        <v>0</v>
      </c>
      <c r="V555" s="23">
        <f t="shared" si="962"/>
        <v>0</v>
      </c>
      <c r="W555" s="23">
        <f t="shared" ref="W555:X555" si="963">+I555+K555-M555-U555</f>
        <v>0</v>
      </c>
      <c r="X555" s="23">
        <f t="shared" si="963"/>
        <v>0</v>
      </c>
      <c r="Y555" s="23" t="e">
        <f t="shared" si="935"/>
        <v>#REF!</v>
      </c>
      <c r="Z555" s="31"/>
      <c r="AA555" s="35"/>
    </row>
    <row r="556" spans="1:27" ht="15.75" customHeight="1" x14ac:dyDescent="0.55000000000000004">
      <c r="A556" s="165" t="s">
        <v>22</v>
      </c>
      <c r="B556" s="130"/>
      <c r="C556" s="130"/>
      <c r="D556" s="130"/>
      <c r="E556" s="130"/>
      <c r="F556" s="130"/>
      <c r="G556" s="130"/>
      <c r="H556" s="131"/>
      <c r="I556" s="30">
        <f t="shared" ref="I556:X556" si="964">SUM(I553:I555)</f>
        <v>0</v>
      </c>
      <c r="J556" s="30">
        <f t="shared" si="964"/>
        <v>0</v>
      </c>
      <c r="K556" s="30">
        <f t="shared" si="964"/>
        <v>0</v>
      </c>
      <c r="L556" s="30">
        <f t="shared" si="964"/>
        <v>0</v>
      </c>
      <c r="M556" s="30">
        <f t="shared" si="964"/>
        <v>0</v>
      </c>
      <c r="N556" s="30">
        <f t="shared" si="964"/>
        <v>0</v>
      </c>
      <c r="O556" s="30">
        <f t="shared" si="964"/>
        <v>0</v>
      </c>
      <c r="P556" s="30">
        <f t="shared" si="964"/>
        <v>0</v>
      </c>
      <c r="Q556" s="30">
        <f t="shared" si="964"/>
        <v>0</v>
      </c>
      <c r="R556" s="30">
        <f t="shared" si="964"/>
        <v>0</v>
      </c>
      <c r="S556" s="30">
        <f t="shared" si="964"/>
        <v>0</v>
      </c>
      <c r="T556" s="30">
        <f t="shared" si="964"/>
        <v>0</v>
      </c>
      <c r="U556" s="30">
        <f t="shared" si="964"/>
        <v>0</v>
      </c>
      <c r="V556" s="30">
        <f t="shared" si="964"/>
        <v>0</v>
      </c>
      <c r="W556" s="30">
        <f t="shared" si="964"/>
        <v>0</v>
      </c>
      <c r="X556" s="30">
        <f t="shared" si="964"/>
        <v>0</v>
      </c>
      <c r="Y556" s="23" t="e">
        <f t="shared" si="935"/>
        <v>#REF!</v>
      </c>
      <c r="Z556" s="30">
        <f t="shared" ref="Z556:AA556" si="965">SUM(Z553:Z555)</f>
        <v>0</v>
      </c>
      <c r="AA556" s="30">
        <f t="shared" si="965"/>
        <v>0</v>
      </c>
    </row>
    <row r="557" spans="1:27" ht="15.75" customHeight="1" x14ac:dyDescent="0.55000000000000004">
      <c r="A557" s="28">
        <v>5</v>
      </c>
      <c r="B557" s="27" t="s">
        <v>586</v>
      </c>
      <c r="C557" s="28"/>
      <c r="D557" s="28"/>
      <c r="E557" s="29"/>
      <c r="F557" s="28"/>
      <c r="G557" s="28"/>
      <c r="H557" s="28" t="s">
        <v>585</v>
      </c>
      <c r="I557" s="30"/>
      <c r="J557" s="30"/>
      <c r="K557" s="30"/>
      <c r="L557" s="30"/>
      <c r="M557" s="23"/>
      <c r="N557" s="23"/>
      <c r="O557" s="23"/>
      <c r="P557" s="23"/>
      <c r="Q557" s="23"/>
      <c r="R557" s="23"/>
      <c r="S557" s="23"/>
      <c r="T557" s="23"/>
      <c r="U557" s="23">
        <f t="shared" ref="U557:V557" si="966">+O557+Q557+S557</f>
        <v>0</v>
      </c>
      <c r="V557" s="23">
        <f t="shared" si="966"/>
        <v>0</v>
      </c>
      <c r="W557" s="23">
        <f t="shared" ref="W557:X557" si="967">+I557+K557-M557-U557</f>
        <v>0</v>
      </c>
      <c r="X557" s="23">
        <f t="shared" si="967"/>
        <v>0</v>
      </c>
      <c r="Y557" s="23" t="e">
        <f t="shared" si="935"/>
        <v>#REF!</v>
      </c>
      <c r="Z557" s="31"/>
      <c r="AA557" s="35"/>
    </row>
    <row r="558" spans="1:27" ht="15.75" customHeight="1" x14ac:dyDescent="0.55000000000000004">
      <c r="A558" s="28"/>
      <c r="B558" s="27"/>
      <c r="C558" s="28"/>
      <c r="D558" s="28"/>
      <c r="E558" s="29"/>
      <c r="F558" s="28"/>
      <c r="G558" s="28"/>
      <c r="H558" s="28" t="s">
        <v>56</v>
      </c>
      <c r="I558" s="30"/>
      <c r="J558" s="30"/>
      <c r="K558" s="30"/>
      <c r="L558" s="30"/>
      <c r="M558" s="23"/>
      <c r="N558" s="23"/>
      <c r="O558" s="23"/>
      <c r="P558" s="23"/>
      <c r="Q558" s="23"/>
      <c r="R558" s="23"/>
      <c r="S558" s="23"/>
      <c r="T558" s="23"/>
      <c r="U558" s="23">
        <f t="shared" ref="U558:V558" si="968">+O558+Q558+S558</f>
        <v>0</v>
      </c>
      <c r="V558" s="23">
        <f t="shared" si="968"/>
        <v>0</v>
      </c>
      <c r="W558" s="23">
        <f t="shared" ref="W558:X558" si="969">+I558+K558-M558-U558</f>
        <v>0</v>
      </c>
      <c r="X558" s="23">
        <f t="shared" si="969"/>
        <v>0</v>
      </c>
      <c r="Y558" s="23" t="e">
        <f t="shared" si="935"/>
        <v>#REF!</v>
      </c>
      <c r="Z558" s="31"/>
      <c r="AA558" s="35"/>
    </row>
    <row r="559" spans="1:27" ht="15.75" customHeight="1" x14ac:dyDescent="0.55000000000000004">
      <c r="A559" s="28"/>
      <c r="B559" s="27"/>
      <c r="C559" s="28"/>
      <c r="D559" s="28"/>
      <c r="E559" s="29"/>
      <c r="F559" s="28"/>
      <c r="G559" s="28"/>
      <c r="H559" s="28" t="s">
        <v>21</v>
      </c>
      <c r="I559" s="30"/>
      <c r="J559" s="30"/>
      <c r="K559" s="30"/>
      <c r="L559" s="30"/>
      <c r="M559" s="23"/>
      <c r="N559" s="23"/>
      <c r="O559" s="23"/>
      <c r="P559" s="23"/>
      <c r="Q559" s="23"/>
      <c r="R559" s="23"/>
      <c r="S559" s="23"/>
      <c r="T559" s="23"/>
      <c r="U559" s="23">
        <f t="shared" ref="U559:V559" si="970">+O559+Q559+S559</f>
        <v>0</v>
      </c>
      <c r="V559" s="23">
        <f t="shared" si="970"/>
        <v>0</v>
      </c>
      <c r="W559" s="23">
        <f t="shared" ref="W559:X559" si="971">+I559+K559-M559-U559</f>
        <v>0</v>
      </c>
      <c r="X559" s="23">
        <f t="shared" si="971"/>
        <v>0</v>
      </c>
      <c r="Y559" s="23" t="e">
        <f t="shared" si="935"/>
        <v>#REF!</v>
      </c>
      <c r="Z559" s="31"/>
      <c r="AA559" s="35"/>
    </row>
    <row r="560" spans="1:27" ht="15.75" customHeight="1" x14ac:dyDescent="0.55000000000000004">
      <c r="A560" s="165" t="s">
        <v>22</v>
      </c>
      <c r="B560" s="130"/>
      <c r="C560" s="130"/>
      <c r="D560" s="130"/>
      <c r="E560" s="130"/>
      <c r="F560" s="130"/>
      <c r="G560" s="130"/>
      <c r="H560" s="131"/>
      <c r="I560" s="30">
        <f t="shared" ref="I560:X560" si="972">SUM(I557:I559)</f>
        <v>0</v>
      </c>
      <c r="J560" s="30">
        <f t="shared" si="972"/>
        <v>0</v>
      </c>
      <c r="K560" s="30">
        <f t="shared" si="972"/>
        <v>0</v>
      </c>
      <c r="L560" s="30">
        <f t="shared" si="972"/>
        <v>0</v>
      </c>
      <c r="M560" s="30">
        <f t="shared" si="972"/>
        <v>0</v>
      </c>
      <c r="N560" s="30">
        <f t="shared" si="972"/>
        <v>0</v>
      </c>
      <c r="O560" s="30">
        <f t="shared" si="972"/>
        <v>0</v>
      </c>
      <c r="P560" s="30">
        <f t="shared" si="972"/>
        <v>0</v>
      </c>
      <c r="Q560" s="30">
        <f t="shared" si="972"/>
        <v>0</v>
      </c>
      <c r="R560" s="30">
        <f t="shared" si="972"/>
        <v>0</v>
      </c>
      <c r="S560" s="30">
        <f t="shared" si="972"/>
        <v>0</v>
      </c>
      <c r="T560" s="30">
        <f t="shared" si="972"/>
        <v>0</v>
      </c>
      <c r="U560" s="30">
        <f t="shared" si="972"/>
        <v>0</v>
      </c>
      <c r="V560" s="30">
        <f t="shared" si="972"/>
        <v>0</v>
      </c>
      <c r="W560" s="30">
        <f t="shared" si="972"/>
        <v>0</v>
      </c>
      <c r="X560" s="30">
        <f t="shared" si="972"/>
        <v>0</v>
      </c>
      <c r="Y560" s="23" t="e">
        <f t="shared" si="935"/>
        <v>#REF!</v>
      </c>
      <c r="Z560" s="30">
        <f t="shared" ref="Z560:AA560" si="973">SUM(Z557:Z559)</f>
        <v>0</v>
      </c>
      <c r="AA560" s="30">
        <f t="shared" si="973"/>
        <v>0</v>
      </c>
    </row>
    <row r="561" spans="1:27" ht="15.75" customHeight="1" x14ac:dyDescent="0.55000000000000004">
      <c r="A561" s="28">
        <v>6</v>
      </c>
      <c r="B561" s="27" t="s">
        <v>586</v>
      </c>
      <c r="C561" s="28"/>
      <c r="D561" s="28"/>
      <c r="E561" s="29"/>
      <c r="F561" s="28"/>
      <c r="G561" s="28"/>
      <c r="H561" s="28" t="s">
        <v>585</v>
      </c>
      <c r="I561" s="30"/>
      <c r="J561" s="30"/>
      <c r="K561" s="30"/>
      <c r="L561" s="30"/>
      <c r="M561" s="23"/>
      <c r="N561" s="23"/>
      <c r="O561" s="23"/>
      <c r="P561" s="23"/>
      <c r="Q561" s="23"/>
      <c r="R561" s="23"/>
      <c r="S561" s="23"/>
      <c r="T561" s="23"/>
      <c r="U561" s="23">
        <f t="shared" ref="U561:V561" si="974">+O561+Q561+S561</f>
        <v>0</v>
      </c>
      <c r="V561" s="23">
        <f t="shared" si="974"/>
        <v>0</v>
      </c>
      <c r="W561" s="23">
        <f t="shared" ref="W561:X561" si="975">+I561+K561-M561-U561</f>
        <v>0</v>
      </c>
      <c r="X561" s="23">
        <f t="shared" si="975"/>
        <v>0</v>
      </c>
      <c r="Y561" s="23" t="e">
        <f t="shared" si="935"/>
        <v>#REF!</v>
      </c>
      <c r="Z561" s="31"/>
      <c r="AA561" s="35"/>
    </row>
    <row r="562" spans="1:27" ht="15.75" customHeight="1" x14ac:dyDescent="0.55000000000000004">
      <c r="A562" s="28"/>
      <c r="B562" s="27"/>
      <c r="C562" s="28"/>
      <c r="D562" s="28"/>
      <c r="E562" s="29"/>
      <c r="F562" s="28"/>
      <c r="G562" s="28"/>
      <c r="H562" s="28" t="s">
        <v>56</v>
      </c>
      <c r="I562" s="30"/>
      <c r="J562" s="30"/>
      <c r="K562" s="30"/>
      <c r="L562" s="30"/>
      <c r="M562" s="23"/>
      <c r="N562" s="23"/>
      <c r="O562" s="23"/>
      <c r="P562" s="23"/>
      <c r="Q562" s="23"/>
      <c r="R562" s="23"/>
      <c r="S562" s="23"/>
      <c r="T562" s="23"/>
      <c r="U562" s="23">
        <f t="shared" ref="U562:V562" si="976">+O562+Q562+S562</f>
        <v>0</v>
      </c>
      <c r="V562" s="23">
        <f t="shared" si="976"/>
        <v>0</v>
      </c>
      <c r="W562" s="23">
        <f t="shared" ref="W562:X562" si="977">+I562+K562-M562-U562</f>
        <v>0</v>
      </c>
      <c r="X562" s="23">
        <f t="shared" si="977"/>
        <v>0</v>
      </c>
      <c r="Y562" s="23" t="e">
        <f t="shared" si="935"/>
        <v>#REF!</v>
      </c>
      <c r="Z562" s="31"/>
      <c r="AA562" s="35"/>
    </row>
    <row r="563" spans="1:27" ht="15.75" customHeight="1" x14ac:dyDescent="0.55000000000000004">
      <c r="A563" s="28"/>
      <c r="B563" s="27"/>
      <c r="C563" s="28"/>
      <c r="D563" s="28"/>
      <c r="E563" s="29"/>
      <c r="F563" s="28"/>
      <c r="G563" s="28"/>
      <c r="H563" s="28" t="s">
        <v>21</v>
      </c>
      <c r="I563" s="30"/>
      <c r="J563" s="30"/>
      <c r="K563" s="30"/>
      <c r="L563" s="30"/>
      <c r="M563" s="23"/>
      <c r="N563" s="23"/>
      <c r="O563" s="23"/>
      <c r="P563" s="23"/>
      <c r="Q563" s="23"/>
      <c r="R563" s="23"/>
      <c r="S563" s="23"/>
      <c r="T563" s="23"/>
      <c r="U563" s="23">
        <f t="shared" ref="U563:V563" si="978">+O563+Q563+S563</f>
        <v>0</v>
      </c>
      <c r="V563" s="23">
        <f t="shared" si="978"/>
        <v>0</v>
      </c>
      <c r="W563" s="23">
        <f t="shared" ref="W563:X563" si="979">+I563+K563-M563-U563</f>
        <v>0</v>
      </c>
      <c r="X563" s="23">
        <f t="shared" si="979"/>
        <v>0</v>
      </c>
      <c r="Y563" s="23" t="e">
        <f t="shared" si="935"/>
        <v>#REF!</v>
      </c>
      <c r="Z563" s="31"/>
      <c r="AA563" s="35"/>
    </row>
    <row r="564" spans="1:27" ht="15.75" customHeight="1" x14ac:dyDescent="0.55000000000000004">
      <c r="A564" s="165" t="s">
        <v>22</v>
      </c>
      <c r="B564" s="130"/>
      <c r="C564" s="130"/>
      <c r="D564" s="130"/>
      <c r="E564" s="130"/>
      <c r="F564" s="130"/>
      <c r="G564" s="130"/>
      <c r="H564" s="131"/>
      <c r="I564" s="30">
        <f t="shared" ref="I564:X564" si="980">SUM(I561:I563)</f>
        <v>0</v>
      </c>
      <c r="J564" s="30">
        <f t="shared" si="980"/>
        <v>0</v>
      </c>
      <c r="K564" s="30">
        <f t="shared" si="980"/>
        <v>0</v>
      </c>
      <c r="L564" s="30">
        <f t="shared" si="980"/>
        <v>0</v>
      </c>
      <c r="M564" s="30">
        <f t="shared" si="980"/>
        <v>0</v>
      </c>
      <c r="N564" s="30">
        <f t="shared" si="980"/>
        <v>0</v>
      </c>
      <c r="O564" s="30">
        <f t="shared" si="980"/>
        <v>0</v>
      </c>
      <c r="P564" s="30">
        <f t="shared" si="980"/>
        <v>0</v>
      </c>
      <c r="Q564" s="30">
        <f t="shared" si="980"/>
        <v>0</v>
      </c>
      <c r="R564" s="30">
        <f t="shared" si="980"/>
        <v>0</v>
      </c>
      <c r="S564" s="30">
        <f t="shared" si="980"/>
        <v>0</v>
      </c>
      <c r="T564" s="30">
        <f t="shared" si="980"/>
        <v>0</v>
      </c>
      <c r="U564" s="30">
        <f t="shared" si="980"/>
        <v>0</v>
      </c>
      <c r="V564" s="30">
        <f t="shared" si="980"/>
        <v>0</v>
      </c>
      <c r="W564" s="30">
        <f t="shared" si="980"/>
        <v>0</v>
      </c>
      <c r="X564" s="30">
        <f t="shared" si="980"/>
        <v>0</v>
      </c>
      <c r="Y564" s="23" t="e">
        <f t="shared" si="935"/>
        <v>#REF!</v>
      </c>
      <c r="Z564" s="30">
        <f t="shared" ref="Z564:AA564" si="981">SUM(Z561:Z563)</f>
        <v>0</v>
      </c>
      <c r="AA564" s="30">
        <f t="shared" si="981"/>
        <v>0</v>
      </c>
    </row>
    <row r="565" spans="1:27" ht="15.75" customHeight="1" x14ac:dyDescent="0.55000000000000004">
      <c r="A565" s="28">
        <v>7</v>
      </c>
      <c r="B565" s="27" t="s">
        <v>586</v>
      </c>
      <c r="C565" s="28"/>
      <c r="D565" s="28"/>
      <c r="E565" s="29"/>
      <c r="F565" s="28"/>
      <c r="G565" s="28"/>
      <c r="H565" s="28" t="s">
        <v>585</v>
      </c>
      <c r="I565" s="30"/>
      <c r="J565" s="30"/>
      <c r="K565" s="30"/>
      <c r="L565" s="30"/>
      <c r="M565" s="23"/>
      <c r="N565" s="23"/>
      <c r="O565" s="23"/>
      <c r="P565" s="23"/>
      <c r="Q565" s="23"/>
      <c r="R565" s="23"/>
      <c r="S565" s="23"/>
      <c r="T565" s="23"/>
      <c r="U565" s="23">
        <f t="shared" ref="U565:V565" si="982">+O565+Q565+S565</f>
        <v>0</v>
      </c>
      <c r="V565" s="23">
        <f t="shared" si="982"/>
        <v>0</v>
      </c>
      <c r="W565" s="23">
        <f t="shared" ref="W565:X565" si="983">+I565+K565-M565-U565</f>
        <v>0</v>
      </c>
      <c r="X565" s="23">
        <f t="shared" si="983"/>
        <v>0</v>
      </c>
      <c r="Y565" s="23" t="e">
        <f t="shared" si="935"/>
        <v>#REF!</v>
      </c>
      <c r="Z565" s="31"/>
      <c r="AA565" s="35"/>
    </row>
    <row r="566" spans="1:27" ht="15.75" customHeight="1" x14ac:dyDescent="0.55000000000000004">
      <c r="A566" s="28"/>
      <c r="B566" s="27"/>
      <c r="C566" s="28"/>
      <c r="D566" s="28"/>
      <c r="E566" s="29"/>
      <c r="F566" s="28"/>
      <c r="G566" s="28"/>
      <c r="H566" s="28" t="s">
        <v>56</v>
      </c>
      <c r="I566" s="30"/>
      <c r="J566" s="30"/>
      <c r="K566" s="30"/>
      <c r="L566" s="30"/>
      <c r="M566" s="23"/>
      <c r="N566" s="23"/>
      <c r="O566" s="23"/>
      <c r="P566" s="23"/>
      <c r="Q566" s="23"/>
      <c r="R566" s="23"/>
      <c r="S566" s="23"/>
      <c r="T566" s="23"/>
      <c r="U566" s="23">
        <f t="shared" ref="U566:V566" si="984">+O566+Q566+S566</f>
        <v>0</v>
      </c>
      <c r="V566" s="23">
        <f t="shared" si="984"/>
        <v>0</v>
      </c>
      <c r="W566" s="23">
        <f t="shared" ref="W566:X566" si="985">+I566+K566-M566-U566</f>
        <v>0</v>
      </c>
      <c r="X566" s="23">
        <f t="shared" si="985"/>
        <v>0</v>
      </c>
      <c r="Y566" s="23" t="e">
        <f t="shared" si="935"/>
        <v>#REF!</v>
      </c>
      <c r="Z566" s="31"/>
      <c r="AA566" s="35"/>
    </row>
    <row r="567" spans="1:27" ht="15.75" customHeight="1" x14ac:dyDescent="0.55000000000000004">
      <c r="A567" s="28"/>
      <c r="B567" s="27"/>
      <c r="C567" s="28"/>
      <c r="D567" s="28"/>
      <c r="E567" s="29"/>
      <c r="F567" s="28"/>
      <c r="G567" s="28"/>
      <c r="H567" s="28" t="s">
        <v>21</v>
      </c>
      <c r="I567" s="30"/>
      <c r="J567" s="30"/>
      <c r="K567" s="30"/>
      <c r="L567" s="30"/>
      <c r="M567" s="23"/>
      <c r="N567" s="23"/>
      <c r="O567" s="23"/>
      <c r="P567" s="23"/>
      <c r="Q567" s="23"/>
      <c r="R567" s="23"/>
      <c r="S567" s="23"/>
      <c r="T567" s="23"/>
      <c r="U567" s="23">
        <f t="shared" ref="U567:V567" si="986">+O567+Q567+S567</f>
        <v>0</v>
      </c>
      <c r="V567" s="23">
        <f t="shared" si="986"/>
        <v>0</v>
      </c>
      <c r="W567" s="23">
        <f t="shared" ref="W567:X567" si="987">+I567+K567-M567-U567</f>
        <v>0</v>
      </c>
      <c r="X567" s="23">
        <f t="shared" si="987"/>
        <v>0</v>
      </c>
      <c r="Y567" s="23" t="e">
        <f t="shared" si="935"/>
        <v>#REF!</v>
      </c>
      <c r="Z567" s="31"/>
      <c r="AA567" s="35"/>
    </row>
    <row r="568" spans="1:27" ht="15.75" customHeight="1" x14ac:dyDescent="0.55000000000000004">
      <c r="A568" s="165" t="s">
        <v>22</v>
      </c>
      <c r="B568" s="130"/>
      <c r="C568" s="130"/>
      <c r="D568" s="130"/>
      <c r="E568" s="130"/>
      <c r="F568" s="130"/>
      <c r="G568" s="130"/>
      <c r="H568" s="131"/>
      <c r="I568" s="30">
        <f t="shared" ref="I568:X568" si="988">SUM(I565:I567)</f>
        <v>0</v>
      </c>
      <c r="J568" s="30">
        <f t="shared" si="988"/>
        <v>0</v>
      </c>
      <c r="K568" s="30">
        <f t="shared" si="988"/>
        <v>0</v>
      </c>
      <c r="L568" s="30">
        <f t="shared" si="988"/>
        <v>0</v>
      </c>
      <c r="M568" s="30">
        <f t="shared" si="988"/>
        <v>0</v>
      </c>
      <c r="N568" s="30">
        <f t="shared" si="988"/>
        <v>0</v>
      </c>
      <c r="O568" s="30">
        <f t="shared" si="988"/>
        <v>0</v>
      </c>
      <c r="P568" s="30">
        <f t="shared" si="988"/>
        <v>0</v>
      </c>
      <c r="Q568" s="30">
        <f t="shared" si="988"/>
        <v>0</v>
      </c>
      <c r="R568" s="30">
        <f t="shared" si="988"/>
        <v>0</v>
      </c>
      <c r="S568" s="30">
        <f t="shared" si="988"/>
        <v>0</v>
      </c>
      <c r="T568" s="30">
        <f t="shared" si="988"/>
        <v>0</v>
      </c>
      <c r="U568" s="30">
        <f t="shared" si="988"/>
        <v>0</v>
      </c>
      <c r="V568" s="30">
        <f t="shared" si="988"/>
        <v>0</v>
      </c>
      <c r="W568" s="30">
        <f t="shared" si="988"/>
        <v>0</v>
      </c>
      <c r="X568" s="30">
        <f t="shared" si="988"/>
        <v>0</v>
      </c>
      <c r="Y568" s="23" t="e">
        <f t="shared" si="935"/>
        <v>#REF!</v>
      </c>
      <c r="Z568" s="30">
        <f t="shared" ref="Z568:AA568" si="989">SUM(Z565:Z567)</f>
        <v>0</v>
      </c>
      <c r="AA568" s="30">
        <f t="shared" si="989"/>
        <v>0</v>
      </c>
    </row>
    <row r="569" spans="1:27" ht="15.75" customHeight="1" x14ac:dyDescent="0.55000000000000004">
      <c r="A569" s="28">
        <v>8</v>
      </c>
      <c r="B569" s="27" t="s">
        <v>586</v>
      </c>
      <c r="C569" s="28"/>
      <c r="D569" s="28"/>
      <c r="E569" s="29"/>
      <c r="F569" s="28"/>
      <c r="G569" s="28"/>
      <c r="H569" s="28" t="s">
        <v>585</v>
      </c>
      <c r="I569" s="30"/>
      <c r="J569" s="30"/>
      <c r="K569" s="30"/>
      <c r="L569" s="30"/>
      <c r="M569" s="23"/>
      <c r="N569" s="23"/>
      <c r="O569" s="23"/>
      <c r="P569" s="23"/>
      <c r="Q569" s="23"/>
      <c r="R569" s="23"/>
      <c r="S569" s="23"/>
      <c r="T569" s="23"/>
      <c r="U569" s="23">
        <f t="shared" ref="U569:V569" si="990">+O569+Q569+S569</f>
        <v>0</v>
      </c>
      <c r="V569" s="23">
        <f t="shared" si="990"/>
        <v>0</v>
      </c>
      <c r="W569" s="23">
        <f t="shared" ref="W569:X569" si="991">+I569+K569-M569-U569</f>
        <v>0</v>
      </c>
      <c r="X569" s="23">
        <f t="shared" si="991"/>
        <v>0</v>
      </c>
      <c r="Y569" s="23" t="e">
        <f t="shared" si="935"/>
        <v>#REF!</v>
      </c>
      <c r="Z569" s="27"/>
      <c r="AA569" s="173"/>
    </row>
    <row r="570" spans="1:27" ht="15.75" customHeight="1" x14ac:dyDescent="0.55000000000000004">
      <c r="A570" s="28"/>
      <c r="B570" s="27"/>
      <c r="C570" s="28"/>
      <c r="D570" s="28"/>
      <c r="E570" s="29"/>
      <c r="F570" s="28"/>
      <c r="G570" s="28"/>
      <c r="H570" s="28" t="s">
        <v>56</v>
      </c>
      <c r="I570" s="30"/>
      <c r="J570" s="30"/>
      <c r="K570" s="30"/>
      <c r="L570" s="30"/>
      <c r="M570" s="23"/>
      <c r="N570" s="23"/>
      <c r="O570" s="23"/>
      <c r="P570" s="23"/>
      <c r="Q570" s="23"/>
      <c r="R570" s="23"/>
      <c r="S570" s="23"/>
      <c r="T570" s="23"/>
      <c r="U570" s="23">
        <f t="shared" ref="U570:V570" si="992">+O570+Q570+S570</f>
        <v>0</v>
      </c>
      <c r="V570" s="23">
        <f t="shared" si="992"/>
        <v>0</v>
      </c>
      <c r="W570" s="23">
        <f t="shared" ref="W570:X570" si="993">+I570+K570-M570-U570</f>
        <v>0</v>
      </c>
      <c r="X570" s="23">
        <f t="shared" si="993"/>
        <v>0</v>
      </c>
      <c r="Y570" s="23" t="e">
        <f t="shared" si="935"/>
        <v>#REF!</v>
      </c>
      <c r="Z570" s="27"/>
      <c r="AA570" s="139"/>
    </row>
    <row r="571" spans="1:27" ht="15.75" customHeight="1" x14ac:dyDescent="0.55000000000000004">
      <c r="A571" s="28"/>
      <c r="B571" s="27"/>
      <c r="C571" s="28"/>
      <c r="D571" s="28"/>
      <c r="E571" s="29"/>
      <c r="F571" s="36"/>
      <c r="G571" s="36"/>
      <c r="H571" s="36" t="s">
        <v>21</v>
      </c>
      <c r="I571" s="30"/>
      <c r="J571" s="30"/>
      <c r="K571" s="30"/>
      <c r="L571" s="30"/>
      <c r="M571" s="23"/>
      <c r="N571" s="23"/>
      <c r="O571" s="23"/>
      <c r="P571" s="23"/>
      <c r="Q571" s="23"/>
      <c r="R571" s="23"/>
      <c r="S571" s="23"/>
      <c r="T571" s="23"/>
      <c r="U571" s="23">
        <f t="shared" ref="U571:V571" si="994">+O571+Q571+S571</f>
        <v>0</v>
      </c>
      <c r="V571" s="23">
        <f t="shared" si="994"/>
        <v>0</v>
      </c>
      <c r="W571" s="23">
        <f t="shared" ref="W571:X571" si="995">+I571+K571-M571-U571</f>
        <v>0</v>
      </c>
      <c r="X571" s="23">
        <f t="shared" si="995"/>
        <v>0</v>
      </c>
      <c r="Y571" s="23" t="e">
        <f t="shared" si="935"/>
        <v>#REF!</v>
      </c>
      <c r="Z571" s="37"/>
      <c r="AA571" s="139"/>
    </row>
    <row r="572" spans="1:27" ht="15.75" customHeight="1" x14ac:dyDescent="0.55000000000000004">
      <c r="A572" s="165" t="s">
        <v>22</v>
      </c>
      <c r="B572" s="130"/>
      <c r="C572" s="130"/>
      <c r="D572" s="130"/>
      <c r="E572" s="130"/>
      <c r="F572" s="130"/>
      <c r="G572" s="130"/>
      <c r="H572" s="131"/>
      <c r="I572" s="30">
        <f t="shared" ref="I572:X572" si="996">SUM(I569:I571)</f>
        <v>0</v>
      </c>
      <c r="J572" s="30">
        <f t="shared" si="996"/>
        <v>0</v>
      </c>
      <c r="K572" s="30">
        <f t="shared" si="996"/>
        <v>0</v>
      </c>
      <c r="L572" s="30">
        <f t="shared" si="996"/>
        <v>0</v>
      </c>
      <c r="M572" s="30">
        <f t="shared" si="996"/>
        <v>0</v>
      </c>
      <c r="N572" s="30">
        <f t="shared" si="996"/>
        <v>0</v>
      </c>
      <c r="O572" s="30">
        <f t="shared" si="996"/>
        <v>0</v>
      </c>
      <c r="P572" s="30">
        <f t="shared" si="996"/>
        <v>0</v>
      </c>
      <c r="Q572" s="30">
        <f t="shared" si="996"/>
        <v>0</v>
      </c>
      <c r="R572" s="30">
        <f t="shared" si="996"/>
        <v>0</v>
      </c>
      <c r="S572" s="30">
        <f t="shared" si="996"/>
        <v>0</v>
      </c>
      <c r="T572" s="30">
        <f t="shared" si="996"/>
        <v>0</v>
      </c>
      <c r="U572" s="30">
        <f t="shared" si="996"/>
        <v>0</v>
      </c>
      <c r="V572" s="30">
        <f t="shared" si="996"/>
        <v>0</v>
      </c>
      <c r="W572" s="30">
        <f t="shared" si="996"/>
        <v>0</v>
      </c>
      <c r="X572" s="30">
        <f t="shared" si="996"/>
        <v>0</v>
      </c>
      <c r="Y572" s="23" t="e">
        <f t="shared" si="935"/>
        <v>#REF!</v>
      </c>
      <c r="Z572" s="30">
        <f t="shared" ref="Z572:AA572" si="997">SUM(Z569:Z571)</f>
        <v>0</v>
      </c>
      <c r="AA572" s="30">
        <f t="shared" si="997"/>
        <v>0</v>
      </c>
    </row>
    <row r="573" spans="1:27" ht="15.75" customHeight="1" x14ac:dyDescent="0.55000000000000004">
      <c r="A573" s="167" t="s">
        <v>589</v>
      </c>
      <c r="B573" s="135"/>
      <c r="C573" s="135"/>
      <c r="D573" s="135"/>
      <c r="E573" s="135"/>
      <c r="F573" s="38"/>
      <c r="G573" s="38"/>
      <c r="H573" s="28" t="s">
        <v>585</v>
      </c>
      <c r="I573" s="30">
        <f t="shared" ref="I573:X573" si="998">+I569+I565+I561+I557+I553+I549+I545+I541+I537</f>
        <v>0</v>
      </c>
      <c r="J573" s="30">
        <f t="shared" si="998"/>
        <v>0</v>
      </c>
      <c r="K573" s="30">
        <f t="shared" si="998"/>
        <v>0</v>
      </c>
      <c r="L573" s="30">
        <f t="shared" si="998"/>
        <v>0</v>
      </c>
      <c r="M573" s="30">
        <f t="shared" si="998"/>
        <v>0</v>
      </c>
      <c r="N573" s="30">
        <f t="shared" si="998"/>
        <v>0</v>
      </c>
      <c r="O573" s="30">
        <f t="shared" si="998"/>
        <v>0</v>
      </c>
      <c r="P573" s="30">
        <f t="shared" si="998"/>
        <v>0</v>
      </c>
      <c r="Q573" s="30">
        <f t="shared" si="998"/>
        <v>0</v>
      </c>
      <c r="R573" s="30">
        <f t="shared" si="998"/>
        <v>0</v>
      </c>
      <c r="S573" s="30">
        <f t="shared" si="998"/>
        <v>0</v>
      </c>
      <c r="T573" s="30">
        <f t="shared" si="998"/>
        <v>0</v>
      </c>
      <c r="U573" s="30">
        <f t="shared" si="998"/>
        <v>0</v>
      </c>
      <c r="V573" s="30">
        <f t="shared" si="998"/>
        <v>0</v>
      </c>
      <c r="W573" s="30">
        <f t="shared" si="998"/>
        <v>0</v>
      </c>
      <c r="X573" s="30">
        <f t="shared" si="998"/>
        <v>0</v>
      </c>
      <c r="Y573" s="23" t="e">
        <f t="shared" si="935"/>
        <v>#REF!</v>
      </c>
      <c r="Z573" s="30">
        <f t="shared" ref="Z573:Z575" si="999">+Z569+Z565+Z561+Z557+Z553+Z549+Z545+Z541</f>
        <v>0</v>
      </c>
      <c r="AA573" s="174">
        <f>AA541+AA569</f>
        <v>24900</v>
      </c>
    </row>
    <row r="574" spans="1:27" ht="15.75" customHeight="1" x14ac:dyDescent="0.55000000000000004">
      <c r="A574" s="137"/>
      <c r="B574" s="138"/>
      <c r="C574" s="138"/>
      <c r="D574" s="138"/>
      <c r="E574" s="138"/>
      <c r="F574" s="39"/>
      <c r="G574" s="39"/>
      <c r="H574" s="28" t="s">
        <v>56</v>
      </c>
      <c r="I574" s="30">
        <f t="shared" ref="I574:X574" si="1000">+I570+I566+I562+I558+I554+I550+I546+I542+I538</f>
        <v>0</v>
      </c>
      <c r="J574" s="30">
        <f t="shared" si="1000"/>
        <v>0</v>
      </c>
      <c r="K574" s="30">
        <f t="shared" si="1000"/>
        <v>0</v>
      </c>
      <c r="L574" s="30">
        <f t="shared" si="1000"/>
        <v>0</v>
      </c>
      <c r="M574" s="30">
        <f t="shared" si="1000"/>
        <v>0</v>
      </c>
      <c r="N574" s="30">
        <f t="shared" si="1000"/>
        <v>0</v>
      </c>
      <c r="O574" s="30">
        <f t="shared" si="1000"/>
        <v>0</v>
      </c>
      <c r="P574" s="30">
        <f t="shared" si="1000"/>
        <v>0</v>
      </c>
      <c r="Q574" s="30">
        <f t="shared" si="1000"/>
        <v>0</v>
      </c>
      <c r="R574" s="30">
        <f t="shared" si="1000"/>
        <v>0</v>
      </c>
      <c r="S574" s="30">
        <f t="shared" si="1000"/>
        <v>0</v>
      </c>
      <c r="T574" s="30">
        <f t="shared" si="1000"/>
        <v>0</v>
      </c>
      <c r="U574" s="30">
        <f t="shared" si="1000"/>
        <v>0</v>
      </c>
      <c r="V574" s="30">
        <f t="shared" si="1000"/>
        <v>0</v>
      </c>
      <c r="W574" s="30">
        <f t="shared" si="1000"/>
        <v>0</v>
      </c>
      <c r="X574" s="30">
        <f t="shared" si="1000"/>
        <v>0</v>
      </c>
      <c r="Y574" s="23" t="e">
        <f t="shared" si="935"/>
        <v>#REF!</v>
      </c>
      <c r="Z574" s="30">
        <f t="shared" si="999"/>
        <v>0</v>
      </c>
      <c r="AA574" s="139"/>
    </row>
    <row r="575" spans="1:27" ht="15.75" customHeight="1" x14ac:dyDescent="0.55000000000000004">
      <c r="A575" s="140"/>
      <c r="B575" s="141"/>
      <c r="C575" s="141"/>
      <c r="D575" s="141"/>
      <c r="E575" s="141"/>
      <c r="F575" s="40"/>
      <c r="G575" s="40"/>
      <c r="H575" s="28" t="s">
        <v>21</v>
      </c>
      <c r="I575" s="30">
        <f t="shared" ref="I575:X575" si="1001">+I571+I567+I563+I559+I555+I551+I547+I543+I539</f>
        <v>0</v>
      </c>
      <c r="J575" s="30">
        <f t="shared" si="1001"/>
        <v>0</v>
      </c>
      <c r="K575" s="30">
        <f t="shared" si="1001"/>
        <v>0</v>
      </c>
      <c r="L575" s="30">
        <f t="shared" si="1001"/>
        <v>0</v>
      </c>
      <c r="M575" s="30">
        <f t="shared" si="1001"/>
        <v>0</v>
      </c>
      <c r="N575" s="30">
        <f t="shared" si="1001"/>
        <v>0</v>
      </c>
      <c r="O575" s="30">
        <f t="shared" si="1001"/>
        <v>0</v>
      </c>
      <c r="P575" s="30">
        <f t="shared" si="1001"/>
        <v>0</v>
      </c>
      <c r="Q575" s="30">
        <f t="shared" si="1001"/>
        <v>0</v>
      </c>
      <c r="R575" s="30">
        <f t="shared" si="1001"/>
        <v>0</v>
      </c>
      <c r="S575" s="30">
        <f t="shared" si="1001"/>
        <v>0</v>
      </c>
      <c r="T575" s="30">
        <f t="shared" si="1001"/>
        <v>0</v>
      </c>
      <c r="U575" s="30">
        <f t="shared" si="1001"/>
        <v>0</v>
      </c>
      <c r="V575" s="30">
        <f t="shared" si="1001"/>
        <v>0</v>
      </c>
      <c r="W575" s="30">
        <f t="shared" si="1001"/>
        <v>0</v>
      </c>
      <c r="X575" s="30">
        <f t="shared" si="1001"/>
        <v>0</v>
      </c>
      <c r="Y575" s="23" t="e">
        <f t="shared" si="935"/>
        <v>#REF!</v>
      </c>
      <c r="Z575" s="30">
        <f t="shared" si="999"/>
        <v>0</v>
      </c>
      <c r="AA575" s="175"/>
    </row>
    <row r="576" spans="1:27" ht="15.75" customHeight="1" x14ac:dyDescent="0.55000000000000004">
      <c r="A576" s="165" t="s">
        <v>22</v>
      </c>
      <c r="B576" s="130"/>
      <c r="C576" s="130"/>
      <c r="D576" s="130"/>
      <c r="E576" s="130"/>
      <c r="F576" s="130"/>
      <c r="G576" s="130"/>
      <c r="H576" s="131"/>
      <c r="I576" s="30">
        <f t="shared" ref="I576:X576" si="1002">SUM(I573:I575)</f>
        <v>0</v>
      </c>
      <c r="J576" s="30">
        <f t="shared" si="1002"/>
        <v>0</v>
      </c>
      <c r="K576" s="30">
        <f t="shared" si="1002"/>
        <v>0</v>
      </c>
      <c r="L576" s="30">
        <f t="shared" si="1002"/>
        <v>0</v>
      </c>
      <c r="M576" s="30">
        <f t="shared" si="1002"/>
        <v>0</v>
      </c>
      <c r="N576" s="30">
        <f t="shared" si="1002"/>
        <v>0</v>
      </c>
      <c r="O576" s="30">
        <f t="shared" si="1002"/>
        <v>0</v>
      </c>
      <c r="P576" s="30">
        <f t="shared" si="1002"/>
        <v>0</v>
      </c>
      <c r="Q576" s="30">
        <f t="shared" si="1002"/>
        <v>0</v>
      </c>
      <c r="R576" s="30">
        <f t="shared" si="1002"/>
        <v>0</v>
      </c>
      <c r="S576" s="30">
        <f t="shared" si="1002"/>
        <v>0</v>
      </c>
      <c r="T576" s="30">
        <f t="shared" si="1002"/>
        <v>0</v>
      </c>
      <c r="U576" s="30">
        <f t="shared" si="1002"/>
        <v>0</v>
      </c>
      <c r="V576" s="30">
        <f t="shared" si="1002"/>
        <v>0</v>
      </c>
      <c r="W576" s="30">
        <f t="shared" si="1002"/>
        <v>0</v>
      </c>
      <c r="X576" s="30">
        <f t="shared" si="1002"/>
        <v>0</v>
      </c>
      <c r="Y576" s="41" t="e">
        <f t="shared" si="935"/>
        <v>#REF!</v>
      </c>
      <c r="Z576" s="30">
        <f t="shared" ref="Z576:AA576" si="1003">SUM(Z573:Z575)</f>
        <v>0</v>
      </c>
      <c r="AA576" s="30">
        <f t="shared" si="1003"/>
        <v>24900</v>
      </c>
    </row>
    <row r="577" spans="1:24" ht="15.75" customHeight="1" x14ac:dyDescent="0.4">
      <c r="A577" s="16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5.75" customHeight="1" x14ac:dyDescent="0.4">
      <c r="A578" s="16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5.75" customHeight="1" x14ac:dyDescent="0.4">
      <c r="A579" s="16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5.75" customHeight="1" x14ac:dyDescent="0.4">
      <c r="A580" s="16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5.75" customHeight="1" x14ac:dyDescent="0.4">
      <c r="A581" s="16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5.75" customHeight="1" x14ac:dyDescent="0.4">
      <c r="A582" s="16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5.75" customHeight="1" x14ac:dyDescent="0.4">
      <c r="A583" s="16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5.75" customHeight="1" x14ac:dyDescent="0.4">
      <c r="A584" s="16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5.75" customHeight="1" x14ac:dyDescent="0.4">
      <c r="A585" s="16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5.75" customHeight="1" x14ac:dyDescent="0.4">
      <c r="A586" s="16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5.75" customHeight="1" x14ac:dyDescent="0.4">
      <c r="A587" s="16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5.75" customHeight="1" x14ac:dyDescent="0.4">
      <c r="A588" s="16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5.75" customHeight="1" x14ac:dyDescent="0.4">
      <c r="A589" s="16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5.75" customHeight="1" x14ac:dyDescent="0.4">
      <c r="A590" s="16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5.75" customHeight="1" x14ac:dyDescent="0.4">
      <c r="A591" s="16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5.75" customHeight="1" x14ac:dyDescent="0.4">
      <c r="A592" s="16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5.75" customHeight="1" x14ac:dyDescent="0.4">
      <c r="A593" s="16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5.75" customHeight="1" x14ac:dyDescent="0.4">
      <c r="A594" s="16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5.75" customHeight="1" x14ac:dyDescent="0.4">
      <c r="A595" s="16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5.75" customHeight="1" x14ac:dyDescent="0.4">
      <c r="A596" s="16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5.75" customHeight="1" x14ac:dyDescent="0.4">
      <c r="A597" s="16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5.75" customHeight="1" x14ac:dyDescent="0.4">
      <c r="A598" s="16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5.75" customHeight="1" x14ac:dyDescent="0.4">
      <c r="A599" s="16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5.75" customHeight="1" x14ac:dyDescent="0.4">
      <c r="A600" s="16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5.75" customHeight="1" x14ac:dyDescent="0.4">
      <c r="A601" s="16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5.75" customHeight="1" x14ac:dyDescent="0.4">
      <c r="A602" s="16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5.75" customHeight="1" x14ac:dyDescent="0.4">
      <c r="A603" s="16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5.75" customHeight="1" x14ac:dyDescent="0.4">
      <c r="A604" s="16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5.75" customHeight="1" x14ac:dyDescent="0.4">
      <c r="A605" s="16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5.75" customHeight="1" x14ac:dyDescent="0.4">
      <c r="A606" s="16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5.75" customHeight="1" x14ac:dyDescent="0.4">
      <c r="A607" s="16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5.75" customHeight="1" x14ac:dyDescent="0.4">
      <c r="A608" s="16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5.75" customHeight="1" x14ac:dyDescent="0.4">
      <c r="A609" s="16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5.75" customHeight="1" x14ac:dyDescent="0.4">
      <c r="A610" s="16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5.75" customHeight="1" x14ac:dyDescent="0.4">
      <c r="A611" s="16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5.75" customHeight="1" x14ac:dyDescent="0.4">
      <c r="A612" s="16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5.75" customHeight="1" x14ac:dyDescent="0.4">
      <c r="A613" s="16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5.75" customHeight="1" x14ac:dyDescent="0.4">
      <c r="A614" s="16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5.75" customHeight="1" x14ac:dyDescent="0.4">
      <c r="A615" s="16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5.75" customHeight="1" x14ac:dyDescent="0.4">
      <c r="A616" s="16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5.75" customHeight="1" x14ac:dyDescent="0.4">
      <c r="A617" s="16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5.75" customHeight="1" x14ac:dyDescent="0.4">
      <c r="A618" s="16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5.75" customHeight="1" x14ac:dyDescent="0.4">
      <c r="A619" s="16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5.75" customHeight="1" x14ac:dyDescent="0.4">
      <c r="A620" s="16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5.75" customHeight="1" x14ac:dyDescent="0.4">
      <c r="A621" s="16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5.75" customHeight="1" x14ac:dyDescent="0.4">
      <c r="A622" s="16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5.75" customHeight="1" x14ac:dyDescent="0.4">
      <c r="A623" s="16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5.75" customHeight="1" x14ac:dyDescent="0.4">
      <c r="A624" s="16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5.75" customHeight="1" x14ac:dyDescent="0.4">
      <c r="A625" s="16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5.75" customHeight="1" x14ac:dyDescent="0.4">
      <c r="A626" s="16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5.75" customHeight="1" x14ac:dyDescent="0.4">
      <c r="A627" s="16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5.75" customHeight="1" x14ac:dyDescent="0.4">
      <c r="A628" s="16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5.75" customHeight="1" x14ac:dyDescent="0.4">
      <c r="A629" s="16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5.75" customHeight="1" x14ac:dyDescent="0.4">
      <c r="A630" s="16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5.75" customHeight="1" x14ac:dyDescent="0.4">
      <c r="A631" s="16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5.75" customHeight="1" x14ac:dyDescent="0.4">
      <c r="A632" s="16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5.75" customHeight="1" x14ac:dyDescent="0.4">
      <c r="A633" s="16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5.75" customHeight="1" x14ac:dyDescent="0.4">
      <c r="A634" s="16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5.75" customHeight="1" x14ac:dyDescent="0.4">
      <c r="A635" s="16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5.75" customHeight="1" x14ac:dyDescent="0.4">
      <c r="A636" s="16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5.75" customHeight="1" x14ac:dyDescent="0.4">
      <c r="A637" s="16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5.75" customHeight="1" x14ac:dyDescent="0.4">
      <c r="A638" s="16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5.75" customHeight="1" x14ac:dyDescent="0.4">
      <c r="A639" s="16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5.75" customHeight="1" x14ac:dyDescent="0.4">
      <c r="A640" s="16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5.75" customHeight="1" x14ac:dyDescent="0.4">
      <c r="A641" s="16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5.75" customHeight="1" x14ac:dyDescent="0.4">
      <c r="A642" s="16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5.75" customHeight="1" x14ac:dyDescent="0.4">
      <c r="A643" s="16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5.75" customHeight="1" x14ac:dyDescent="0.4">
      <c r="A644" s="16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5.75" customHeight="1" x14ac:dyDescent="0.4">
      <c r="A645" s="16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5.75" customHeight="1" x14ac:dyDescent="0.4">
      <c r="A646" s="16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5.75" customHeight="1" x14ac:dyDescent="0.4">
      <c r="A647" s="16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5.75" customHeight="1" x14ac:dyDescent="0.4">
      <c r="A648" s="16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5.75" customHeight="1" x14ac:dyDescent="0.4">
      <c r="A649" s="16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5.75" customHeight="1" x14ac:dyDescent="0.4">
      <c r="A650" s="16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5.75" customHeight="1" x14ac:dyDescent="0.4">
      <c r="A651" s="16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5.75" customHeight="1" x14ac:dyDescent="0.4">
      <c r="A652" s="16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5.75" customHeight="1" x14ac:dyDescent="0.4">
      <c r="A653" s="16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5.75" customHeight="1" x14ac:dyDescent="0.4">
      <c r="A654" s="16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5.75" customHeight="1" x14ac:dyDescent="0.4">
      <c r="A655" s="16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5.75" customHeight="1" x14ac:dyDescent="0.4">
      <c r="A656" s="16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5.75" customHeight="1" x14ac:dyDescent="0.4">
      <c r="A657" s="16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5.75" customHeight="1" x14ac:dyDescent="0.4">
      <c r="A658" s="16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5.75" customHeight="1" x14ac:dyDescent="0.4">
      <c r="A659" s="16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5.75" customHeight="1" x14ac:dyDescent="0.4">
      <c r="A660" s="16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5.75" customHeight="1" x14ac:dyDescent="0.4">
      <c r="A661" s="16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5.75" customHeight="1" x14ac:dyDescent="0.4">
      <c r="A662" s="16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5.75" customHeight="1" x14ac:dyDescent="0.4">
      <c r="A663" s="16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5.75" customHeight="1" x14ac:dyDescent="0.4">
      <c r="A664" s="16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5.75" customHeight="1" x14ac:dyDescent="0.4">
      <c r="A665" s="16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5.75" customHeight="1" x14ac:dyDescent="0.4">
      <c r="A666" s="16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5.75" customHeight="1" x14ac:dyDescent="0.4">
      <c r="A667" s="16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5.75" customHeight="1" x14ac:dyDescent="0.4">
      <c r="A668" s="16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5.75" customHeight="1" x14ac:dyDescent="0.4">
      <c r="A669" s="16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5.75" customHeight="1" x14ac:dyDescent="0.4">
      <c r="A670" s="16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5.75" customHeight="1" x14ac:dyDescent="0.4">
      <c r="A671" s="16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5.75" customHeight="1" x14ac:dyDescent="0.4">
      <c r="A672" s="16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5.75" customHeight="1" x14ac:dyDescent="0.4">
      <c r="A673" s="16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5.75" customHeight="1" x14ac:dyDescent="0.4">
      <c r="A674" s="16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5.75" customHeight="1" x14ac:dyDescent="0.4">
      <c r="A675" s="16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5.75" customHeight="1" x14ac:dyDescent="0.4">
      <c r="A676" s="16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5.75" customHeight="1" x14ac:dyDescent="0.4">
      <c r="A677" s="16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5.75" customHeight="1" x14ac:dyDescent="0.4">
      <c r="A678" s="16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5.75" customHeight="1" x14ac:dyDescent="0.4">
      <c r="A679" s="16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5.75" customHeight="1" x14ac:dyDescent="0.4">
      <c r="A680" s="16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5.75" customHeight="1" x14ac:dyDescent="0.4">
      <c r="A681" s="16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5.75" customHeight="1" x14ac:dyDescent="0.4">
      <c r="A682" s="16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5.75" customHeight="1" x14ac:dyDescent="0.4">
      <c r="A683" s="16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5.75" customHeight="1" x14ac:dyDescent="0.4">
      <c r="A684" s="16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5.75" customHeight="1" x14ac:dyDescent="0.4">
      <c r="A685" s="16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5.75" customHeight="1" x14ac:dyDescent="0.4">
      <c r="A686" s="16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5.75" customHeight="1" x14ac:dyDescent="0.4">
      <c r="A687" s="16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5.75" customHeight="1" x14ac:dyDescent="0.4">
      <c r="A688" s="16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5.75" customHeight="1" x14ac:dyDescent="0.4">
      <c r="A689" s="16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5.75" customHeight="1" x14ac:dyDescent="0.4">
      <c r="A690" s="16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5.75" customHeight="1" x14ac:dyDescent="0.4">
      <c r="A691" s="16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5.75" customHeight="1" x14ac:dyDescent="0.4">
      <c r="A692" s="16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5.75" customHeight="1" x14ac:dyDescent="0.4">
      <c r="A693" s="16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5.75" customHeight="1" x14ac:dyDescent="0.4">
      <c r="A694" s="16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5.75" customHeight="1" x14ac:dyDescent="0.4">
      <c r="A695" s="16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5.75" customHeight="1" x14ac:dyDescent="0.4">
      <c r="A696" s="16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5.75" customHeight="1" x14ac:dyDescent="0.4">
      <c r="A697" s="16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5.75" customHeight="1" x14ac:dyDescent="0.4">
      <c r="A698" s="16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5.75" customHeight="1" x14ac:dyDescent="0.4">
      <c r="A699" s="16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5.75" customHeight="1" x14ac:dyDescent="0.4">
      <c r="A700" s="16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5.75" customHeight="1" x14ac:dyDescent="0.4">
      <c r="A701" s="16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5.75" customHeight="1" x14ac:dyDescent="0.4">
      <c r="A702" s="16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5.75" customHeight="1" x14ac:dyDescent="0.4">
      <c r="A703" s="16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5.75" customHeight="1" x14ac:dyDescent="0.4">
      <c r="A704" s="16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5.75" customHeight="1" x14ac:dyDescent="0.4">
      <c r="A705" s="16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5.75" customHeight="1" x14ac:dyDescent="0.4">
      <c r="A706" s="16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5.75" customHeight="1" x14ac:dyDescent="0.4">
      <c r="A707" s="16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5.75" customHeight="1" x14ac:dyDescent="0.4">
      <c r="A708" s="16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5.75" customHeight="1" x14ac:dyDescent="0.4">
      <c r="A709" s="16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5.75" customHeight="1" x14ac:dyDescent="0.4">
      <c r="A710" s="16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5.75" customHeight="1" x14ac:dyDescent="0.4">
      <c r="A711" s="16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5.75" customHeight="1" x14ac:dyDescent="0.4">
      <c r="A712" s="16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5.75" customHeight="1" x14ac:dyDescent="0.4">
      <c r="A713" s="16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5.75" customHeight="1" x14ac:dyDescent="0.4">
      <c r="A714" s="16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5.75" customHeight="1" x14ac:dyDescent="0.4">
      <c r="A715" s="16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5.75" customHeight="1" x14ac:dyDescent="0.4">
      <c r="A716" s="16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5.75" customHeight="1" x14ac:dyDescent="0.4">
      <c r="A717" s="16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5.75" customHeight="1" x14ac:dyDescent="0.4">
      <c r="A718" s="16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5.75" customHeight="1" x14ac:dyDescent="0.4">
      <c r="A719" s="16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5.75" customHeight="1" x14ac:dyDescent="0.4">
      <c r="A720" s="16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5.75" customHeight="1" x14ac:dyDescent="0.4">
      <c r="A721" s="16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5.75" customHeight="1" x14ac:dyDescent="0.4">
      <c r="A722" s="16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5.75" customHeight="1" x14ac:dyDescent="0.4">
      <c r="A723" s="16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5.75" customHeight="1" x14ac:dyDescent="0.4">
      <c r="A724" s="16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5.75" customHeight="1" x14ac:dyDescent="0.4">
      <c r="A725" s="16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5.75" customHeight="1" x14ac:dyDescent="0.4">
      <c r="A726" s="16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5.75" customHeight="1" x14ac:dyDescent="0.4">
      <c r="A727" s="16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5.75" customHeight="1" x14ac:dyDescent="0.4">
      <c r="A728" s="16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5.75" customHeight="1" x14ac:dyDescent="0.4">
      <c r="A729" s="16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5.75" customHeight="1" x14ac:dyDescent="0.4">
      <c r="A730" s="16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5.75" customHeight="1" x14ac:dyDescent="0.4">
      <c r="A731" s="16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5.75" customHeight="1" x14ac:dyDescent="0.4">
      <c r="A732" s="16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5.75" customHeight="1" x14ac:dyDescent="0.4">
      <c r="A733" s="16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5.75" customHeight="1" x14ac:dyDescent="0.4">
      <c r="A734" s="16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5.75" customHeight="1" x14ac:dyDescent="0.4">
      <c r="A735" s="16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5.75" customHeight="1" x14ac:dyDescent="0.4">
      <c r="A736" s="16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5.75" customHeight="1" x14ac:dyDescent="0.4">
      <c r="A737" s="16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5.75" customHeight="1" x14ac:dyDescent="0.4">
      <c r="A738" s="16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5.75" customHeight="1" x14ac:dyDescent="0.4">
      <c r="A739" s="16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5.75" customHeight="1" x14ac:dyDescent="0.4">
      <c r="A740" s="16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5.75" customHeight="1" x14ac:dyDescent="0.4">
      <c r="A741" s="16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5.75" customHeight="1" x14ac:dyDescent="0.4">
      <c r="A742" s="16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5.75" customHeight="1" x14ac:dyDescent="0.4">
      <c r="A743" s="16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5.75" customHeight="1" x14ac:dyDescent="0.4">
      <c r="A744" s="16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5.75" customHeight="1" x14ac:dyDescent="0.4">
      <c r="A745" s="16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5.75" customHeight="1" x14ac:dyDescent="0.4">
      <c r="A746" s="16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5.75" customHeight="1" x14ac:dyDescent="0.4">
      <c r="A747" s="16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5.75" customHeight="1" x14ac:dyDescent="0.4">
      <c r="A748" s="16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5.75" customHeight="1" x14ac:dyDescent="0.4">
      <c r="A749" s="16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5.75" customHeight="1" x14ac:dyDescent="0.4">
      <c r="A750" s="16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5.75" customHeight="1" x14ac:dyDescent="0.4">
      <c r="A751" s="16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5.75" customHeight="1" x14ac:dyDescent="0.4">
      <c r="A752" s="16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5.75" customHeight="1" x14ac:dyDescent="0.4">
      <c r="A753" s="16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5.75" customHeight="1" x14ac:dyDescent="0.4">
      <c r="A754" s="16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5.75" customHeight="1" x14ac:dyDescent="0.4">
      <c r="A755" s="16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5.75" customHeight="1" x14ac:dyDescent="0.4">
      <c r="A756" s="16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5.75" customHeight="1" x14ac:dyDescent="0.4">
      <c r="A757" s="16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5.75" customHeight="1" x14ac:dyDescent="0.4">
      <c r="A758" s="16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5.75" customHeight="1" x14ac:dyDescent="0.4">
      <c r="A759" s="16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5.75" customHeight="1" x14ac:dyDescent="0.4">
      <c r="A760" s="16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5.75" customHeight="1" x14ac:dyDescent="0.4">
      <c r="A761" s="16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5.75" customHeight="1" x14ac:dyDescent="0.4">
      <c r="A762" s="16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5.75" customHeight="1" x14ac:dyDescent="0.4">
      <c r="A763" s="16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5.75" customHeight="1" x14ac:dyDescent="0.4">
      <c r="A764" s="16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5.75" customHeight="1" x14ac:dyDescent="0.4">
      <c r="A765" s="16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5.75" customHeight="1" x14ac:dyDescent="0.4">
      <c r="A766" s="16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5.75" customHeight="1" x14ac:dyDescent="0.4">
      <c r="A767" s="16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5.75" customHeight="1" x14ac:dyDescent="0.4">
      <c r="A768" s="16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5.75" customHeight="1" x14ac:dyDescent="0.4">
      <c r="A769" s="16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5.75" customHeight="1" x14ac:dyDescent="0.4">
      <c r="A770" s="16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5.75" customHeight="1" x14ac:dyDescent="0.4">
      <c r="A771" s="16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5.75" customHeight="1" x14ac:dyDescent="0.4">
      <c r="A772" s="16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5.75" customHeight="1" x14ac:dyDescent="0.4">
      <c r="A773" s="16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5.75" customHeight="1" x14ac:dyDescent="0.4">
      <c r="A774" s="16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5.75" customHeight="1" x14ac:dyDescent="0.4">
      <c r="A775" s="16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5.75" customHeight="1" x14ac:dyDescent="0.4">
      <c r="A776" s="16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5.75" customHeight="1" x14ac:dyDescent="0.4"/>
    <row r="778" spans="1:24" ht="15.75" customHeight="1" x14ac:dyDescent="0.4"/>
    <row r="779" spans="1:24" ht="15.75" customHeight="1" x14ac:dyDescent="0.4"/>
    <row r="780" spans="1:24" ht="15.75" customHeight="1" x14ac:dyDescent="0.4"/>
    <row r="781" spans="1:24" ht="15.75" customHeight="1" x14ac:dyDescent="0.4"/>
    <row r="782" spans="1:24" ht="15.75" customHeight="1" x14ac:dyDescent="0.4"/>
    <row r="783" spans="1:24" ht="15.75" customHeight="1" x14ac:dyDescent="0.4"/>
    <row r="784" spans="1:24" ht="15.75" customHeight="1" x14ac:dyDescent="0.4"/>
    <row r="785" s="4" customFormat="1" ht="15.75" customHeight="1" x14ac:dyDescent="0.4"/>
    <row r="786" s="4" customFormat="1" ht="15.75" customHeight="1" x14ac:dyDescent="0.4"/>
    <row r="787" s="4" customFormat="1" ht="15.75" customHeight="1" x14ac:dyDescent="0.4"/>
    <row r="788" s="4" customFormat="1" ht="15.75" customHeight="1" x14ac:dyDescent="0.4"/>
    <row r="789" s="4" customFormat="1" ht="15.75" customHeight="1" x14ac:dyDescent="0.4"/>
    <row r="790" s="4" customFormat="1" ht="15.75" customHeight="1" x14ac:dyDescent="0.4"/>
    <row r="791" s="4" customFormat="1" ht="15.75" customHeight="1" x14ac:dyDescent="0.4"/>
    <row r="792" s="4" customFormat="1" ht="15.75" customHeight="1" x14ac:dyDescent="0.4"/>
    <row r="793" s="4" customFormat="1" ht="15.75" customHeight="1" x14ac:dyDescent="0.4"/>
    <row r="794" s="4" customFormat="1" ht="15.75" customHeight="1" x14ac:dyDescent="0.4"/>
    <row r="795" s="4" customFormat="1" ht="15.75" customHeight="1" x14ac:dyDescent="0.4"/>
    <row r="796" s="4" customFormat="1" ht="15.75" customHeight="1" x14ac:dyDescent="0.4"/>
    <row r="797" s="4" customFormat="1" ht="15.75" customHeight="1" x14ac:dyDescent="0.4"/>
    <row r="798" s="4" customFormat="1" ht="15.75" customHeight="1" x14ac:dyDescent="0.4"/>
    <row r="799" s="4" customFormat="1" ht="15.75" customHeight="1" x14ac:dyDescent="0.4"/>
    <row r="800" s="4" customFormat="1" ht="15.75" customHeight="1" x14ac:dyDescent="0.4"/>
    <row r="801" s="4" customFormat="1" ht="15.75" customHeight="1" x14ac:dyDescent="0.4"/>
    <row r="802" s="4" customFormat="1" ht="15.75" customHeight="1" x14ac:dyDescent="0.4"/>
    <row r="803" s="4" customFormat="1" ht="15.75" customHeight="1" x14ac:dyDescent="0.4"/>
    <row r="804" s="4" customFormat="1" ht="15.75" customHeight="1" x14ac:dyDescent="0.4"/>
    <row r="805" s="4" customFormat="1" ht="15.75" customHeight="1" x14ac:dyDescent="0.4"/>
    <row r="806" s="4" customFormat="1" ht="15.75" customHeight="1" x14ac:dyDescent="0.4"/>
    <row r="807" s="4" customFormat="1" ht="15.75" customHeight="1" x14ac:dyDescent="0.4"/>
    <row r="808" s="4" customFormat="1" ht="15.75" customHeight="1" x14ac:dyDescent="0.4"/>
    <row r="809" s="4" customFormat="1" ht="15.75" customHeight="1" x14ac:dyDescent="0.4"/>
    <row r="810" s="4" customFormat="1" ht="15.75" customHeight="1" x14ac:dyDescent="0.4"/>
    <row r="811" s="4" customFormat="1" ht="15.75" customHeight="1" x14ac:dyDescent="0.4"/>
    <row r="812" s="4" customFormat="1" ht="15.75" customHeight="1" x14ac:dyDescent="0.4"/>
    <row r="813" s="4" customFormat="1" ht="15.75" customHeight="1" x14ac:dyDescent="0.4"/>
    <row r="814" s="4" customFormat="1" ht="15.75" customHeight="1" x14ac:dyDescent="0.4"/>
    <row r="815" s="4" customFormat="1" ht="15.75" customHeight="1" x14ac:dyDescent="0.4"/>
    <row r="816" s="4" customFormat="1" ht="15.75" customHeight="1" x14ac:dyDescent="0.4"/>
    <row r="817" s="4" customFormat="1" ht="15.75" customHeight="1" x14ac:dyDescent="0.4"/>
    <row r="818" s="4" customFormat="1" ht="15.75" customHeight="1" x14ac:dyDescent="0.4"/>
    <row r="819" s="4" customFormat="1" ht="15.75" customHeight="1" x14ac:dyDescent="0.4"/>
    <row r="820" s="4" customFormat="1" ht="15.75" customHeight="1" x14ac:dyDescent="0.4"/>
    <row r="821" s="4" customFormat="1" ht="15.75" customHeight="1" x14ac:dyDescent="0.4"/>
    <row r="822" s="4" customFormat="1" ht="15.75" customHeight="1" x14ac:dyDescent="0.4"/>
    <row r="823" s="4" customFormat="1" ht="15.75" customHeight="1" x14ac:dyDescent="0.4"/>
    <row r="824" s="4" customFormat="1" ht="15.75" customHeight="1" x14ac:dyDescent="0.4"/>
    <row r="825" s="4" customFormat="1" ht="15.75" customHeight="1" x14ac:dyDescent="0.4"/>
    <row r="826" s="4" customFormat="1" ht="15.75" customHeight="1" x14ac:dyDescent="0.4"/>
    <row r="827" s="4" customFormat="1" ht="15.75" customHeight="1" x14ac:dyDescent="0.4"/>
    <row r="828" s="4" customFormat="1" ht="15.75" customHeight="1" x14ac:dyDescent="0.4"/>
    <row r="829" s="4" customFormat="1" ht="15.75" customHeight="1" x14ac:dyDescent="0.4"/>
    <row r="830" s="4" customFormat="1" ht="15.75" customHeight="1" x14ac:dyDescent="0.4"/>
    <row r="831" s="4" customFormat="1" ht="15.75" customHeight="1" x14ac:dyDescent="0.4"/>
    <row r="832" s="4" customFormat="1" ht="15.75" customHeight="1" x14ac:dyDescent="0.4"/>
    <row r="833" s="4" customFormat="1" ht="15.75" customHeight="1" x14ac:dyDescent="0.4"/>
    <row r="834" s="4" customFormat="1" ht="15.75" customHeight="1" x14ac:dyDescent="0.4"/>
    <row r="835" s="4" customFormat="1" ht="15.75" customHeight="1" x14ac:dyDescent="0.4"/>
    <row r="836" s="4" customFormat="1" ht="15.75" customHeight="1" x14ac:dyDescent="0.4"/>
    <row r="837" s="4" customFormat="1" ht="15.75" customHeight="1" x14ac:dyDescent="0.4"/>
    <row r="838" s="4" customFormat="1" ht="15.75" customHeight="1" x14ac:dyDescent="0.4"/>
    <row r="839" s="4" customFormat="1" ht="15.75" customHeight="1" x14ac:dyDescent="0.4"/>
    <row r="840" s="4" customFormat="1" ht="15.75" customHeight="1" x14ac:dyDescent="0.4"/>
    <row r="841" s="4" customFormat="1" ht="15.75" customHeight="1" x14ac:dyDescent="0.4"/>
    <row r="842" s="4" customFormat="1" ht="15.75" customHeight="1" x14ac:dyDescent="0.4"/>
    <row r="843" s="4" customFormat="1" ht="15.75" customHeight="1" x14ac:dyDescent="0.4"/>
    <row r="844" s="4" customFormat="1" ht="15.75" customHeight="1" x14ac:dyDescent="0.4"/>
    <row r="845" s="4" customFormat="1" ht="15.75" customHeight="1" x14ac:dyDescent="0.4"/>
    <row r="846" s="4" customFormat="1" ht="15.75" customHeight="1" x14ac:dyDescent="0.4"/>
    <row r="847" s="4" customFormat="1" ht="15.75" customHeight="1" x14ac:dyDescent="0.4"/>
    <row r="848" s="4" customFormat="1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424">
    <mergeCell ref="A239:H239"/>
    <mergeCell ref="A243:H243"/>
    <mergeCell ref="A244:E246"/>
    <mergeCell ref="A247:H247"/>
    <mergeCell ref="C252:C254"/>
    <mergeCell ref="A106:H106"/>
    <mergeCell ref="A111:A113"/>
    <mergeCell ref="A114:A116"/>
    <mergeCell ref="A158:A160"/>
    <mergeCell ref="A161:A163"/>
    <mergeCell ref="H112:H113"/>
    <mergeCell ref="G111:G113"/>
    <mergeCell ref="B112:B113"/>
    <mergeCell ref="A117:H117"/>
    <mergeCell ref="A125:H125"/>
    <mergeCell ref="A129:H129"/>
    <mergeCell ref="A133:H133"/>
    <mergeCell ref="A137:H137"/>
    <mergeCell ref="A141:H141"/>
    <mergeCell ref="A145:H145"/>
    <mergeCell ref="A168:H168"/>
    <mergeCell ref="A172:H172"/>
    <mergeCell ref="A176:H176"/>
    <mergeCell ref="A180:H180"/>
    <mergeCell ref="E299:E301"/>
    <mergeCell ref="A205:A207"/>
    <mergeCell ref="A208:A210"/>
    <mergeCell ref="A252:A254"/>
    <mergeCell ref="A255:A257"/>
    <mergeCell ref="C111:C113"/>
    <mergeCell ref="D111:D113"/>
    <mergeCell ref="E111:E113"/>
    <mergeCell ref="F111:F113"/>
    <mergeCell ref="C158:C160"/>
    <mergeCell ref="B159:B160"/>
    <mergeCell ref="E205:E207"/>
    <mergeCell ref="F205:F207"/>
    <mergeCell ref="A211:H211"/>
    <mergeCell ref="A215:H215"/>
    <mergeCell ref="A219:H219"/>
    <mergeCell ref="D252:D254"/>
    <mergeCell ref="E252:E254"/>
    <mergeCell ref="F252:F254"/>
    <mergeCell ref="G252:G254"/>
    <mergeCell ref="B253:B254"/>
    <mergeCell ref="H253:H254"/>
    <mergeCell ref="A231:H231"/>
    <mergeCell ref="A235:H235"/>
    <mergeCell ref="B394:B395"/>
    <mergeCell ref="A223:H223"/>
    <mergeCell ref="A227:H227"/>
    <mergeCell ref="A333:H333"/>
    <mergeCell ref="A338:E340"/>
    <mergeCell ref="A341:H341"/>
    <mergeCell ref="A346:A348"/>
    <mergeCell ref="C346:C348"/>
    <mergeCell ref="D346:D348"/>
    <mergeCell ref="B347:B348"/>
    <mergeCell ref="A258:H258"/>
    <mergeCell ref="A266:H266"/>
    <mergeCell ref="A270:H270"/>
    <mergeCell ref="A274:H274"/>
    <mergeCell ref="A278:H278"/>
    <mergeCell ref="A282:H282"/>
    <mergeCell ref="A286:H286"/>
    <mergeCell ref="C299:C301"/>
    <mergeCell ref="B300:B301"/>
    <mergeCell ref="A302:A304"/>
    <mergeCell ref="A291:E293"/>
    <mergeCell ref="A294:H294"/>
    <mergeCell ref="A299:A301"/>
    <mergeCell ref="D299:D301"/>
    <mergeCell ref="A407:H407"/>
    <mergeCell ref="F299:F301"/>
    <mergeCell ref="G299:G301"/>
    <mergeCell ref="H300:H301"/>
    <mergeCell ref="A305:H305"/>
    <mergeCell ref="A313:H313"/>
    <mergeCell ref="A317:H317"/>
    <mergeCell ref="A321:H321"/>
    <mergeCell ref="A325:H325"/>
    <mergeCell ref="A329:H329"/>
    <mergeCell ref="A349:A351"/>
    <mergeCell ref="A352:H352"/>
    <mergeCell ref="A360:H360"/>
    <mergeCell ref="A364:H364"/>
    <mergeCell ref="A368:H368"/>
    <mergeCell ref="A372:H372"/>
    <mergeCell ref="A376:H376"/>
    <mergeCell ref="E393:E395"/>
    <mergeCell ref="H394:H395"/>
    <mergeCell ref="A380:H380"/>
    <mergeCell ref="A385:E387"/>
    <mergeCell ref="A388:H388"/>
    <mergeCell ref="A393:A395"/>
    <mergeCell ref="C393:C395"/>
    <mergeCell ref="A474:H474"/>
    <mergeCell ref="A479:E481"/>
    <mergeCell ref="A482:H482"/>
    <mergeCell ref="A487:A489"/>
    <mergeCell ref="C487:C489"/>
    <mergeCell ref="D487:D489"/>
    <mergeCell ref="B488:B489"/>
    <mergeCell ref="D440:D442"/>
    <mergeCell ref="E440:E442"/>
    <mergeCell ref="F440:F442"/>
    <mergeCell ref="G440:G442"/>
    <mergeCell ref="B441:B442"/>
    <mergeCell ref="H441:H442"/>
    <mergeCell ref="A440:A442"/>
    <mergeCell ref="C440:C442"/>
    <mergeCell ref="A470:H470"/>
    <mergeCell ref="F487:F489"/>
    <mergeCell ref="G487:G489"/>
    <mergeCell ref="A568:H568"/>
    <mergeCell ref="A573:E575"/>
    <mergeCell ref="A576:H576"/>
    <mergeCell ref="A537:A539"/>
    <mergeCell ref="A540:H540"/>
    <mergeCell ref="A548:H548"/>
    <mergeCell ref="A552:H552"/>
    <mergeCell ref="A556:H556"/>
    <mergeCell ref="A560:H560"/>
    <mergeCell ref="A564:H564"/>
    <mergeCell ref="E534:E536"/>
    <mergeCell ref="H535:H536"/>
    <mergeCell ref="A521:H521"/>
    <mergeCell ref="A526:E528"/>
    <mergeCell ref="A529:H529"/>
    <mergeCell ref="A534:A536"/>
    <mergeCell ref="C534:C536"/>
    <mergeCell ref="D534:D536"/>
    <mergeCell ref="B535:B536"/>
    <mergeCell ref="A296:Z296"/>
    <mergeCell ref="A297:AA297"/>
    <mergeCell ref="A298:AA298"/>
    <mergeCell ref="A443:A445"/>
    <mergeCell ref="A446:H446"/>
    <mergeCell ref="A454:H454"/>
    <mergeCell ref="A458:H458"/>
    <mergeCell ref="A462:H462"/>
    <mergeCell ref="A466:H466"/>
    <mergeCell ref="A411:H411"/>
    <mergeCell ref="A415:H415"/>
    <mergeCell ref="A419:H419"/>
    <mergeCell ref="A423:H423"/>
    <mergeCell ref="A427:H427"/>
    <mergeCell ref="A432:E434"/>
    <mergeCell ref="A435:H435"/>
    <mergeCell ref="F346:F348"/>
    <mergeCell ref="G346:G348"/>
    <mergeCell ref="E346:E348"/>
    <mergeCell ref="H347:H348"/>
    <mergeCell ref="F393:F395"/>
    <mergeCell ref="G393:G395"/>
    <mergeCell ref="A396:A398"/>
    <mergeCell ref="A399:H399"/>
    <mergeCell ref="A184:H184"/>
    <mergeCell ref="Q205:R205"/>
    <mergeCell ref="S205:T205"/>
    <mergeCell ref="A202:Z202"/>
    <mergeCell ref="A203:AA203"/>
    <mergeCell ref="A204:AA204"/>
    <mergeCell ref="I205:J205"/>
    <mergeCell ref="K205:L205"/>
    <mergeCell ref="M205:N205"/>
    <mergeCell ref="U205:V205"/>
    <mergeCell ref="W205:Z205"/>
    <mergeCell ref="C205:C207"/>
    <mergeCell ref="B206:B207"/>
    <mergeCell ref="A188:H188"/>
    <mergeCell ref="A192:H192"/>
    <mergeCell ref="A196:H196"/>
    <mergeCell ref="A197:E199"/>
    <mergeCell ref="A200:H200"/>
    <mergeCell ref="D205:D207"/>
    <mergeCell ref="G205:G207"/>
    <mergeCell ref="D158:D160"/>
    <mergeCell ref="E158:E160"/>
    <mergeCell ref="F158:F160"/>
    <mergeCell ref="G158:G160"/>
    <mergeCell ref="H159:H160"/>
    <mergeCell ref="A164:H164"/>
    <mergeCell ref="A156:AA156"/>
    <mergeCell ref="U158:V158"/>
    <mergeCell ref="W158:Z158"/>
    <mergeCell ref="A157:AA157"/>
    <mergeCell ref="I158:J158"/>
    <mergeCell ref="K158:L158"/>
    <mergeCell ref="M158:N158"/>
    <mergeCell ref="O158:P158"/>
    <mergeCell ref="Q158:R158"/>
    <mergeCell ref="AA396:AA398"/>
    <mergeCell ref="AA400:AA402"/>
    <mergeCell ref="O205:P205"/>
    <mergeCell ref="Q252:R252"/>
    <mergeCell ref="S252:T252"/>
    <mergeCell ref="U252:V252"/>
    <mergeCell ref="W252:Z252"/>
    <mergeCell ref="M346:N346"/>
    <mergeCell ref="O346:P346"/>
    <mergeCell ref="U346:V346"/>
    <mergeCell ref="W346:Z346"/>
    <mergeCell ref="W299:Z299"/>
    <mergeCell ref="A249:Z249"/>
    <mergeCell ref="A250:AA250"/>
    <mergeCell ref="A251:AA251"/>
    <mergeCell ref="I252:J252"/>
    <mergeCell ref="K252:L252"/>
    <mergeCell ref="O299:P299"/>
    <mergeCell ref="Q299:R299"/>
    <mergeCell ref="S299:T299"/>
    <mergeCell ref="U299:V299"/>
    <mergeCell ref="M252:N252"/>
    <mergeCell ref="O252:P252"/>
    <mergeCell ref="A262:H262"/>
    <mergeCell ref="K299:L299"/>
    <mergeCell ref="M299:N299"/>
    <mergeCell ref="A343:Z343"/>
    <mergeCell ref="A344:AA344"/>
    <mergeCell ref="A345:AA345"/>
    <mergeCell ref="I346:J346"/>
    <mergeCell ref="K346:L346"/>
    <mergeCell ref="M393:N393"/>
    <mergeCell ref="O393:P393"/>
    <mergeCell ref="Q393:R393"/>
    <mergeCell ref="S393:T393"/>
    <mergeCell ref="Q346:R346"/>
    <mergeCell ref="S346:T346"/>
    <mergeCell ref="A390:Z390"/>
    <mergeCell ref="A391:AA391"/>
    <mergeCell ref="A392:AA392"/>
    <mergeCell ref="I393:J393"/>
    <mergeCell ref="K393:L393"/>
    <mergeCell ref="AA381:AA383"/>
    <mergeCell ref="AA385:AA387"/>
    <mergeCell ref="U393:V393"/>
    <mergeCell ref="W393:Z393"/>
    <mergeCell ref="I299:J299"/>
    <mergeCell ref="D393:D395"/>
    <mergeCell ref="AA161:AA163"/>
    <mergeCell ref="AA165:AA167"/>
    <mergeCell ref="AA193:AA195"/>
    <mergeCell ref="AA197:AA199"/>
    <mergeCell ref="AA208:AA210"/>
    <mergeCell ref="AA212:AA214"/>
    <mergeCell ref="AA240:AA242"/>
    <mergeCell ref="AA244:AA246"/>
    <mergeCell ref="AA255:AA257"/>
    <mergeCell ref="AA8:AA10"/>
    <mergeCell ref="AA12:AA14"/>
    <mergeCell ref="AA40:AA42"/>
    <mergeCell ref="AA44:AA46"/>
    <mergeCell ref="AA48:AA50"/>
    <mergeCell ref="AA51:AA53"/>
    <mergeCell ref="AA57:AA59"/>
    <mergeCell ref="AA146:AA148"/>
    <mergeCell ref="AA150:AA152"/>
    <mergeCell ref="AA71:AA73"/>
    <mergeCell ref="AA99:AA101"/>
    <mergeCell ref="AA103:AA105"/>
    <mergeCell ref="AA259:AA261"/>
    <mergeCell ref="AA287:AA289"/>
    <mergeCell ref="AA291:AA293"/>
    <mergeCell ref="AA302:AA304"/>
    <mergeCell ref="AA306:AA308"/>
    <mergeCell ref="AA334:AA336"/>
    <mergeCell ref="AA338:AA340"/>
    <mergeCell ref="AA349:AA351"/>
    <mergeCell ref="AA353:AA355"/>
    <mergeCell ref="AA428:AA430"/>
    <mergeCell ref="AA432:AA434"/>
    <mergeCell ref="AA526:AA528"/>
    <mergeCell ref="AA537:AA539"/>
    <mergeCell ref="AA541:AA543"/>
    <mergeCell ref="AA569:AA571"/>
    <mergeCell ref="AA573:AA575"/>
    <mergeCell ref="AA443:AA445"/>
    <mergeCell ref="AA447:AA449"/>
    <mergeCell ref="AA475:AA477"/>
    <mergeCell ref="AA479:AA481"/>
    <mergeCell ref="AA490:AA492"/>
    <mergeCell ref="AA494:AA496"/>
    <mergeCell ref="AA522:AA524"/>
    <mergeCell ref="A438:AA438"/>
    <mergeCell ref="A439:AA439"/>
    <mergeCell ref="I440:J440"/>
    <mergeCell ref="K440:L440"/>
    <mergeCell ref="Q487:R487"/>
    <mergeCell ref="S487:T487"/>
    <mergeCell ref="U487:V487"/>
    <mergeCell ref="W487:Z487"/>
    <mergeCell ref="U440:V440"/>
    <mergeCell ref="W440:Z440"/>
    <mergeCell ref="F5:F7"/>
    <mergeCell ref="G5:G7"/>
    <mergeCell ref="I5:J5"/>
    <mergeCell ref="K5:L5"/>
    <mergeCell ref="M5:N5"/>
    <mergeCell ref="O5:P5"/>
    <mergeCell ref="Q5:R5"/>
    <mergeCell ref="S5:T5"/>
    <mergeCell ref="A2:Z2"/>
    <mergeCell ref="A3:AA3"/>
    <mergeCell ref="A4:AA4"/>
    <mergeCell ref="A5:A7"/>
    <mergeCell ref="C5:C7"/>
    <mergeCell ref="D5:D7"/>
    <mergeCell ref="B6:B7"/>
    <mergeCell ref="E5:E7"/>
    <mergeCell ref="H6:H7"/>
    <mergeCell ref="U5:V5"/>
    <mergeCell ref="W5:Z5"/>
    <mergeCell ref="A8:A10"/>
    <mergeCell ref="A11:H11"/>
    <mergeCell ref="A15:H15"/>
    <mergeCell ref="A19:H19"/>
    <mergeCell ref="A23:H23"/>
    <mergeCell ref="A27:H27"/>
    <mergeCell ref="A31:H31"/>
    <mergeCell ref="A35:H35"/>
    <mergeCell ref="A39:H39"/>
    <mergeCell ref="S158:T158"/>
    <mergeCell ref="A43:H43"/>
    <mergeCell ref="A44:E46"/>
    <mergeCell ref="A47:H47"/>
    <mergeCell ref="U111:V111"/>
    <mergeCell ref="W111:Z111"/>
    <mergeCell ref="A108:Z108"/>
    <mergeCell ref="A109:AA109"/>
    <mergeCell ref="A110:AA110"/>
    <mergeCell ref="I111:J111"/>
    <mergeCell ref="K111:L111"/>
    <mergeCell ref="M111:N111"/>
    <mergeCell ref="O111:P111"/>
    <mergeCell ref="E64:E66"/>
    <mergeCell ref="F64:F66"/>
    <mergeCell ref="G64:G66"/>
    <mergeCell ref="I64:J64"/>
    <mergeCell ref="H65:H66"/>
    <mergeCell ref="K64:L64"/>
    <mergeCell ref="M64:N64"/>
    <mergeCell ref="O64:P64"/>
    <mergeCell ref="Q64:R64"/>
    <mergeCell ref="S64:T64"/>
    <mergeCell ref="U64:V64"/>
    <mergeCell ref="C57:E59"/>
    <mergeCell ref="A61:Z61"/>
    <mergeCell ref="A62:AA62"/>
    <mergeCell ref="A63:AA63"/>
    <mergeCell ref="A64:A66"/>
    <mergeCell ref="D64:D66"/>
    <mergeCell ref="W64:Z64"/>
    <mergeCell ref="AA67:AA69"/>
    <mergeCell ref="A94:H94"/>
    <mergeCell ref="C64:C66"/>
    <mergeCell ref="B65:B66"/>
    <mergeCell ref="A67:A69"/>
    <mergeCell ref="A70:H70"/>
    <mergeCell ref="A74:H74"/>
    <mergeCell ref="A78:H78"/>
    <mergeCell ref="A82:H82"/>
    <mergeCell ref="A86:H86"/>
    <mergeCell ref="A90:H90"/>
    <mergeCell ref="A98:H98"/>
    <mergeCell ref="A102:H102"/>
    <mergeCell ref="A103:E105"/>
    <mergeCell ref="Q111:R111"/>
    <mergeCell ref="S111:T111"/>
    <mergeCell ref="AA114:AA116"/>
    <mergeCell ref="AA118:AA120"/>
    <mergeCell ref="A121:H121"/>
    <mergeCell ref="A155:Z155"/>
    <mergeCell ref="A149:H149"/>
    <mergeCell ref="A150:E152"/>
    <mergeCell ref="A153:H153"/>
    <mergeCell ref="A431:H431"/>
    <mergeCell ref="A450:H450"/>
    <mergeCell ref="A478:H478"/>
    <mergeCell ref="A497:H497"/>
    <mergeCell ref="A525:H525"/>
    <mergeCell ref="A544:H544"/>
    <mergeCell ref="A572:H572"/>
    <mergeCell ref="H206:H207"/>
    <mergeCell ref="A290:H290"/>
    <mergeCell ref="A309:H309"/>
    <mergeCell ref="A337:H337"/>
    <mergeCell ref="A356:H356"/>
    <mergeCell ref="A384:H384"/>
    <mergeCell ref="A403:H403"/>
    <mergeCell ref="A437:Z437"/>
    <mergeCell ref="A484:Z484"/>
    <mergeCell ref="A485:AA485"/>
    <mergeCell ref="A486:AA486"/>
    <mergeCell ref="I487:J487"/>
    <mergeCell ref="K487:L487"/>
    <mergeCell ref="M440:N440"/>
    <mergeCell ref="O440:P440"/>
    <mergeCell ref="Q440:R440"/>
    <mergeCell ref="S440:T440"/>
    <mergeCell ref="Q534:R534"/>
    <mergeCell ref="S534:T534"/>
    <mergeCell ref="M487:N487"/>
    <mergeCell ref="O487:P487"/>
    <mergeCell ref="A531:Z531"/>
    <mergeCell ref="A532:AA532"/>
    <mergeCell ref="A533:AA533"/>
    <mergeCell ref="I534:J534"/>
    <mergeCell ref="K534:L534"/>
    <mergeCell ref="M534:N534"/>
    <mergeCell ref="O534:P534"/>
    <mergeCell ref="U534:V534"/>
    <mergeCell ref="W534:Z534"/>
    <mergeCell ref="A490:A492"/>
    <mergeCell ref="A493:H493"/>
    <mergeCell ref="A501:H501"/>
    <mergeCell ref="A505:H505"/>
    <mergeCell ref="A509:H509"/>
    <mergeCell ref="A513:H513"/>
    <mergeCell ref="A517:H517"/>
    <mergeCell ref="E487:E489"/>
    <mergeCell ref="H488:H489"/>
    <mergeCell ref="F534:F536"/>
    <mergeCell ref="G534:G536"/>
  </mergeCells>
  <pageMargins left="0.94488188976377963" right="0.31496062992125984" top="0.51181102362204722" bottom="0.51181102362204722" header="0" footer="0"/>
  <pageSetup paperSize="9" scale="45" orientation="landscape" r:id="rId1"/>
  <rowBreaks count="1" manualBreakCount="1">
    <brk id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Z1000"/>
  <sheetViews>
    <sheetView tabSelected="1" workbookViewId="0">
      <selection activeCell="D206" sqref="D206"/>
    </sheetView>
  </sheetViews>
  <sheetFormatPr defaultColWidth="14.42578125" defaultRowHeight="15" customHeight="1" x14ac:dyDescent="0.4"/>
  <cols>
    <col min="1" max="1" width="18.140625" style="4" customWidth="1"/>
    <col min="2" max="2" width="11.5703125" style="4" customWidth="1"/>
    <col min="3" max="3" width="18.28515625" style="4" customWidth="1"/>
    <col min="4" max="4" width="26" style="4" customWidth="1"/>
    <col min="5" max="5" width="32.5703125" style="4" customWidth="1"/>
    <col min="6" max="6" width="21.28515625" style="4" customWidth="1"/>
    <col min="7" max="7" width="23.5703125" style="4" customWidth="1"/>
    <col min="8" max="9" width="9.28515625" style="4" hidden="1" customWidth="1"/>
    <col min="10" max="10" width="21.5703125" style="4" customWidth="1"/>
    <col min="11" max="11" width="23.42578125" style="4" customWidth="1"/>
    <col min="12" max="12" width="11.5703125" style="4" customWidth="1"/>
    <col min="13" max="13" width="18.28515625" style="4" customWidth="1"/>
    <col min="14" max="14" width="17.7109375" style="4" customWidth="1"/>
    <col min="15" max="15" width="11.85546875" style="4" customWidth="1"/>
    <col min="16" max="16" width="18.28515625" style="4" customWidth="1"/>
    <col min="17" max="17" width="17.5703125" style="4" customWidth="1"/>
    <col min="18" max="18" width="17" style="4" customWidth="1"/>
    <col min="19" max="19" width="18.28515625" style="4" customWidth="1"/>
    <col min="20" max="20" width="17" style="4" customWidth="1"/>
    <col min="21" max="21" width="15.28515625" style="4" customWidth="1"/>
    <col min="22" max="26" width="9.140625" style="4" customWidth="1"/>
    <col min="27" max="16384" width="14.42578125" style="4"/>
  </cols>
  <sheetData>
    <row r="1" spans="1:26" ht="24" customHeight="1" x14ac:dyDescent="0.65">
      <c r="A1" s="143" t="s">
        <v>25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03"/>
      <c r="V1" s="103"/>
      <c r="W1" s="103"/>
      <c r="X1" s="103"/>
      <c r="Y1" s="103"/>
      <c r="Z1" s="103"/>
    </row>
    <row r="2" spans="1:26" ht="24" customHeight="1" x14ac:dyDescent="0.65">
      <c r="A2" s="143" t="s">
        <v>26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03"/>
      <c r="V2" s="103"/>
      <c r="W2" s="103"/>
      <c r="X2" s="103"/>
      <c r="Y2" s="103"/>
      <c r="Z2" s="103"/>
    </row>
    <row r="3" spans="1:26" ht="24" customHeight="1" x14ac:dyDescent="0.65">
      <c r="A3" s="103"/>
      <c r="B3" s="2">
        <v>1</v>
      </c>
      <c r="C3" s="103">
        <v>2</v>
      </c>
      <c r="D3" s="103" t="s">
        <v>27</v>
      </c>
      <c r="E3" s="103" t="s">
        <v>28</v>
      </c>
      <c r="F3" s="127">
        <v>5</v>
      </c>
      <c r="G3" s="103" t="s">
        <v>29</v>
      </c>
      <c r="H3" s="103"/>
      <c r="I3" s="103"/>
      <c r="J3" s="103">
        <v>7</v>
      </c>
      <c r="K3" s="103">
        <v>8</v>
      </c>
      <c r="L3" s="103">
        <v>9</v>
      </c>
      <c r="M3" s="103">
        <v>10</v>
      </c>
      <c r="N3" s="103" t="s">
        <v>30</v>
      </c>
      <c r="O3" s="103">
        <v>12</v>
      </c>
      <c r="P3" s="103">
        <v>13</v>
      </c>
      <c r="Q3" s="103" t="s">
        <v>31</v>
      </c>
      <c r="R3" s="103" t="s">
        <v>32</v>
      </c>
      <c r="S3" s="103" t="s">
        <v>33</v>
      </c>
      <c r="T3" s="103" t="s">
        <v>34</v>
      </c>
      <c r="U3" s="103" t="s">
        <v>35</v>
      </c>
      <c r="V3" s="103"/>
      <c r="W3" s="103"/>
      <c r="X3" s="103"/>
      <c r="Y3" s="103"/>
      <c r="Z3" s="103"/>
    </row>
    <row r="4" spans="1:26" ht="24" customHeight="1" x14ac:dyDescent="0.65">
      <c r="A4" s="144" t="s">
        <v>36</v>
      </c>
      <c r="B4" s="145" t="s">
        <v>37</v>
      </c>
      <c r="C4" s="131"/>
      <c r="D4" s="146" t="s">
        <v>38</v>
      </c>
      <c r="E4" s="105" t="s">
        <v>39</v>
      </c>
      <c r="F4" s="105" t="s">
        <v>40</v>
      </c>
      <c r="G4" s="104" t="s">
        <v>41</v>
      </c>
      <c r="H4" s="108" t="s">
        <v>42</v>
      </c>
      <c r="I4" s="108" t="s">
        <v>7</v>
      </c>
      <c r="J4" s="109" t="s">
        <v>40</v>
      </c>
      <c r="K4" s="109" t="s">
        <v>43</v>
      </c>
      <c r="L4" s="150" t="s">
        <v>44</v>
      </c>
      <c r="M4" s="131"/>
      <c r="N4" s="146" t="s">
        <v>45</v>
      </c>
      <c r="O4" s="148" t="s">
        <v>46</v>
      </c>
      <c r="P4" s="131"/>
      <c r="Q4" s="146" t="s">
        <v>47</v>
      </c>
      <c r="R4" s="149" t="s">
        <v>48</v>
      </c>
      <c r="S4" s="131"/>
      <c r="T4" s="146" t="s">
        <v>49</v>
      </c>
      <c r="U4" s="104" t="s">
        <v>49</v>
      </c>
      <c r="V4" s="103"/>
      <c r="W4" s="103"/>
      <c r="X4" s="103"/>
      <c r="Y4" s="103"/>
      <c r="Z4" s="103"/>
    </row>
    <row r="5" spans="1:26" ht="24" customHeight="1" x14ac:dyDescent="0.65">
      <c r="A5" s="140"/>
      <c r="B5" s="105" t="s">
        <v>42</v>
      </c>
      <c r="C5" s="105" t="s">
        <v>50</v>
      </c>
      <c r="D5" s="147"/>
      <c r="E5" s="105" t="s">
        <v>51</v>
      </c>
      <c r="F5" s="105" t="s">
        <v>15</v>
      </c>
      <c r="G5" s="111" t="s">
        <v>52</v>
      </c>
      <c r="H5" s="108" t="s">
        <v>22</v>
      </c>
      <c r="I5" s="108" t="s">
        <v>22</v>
      </c>
      <c r="J5" s="109" t="s">
        <v>53</v>
      </c>
      <c r="K5" s="109" t="s">
        <v>53</v>
      </c>
      <c r="L5" s="105" t="s">
        <v>42</v>
      </c>
      <c r="M5" s="105" t="s">
        <v>50</v>
      </c>
      <c r="N5" s="147"/>
      <c r="O5" s="105" t="s">
        <v>42</v>
      </c>
      <c r="P5" s="105" t="s">
        <v>50</v>
      </c>
      <c r="Q5" s="147"/>
      <c r="R5" s="105" t="s">
        <v>42</v>
      </c>
      <c r="S5" s="105" t="s">
        <v>50</v>
      </c>
      <c r="T5" s="147"/>
      <c r="U5" s="111" t="s">
        <v>54</v>
      </c>
      <c r="V5" s="103"/>
      <c r="W5" s="103"/>
      <c r="X5" s="103"/>
      <c r="Y5" s="103"/>
      <c r="Z5" s="103"/>
    </row>
    <row r="6" spans="1:26" ht="24" customHeight="1" x14ac:dyDescent="0.65">
      <c r="A6" s="112" t="s">
        <v>55</v>
      </c>
      <c r="B6" s="113"/>
      <c r="C6" s="113"/>
      <c r="D6" s="114">
        <v>54.47</v>
      </c>
      <c r="E6" s="115"/>
      <c r="F6" s="113"/>
      <c r="G6" s="113">
        <f t="shared" ref="G6:G9" si="0">IF(C6&gt;0,F6/C6,0)</f>
        <v>0</v>
      </c>
      <c r="H6" s="113"/>
      <c r="I6" s="113"/>
      <c r="J6" s="113">
        <f t="shared" ref="J6:K6" si="1">+F6</f>
        <v>0</v>
      </c>
      <c r="K6" s="117">
        <f t="shared" si="1"/>
        <v>0</v>
      </c>
      <c r="L6" s="113"/>
      <c r="M6" s="113"/>
      <c r="N6" s="113">
        <f t="shared" ref="N6:N8" si="2">IF(K6&gt;0,K6*M6,0)</f>
        <v>0</v>
      </c>
      <c r="O6" s="113"/>
      <c r="P6" s="113"/>
      <c r="Q6" s="113">
        <f t="shared" ref="Q6:Q8" si="3">IF(K6&gt;0,K6*P6,0)</f>
        <v>0</v>
      </c>
      <c r="R6" s="113">
        <f t="shared" ref="R6:S6" si="4">+B6-L6-O6</f>
        <v>0</v>
      </c>
      <c r="S6" s="113">
        <f t="shared" si="4"/>
        <v>0</v>
      </c>
      <c r="T6" s="113">
        <f t="shared" ref="T6:T8" si="5">+F6-N6-Q6</f>
        <v>0</v>
      </c>
      <c r="U6" s="118">
        <f t="shared" ref="U6:U8" si="6">IF(S6&gt;0,+T6/S6,0)</f>
        <v>0</v>
      </c>
      <c r="V6" s="103"/>
      <c r="W6" s="103"/>
      <c r="X6" s="103"/>
      <c r="Y6" s="103"/>
      <c r="Z6" s="103"/>
    </row>
    <row r="7" spans="1:26" ht="24" customHeight="1" x14ac:dyDescent="0.65">
      <c r="A7" s="112" t="s">
        <v>56</v>
      </c>
      <c r="B7" s="113"/>
      <c r="C7" s="113"/>
      <c r="D7" s="114">
        <v>29.76</v>
      </c>
      <c r="E7" s="115"/>
      <c r="F7" s="113"/>
      <c r="G7" s="113">
        <f t="shared" si="0"/>
        <v>0</v>
      </c>
      <c r="H7" s="113"/>
      <c r="I7" s="113"/>
      <c r="J7" s="113">
        <f t="shared" ref="J7:K7" si="7">+F7</f>
        <v>0</v>
      </c>
      <c r="K7" s="117">
        <f t="shared" si="7"/>
        <v>0</v>
      </c>
      <c r="L7" s="113"/>
      <c r="M7" s="113"/>
      <c r="N7" s="113">
        <f t="shared" si="2"/>
        <v>0</v>
      </c>
      <c r="O7" s="113"/>
      <c r="P7" s="113"/>
      <c r="Q7" s="113">
        <f t="shared" si="3"/>
        <v>0</v>
      </c>
      <c r="R7" s="113">
        <f t="shared" ref="R7:S7" si="8">+B7-L7-O7</f>
        <v>0</v>
      </c>
      <c r="S7" s="113">
        <f t="shared" si="8"/>
        <v>0</v>
      </c>
      <c r="T7" s="113">
        <f t="shared" si="5"/>
        <v>0</v>
      </c>
      <c r="U7" s="118">
        <f t="shared" si="6"/>
        <v>0</v>
      </c>
      <c r="V7" s="103"/>
      <c r="W7" s="103"/>
      <c r="X7" s="103"/>
      <c r="Y7" s="103"/>
      <c r="Z7" s="103"/>
    </row>
    <row r="8" spans="1:26" ht="24" customHeight="1" x14ac:dyDescent="0.65">
      <c r="A8" s="112" t="s">
        <v>21</v>
      </c>
      <c r="B8" s="113"/>
      <c r="C8" s="113"/>
      <c r="D8" s="114">
        <v>15.77</v>
      </c>
      <c r="E8" s="115"/>
      <c r="F8" s="113"/>
      <c r="G8" s="113">
        <f t="shared" si="0"/>
        <v>0</v>
      </c>
      <c r="H8" s="113"/>
      <c r="I8" s="113"/>
      <c r="J8" s="113">
        <f t="shared" ref="J8:K8" si="9">+F8</f>
        <v>0</v>
      </c>
      <c r="K8" s="117">
        <f t="shared" si="9"/>
        <v>0</v>
      </c>
      <c r="L8" s="113"/>
      <c r="M8" s="113"/>
      <c r="N8" s="113">
        <f t="shared" si="2"/>
        <v>0</v>
      </c>
      <c r="O8" s="113"/>
      <c r="P8" s="113"/>
      <c r="Q8" s="113">
        <f t="shared" si="3"/>
        <v>0</v>
      </c>
      <c r="R8" s="113">
        <f t="shared" ref="R8:S8" si="10">+B8-L8-O8</f>
        <v>0</v>
      </c>
      <c r="S8" s="113">
        <f t="shared" si="10"/>
        <v>0</v>
      </c>
      <c r="T8" s="113">
        <f t="shared" si="5"/>
        <v>0</v>
      </c>
      <c r="U8" s="118">
        <f t="shared" si="6"/>
        <v>0</v>
      </c>
      <c r="V8" s="103"/>
      <c r="W8" s="103"/>
      <c r="X8" s="103"/>
      <c r="Y8" s="103"/>
      <c r="Z8" s="103"/>
    </row>
    <row r="9" spans="1:26" ht="24" customHeight="1" x14ac:dyDescent="0.65">
      <c r="A9" s="112" t="s">
        <v>22</v>
      </c>
      <c r="B9" s="119">
        <f t="shared" ref="B9:F9" si="11">SUM(B6:B8)</f>
        <v>0</v>
      </c>
      <c r="C9" s="119">
        <f t="shared" si="11"/>
        <v>0</v>
      </c>
      <c r="D9" s="114">
        <f t="shared" si="11"/>
        <v>100</v>
      </c>
      <c r="E9" s="120">
        <f t="shared" si="11"/>
        <v>0</v>
      </c>
      <c r="F9" s="113">
        <f t="shared" si="11"/>
        <v>0</v>
      </c>
      <c r="G9" s="113">
        <f t="shared" si="0"/>
        <v>0</v>
      </c>
      <c r="H9" s="113">
        <f t="shared" ref="H9:J9" si="12">SUM(H6:H8)</f>
        <v>0</v>
      </c>
      <c r="I9" s="113">
        <f t="shared" si="12"/>
        <v>0</v>
      </c>
      <c r="J9" s="113">
        <f t="shared" si="12"/>
        <v>0</v>
      </c>
      <c r="K9" s="117"/>
      <c r="L9" s="113">
        <f t="shared" ref="L9:U9" si="13">SUM(L6:L8)</f>
        <v>0</v>
      </c>
      <c r="M9" s="113">
        <f t="shared" si="13"/>
        <v>0</v>
      </c>
      <c r="N9" s="113">
        <f t="shared" si="13"/>
        <v>0</v>
      </c>
      <c r="O9" s="113">
        <f t="shared" si="13"/>
        <v>0</v>
      </c>
      <c r="P9" s="113">
        <f t="shared" si="13"/>
        <v>0</v>
      </c>
      <c r="Q9" s="113">
        <f t="shared" si="13"/>
        <v>0</v>
      </c>
      <c r="R9" s="113">
        <f t="shared" si="13"/>
        <v>0</v>
      </c>
      <c r="S9" s="113">
        <f t="shared" si="13"/>
        <v>0</v>
      </c>
      <c r="T9" s="113">
        <f t="shared" si="13"/>
        <v>0</v>
      </c>
      <c r="U9" s="120">
        <f t="shared" si="13"/>
        <v>0</v>
      </c>
      <c r="V9" s="103"/>
      <c r="W9" s="103"/>
      <c r="X9" s="103"/>
      <c r="Y9" s="103"/>
      <c r="Z9" s="103"/>
    </row>
    <row r="10" spans="1:26" ht="24" customHeight="1" x14ac:dyDescent="0.65">
      <c r="A10" s="103"/>
      <c r="B10" s="121"/>
      <c r="C10" s="121"/>
      <c r="D10" s="122"/>
      <c r="E10" s="123"/>
      <c r="F10" s="124"/>
      <c r="G10" s="124"/>
      <c r="H10" s="124"/>
      <c r="I10" s="124"/>
      <c r="J10" s="124"/>
      <c r="K10" s="125"/>
      <c r="L10" s="124"/>
      <c r="M10" s="124"/>
      <c r="N10" s="124"/>
      <c r="O10" s="124"/>
      <c r="P10" s="124"/>
      <c r="Q10" s="124"/>
      <c r="R10" s="124"/>
      <c r="S10" s="124"/>
      <c r="T10" s="124"/>
      <c r="U10" s="123"/>
      <c r="V10" s="103"/>
      <c r="W10" s="103"/>
      <c r="X10" s="103"/>
      <c r="Y10" s="103"/>
      <c r="Z10" s="103"/>
    </row>
    <row r="11" spans="1:26" ht="24" customHeight="1" x14ac:dyDescent="0.65">
      <c r="A11" s="143" t="s">
        <v>25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03"/>
      <c r="V11" s="103"/>
      <c r="W11" s="103"/>
      <c r="X11" s="103"/>
      <c r="Y11" s="103"/>
      <c r="Z11" s="103"/>
    </row>
    <row r="12" spans="1:26" ht="24" customHeight="1" x14ac:dyDescent="0.65">
      <c r="A12" s="143" t="s">
        <v>57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03"/>
      <c r="V12" s="103"/>
      <c r="W12" s="103"/>
      <c r="X12" s="103"/>
      <c r="Y12" s="103"/>
      <c r="Z12" s="103"/>
    </row>
    <row r="13" spans="1:26" ht="24" customHeight="1" x14ac:dyDescent="0.65">
      <c r="A13" s="103"/>
      <c r="B13" s="103">
        <v>1</v>
      </c>
      <c r="C13" s="103">
        <v>2</v>
      </c>
      <c r="D13" s="103" t="s">
        <v>27</v>
      </c>
      <c r="E13" s="103" t="s">
        <v>28</v>
      </c>
      <c r="F13" s="127">
        <v>5</v>
      </c>
      <c r="G13" s="103" t="s">
        <v>29</v>
      </c>
      <c r="H13" s="103"/>
      <c r="I13" s="103"/>
      <c r="J13" s="103">
        <v>7</v>
      </c>
      <c r="K13" s="103">
        <v>8</v>
      </c>
      <c r="L13" s="103">
        <v>9</v>
      </c>
      <c r="M13" s="103">
        <v>10</v>
      </c>
      <c r="N13" s="103" t="s">
        <v>30</v>
      </c>
      <c r="O13" s="103">
        <v>12</v>
      </c>
      <c r="P13" s="103">
        <v>13</v>
      </c>
      <c r="Q13" s="103" t="s">
        <v>31</v>
      </c>
      <c r="R13" s="103" t="s">
        <v>32</v>
      </c>
      <c r="S13" s="103" t="s">
        <v>33</v>
      </c>
      <c r="T13" s="103" t="s">
        <v>34</v>
      </c>
      <c r="U13" s="103" t="s">
        <v>35</v>
      </c>
      <c r="V13" s="103"/>
      <c r="W13" s="103"/>
      <c r="X13" s="103"/>
      <c r="Y13" s="103"/>
      <c r="Z13" s="103"/>
    </row>
    <row r="14" spans="1:26" ht="24" customHeight="1" x14ac:dyDescent="0.65">
      <c r="A14" s="144" t="s">
        <v>36</v>
      </c>
      <c r="B14" s="145" t="s">
        <v>37</v>
      </c>
      <c r="C14" s="131"/>
      <c r="D14" s="146" t="s">
        <v>38</v>
      </c>
      <c r="E14" s="105" t="s">
        <v>39</v>
      </c>
      <c r="F14" s="105" t="s">
        <v>40</v>
      </c>
      <c r="G14" s="104" t="s">
        <v>41</v>
      </c>
      <c r="H14" s="108" t="s">
        <v>42</v>
      </c>
      <c r="I14" s="108" t="s">
        <v>7</v>
      </c>
      <c r="J14" s="109" t="s">
        <v>40</v>
      </c>
      <c r="K14" s="109" t="s">
        <v>43</v>
      </c>
      <c r="L14" s="150" t="s">
        <v>44</v>
      </c>
      <c r="M14" s="131"/>
      <c r="N14" s="146" t="s">
        <v>45</v>
      </c>
      <c r="O14" s="148" t="s">
        <v>46</v>
      </c>
      <c r="P14" s="131"/>
      <c r="Q14" s="146" t="s">
        <v>47</v>
      </c>
      <c r="R14" s="149" t="s">
        <v>48</v>
      </c>
      <c r="S14" s="131"/>
      <c r="T14" s="146" t="s">
        <v>49</v>
      </c>
      <c r="U14" s="104" t="s">
        <v>49</v>
      </c>
      <c r="V14" s="103"/>
      <c r="W14" s="103"/>
      <c r="X14" s="103"/>
      <c r="Y14" s="103"/>
      <c r="Z14" s="103"/>
    </row>
    <row r="15" spans="1:26" ht="24" customHeight="1" x14ac:dyDescent="0.65">
      <c r="A15" s="140"/>
      <c r="B15" s="105" t="s">
        <v>42</v>
      </c>
      <c r="C15" s="105" t="s">
        <v>50</v>
      </c>
      <c r="D15" s="147"/>
      <c r="E15" s="105" t="s">
        <v>51</v>
      </c>
      <c r="F15" s="105" t="s">
        <v>15</v>
      </c>
      <c r="G15" s="111" t="s">
        <v>52</v>
      </c>
      <c r="H15" s="108" t="s">
        <v>22</v>
      </c>
      <c r="I15" s="108" t="s">
        <v>22</v>
      </c>
      <c r="J15" s="109" t="s">
        <v>53</v>
      </c>
      <c r="K15" s="109" t="s">
        <v>53</v>
      </c>
      <c r="L15" s="105" t="s">
        <v>42</v>
      </c>
      <c r="M15" s="105" t="s">
        <v>50</v>
      </c>
      <c r="N15" s="147"/>
      <c r="O15" s="105" t="s">
        <v>42</v>
      </c>
      <c r="P15" s="105" t="s">
        <v>50</v>
      </c>
      <c r="Q15" s="147"/>
      <c r="R15" s="105" t="s">
        <v>42</v>
      </c>
      <c r="S15" s="105" t="s">
        <v>50</v>
      </c>
      <c r="T15" s="147"/>
      <c r="U15" s="111" t="s">
        <v>54</v>
      </c>
      <c r="V15" s="103"/>
      <c r="W15" s="103"/>
      <c r="X15" s="103"/>
      <c r="Y15" s="103"/>
      <c r="Z15" s="103"/>
    </row>
    <row r="16" spans="1:26" ht="24" customHeight="1" x14ac:dyDescent="0.65">
      <c r="A16" s="112" t="s">
        <v>55</v>
      </c>
      <c r="B16" s="113"/>
      <c r="C16" s="113"/>
      <c r="D16" s="114">
        <v>54.47</v>
      </c>
      <c r="E16" s="115">
        <f>C16*D16</f>
        <v>0</v>
      </c>
      <c r="F16" s="113">
        <f>IF(E19&gt;0,(F19/E19)*E16,0)</f>
        <v>0</v>
      </c>
      <c r="G16" s="113">
        <f t="shared" ref="G16:G18" si="14">IF(C16&gt;0,F16/C16,0)</f>
        <v>0</v>
      </c>
      <c r="H16" s="116">
        <f t="shared" ref="H16:I16" si="15">+R6+B16</f>
        <v>0</v>
      </c>
      <c r="I16" s="116">
        <f t="shared" si="15"/>
        <v>0</v>
      </c>
      <c r="J16" s="113">
        <f t="shared" ref="J16:J18" si="16">+T6+F16</f>
        <v>0</v>
      </c>
      <c r="K16" s="117">
        <f t="shared" ref="K16:K18" si="17">IF(I16&gt;0,(J16/I16),0)</f>
        <v>0</v>
      </c>
      <c r="L16" s="113"/>
      <c r="M16" s="113"/>
      <c r="N16" s="113">
        <f t="shared" ref="N16:N18" si="18">IF(K16&gt;0,K16*M16,0)</f>
        <v>0</v>
      </c>
      <c r="O16" s="113"/>
      <c r="P16" s="113"/>
      <c r="Q16" s="113">
        <f t="shared" ref="Q16:Q18" si="19">IF(K16&gt;0,K16*P16,0)</f>
        <v>0</v>
      </c>
      <c r="R16" s="113">
        <f t="shared" ref="R16:S16" si="20">+R6+B16-L16-O16</f>
        <v>0</v>
      </c>
      <c r="S16" s="113">
        <f t="shared" si="20"/>
        <v>0</v>
      </c>
      <c r="T16" s="113">
        <f t="shared" ref="T16:T18" si="21">+T6+F16-N16-Q16</f>
        <v>0</v>
      </c>
      <c r="U16" s="126">
        <f t="shared" ref="U16:U18" si="22">IF(S16&gt;0,+T16/S16,0)</f>
        <v>0</v>
      </c>
      <c r="V16" s="103"/>
      <c r="W16" s="103"/>
      <c r="X16" s="103"/>
      <c r="Y16" s="103"/>
      <c r="Z16" s="103"/>
    </row>
    <row r="17" spans="1:26" ht="24" customHeight="1" x14ac:dyDescent="0.65">
      <c r="A17" s="112" t="s">
        <v>56</v>
      </c>
      <c r="B17" s="113"/>
      <c r="C17" s="113"/>
      <c r="D17" s="114">
        <v>29.76</v>
      </c>
      <c r="E17" s="115">
        <f t="shared" ref="E17:E18" si="23">D17*C17</f>
        <v>0</v>
      </c>
      <c r="F17" s="113">
        <f>IF(E19&gt;0,(F19/E19)*E17,0)</f>
        <v>0</v>
      </c>
      <c r="G17" s="113">
        <f t="shared" si="14"/>
        <v>0</v>
      </c>
      <c r="H17" s="116">
        <f t="shared" ref="H17:I17" si="24">+R7+B17</f>
        <v>0</v>
      </c>
      <c r="I17" s="116">
        <f t="shared" si="24"/>
        <v>0</v>
      </c>
      <c r="J17" s="113">
        <f t="shared" si="16"/>
        <v>0</v>
      </c>
      <c r="K17" s="117">
        <f t="shared" si="17"/>
        <v>0</v>
      </c>
      <c r="L17" s="113"/>
      <c r="M17" s="113"/>
      <c r="N17" s="113">
        <f t="shared" si="18"/>
        <v>0</v>
      </c>
      <c r="O17" s="113"/>
      <c r="P17" s="113"/>
      <c r="Q17" s="113">
        <f t="shared" si="19"/>
        <v>0</v>
      </c>
      <c r="R17" s="113">
        <f t="shared" ref="R17:S17" si="25">+R7+B17-L17-O17</f>
        <v>0</v>
      </c>
      <c r="S17" s="113">
        <f t="shared" si="25"/>
        <v>0</v>
      </c>
      <c r="T17" s="113">
        <f t="shared" si="21"/>
        <v>0</v>
      </c>
      <c r="U17" s="126">
        <f t="shared" si="22"/>
        <v>0</v>
      </c>
      <c r="V17" s="103"/>
      <c r="W17" s="103"/>
      <c r="X17" s="103"/>
      <c r="Y17" s="103"/>
      <c r="Z17" s="103"/>
    </row>
    <row r="18" spans="1:26" ht="24" customHeight="1" x14ac:dyDescent="0.65">
      <c r="A18" s="112" t="s">
        <v>21</v>
      </c>
      <c r="B18" s="113"/>
      <c r="C18" s="113"/>
      <c r="D18" s="114">
        <v>15.77</v>
      </c>
      <c r="E18" s="115">
        <f t="shared" si="23"/>
        <v>0</v>
      </c>
      <c r="F18" s="113">
        <f>IF(E19&gt;0,(F19/E19)*E18,0)</f>
        <v>0</v>
      </c>
      <c r="G18" s="113">
        <f t="shared" si="14"/>
        <v>0</v>
      </c>
      <c r="H18" s="116">
        <f t="shared" ref="H18:I18" si="26">+R8+B18</f>
        <v>0</v>
      </c>
      <c r="I18" s="116">
        <f t="shared" si="26"/>
        <v>0</v>
      </c>
      <c r="J18" s="113">
        <f t="shared" si="16"/>
        <v>0</v>
      </c>
      <c r="K18" s="117">
        <f t="shared" si="17"/>
        <v>0</v>
      </c>
      <c r="L18" s="113"/>
      <c r="M18" s="113"/>
      <c r="N18" s="113">
        <f t="shared" si="18"/>
        <v>0</v>
      </c>
      <c r="O18" s="113"/>
      <c r="P18" s="113"/>
      <c r="Q18" s="113">
        <f t="shared" si="19"/>
        <v>0</v>
      </c>
      <c r="R18" s="113">
        <f t="shared" ref="R18:S18" si="27">+R8+B18-L18-O18</f>
        <v>0</v>
      </c>
      <c r="S18" s="113">
        <f t="shared" si="27"/>
        <v>0</v>
      </c>
      <c r="T18" s="113">
        <f t="shared" si="21"/>
        <v>0</v>
      </c>
      <c r="U18" s="126">
        <f t="shared" si="22"/>
        <v>0</v>
      </c>
      <c r="V18" s="103"/>
      <c r="W18" s="103"/>
      <c r="X18" s="103"/>
      <c r="Y18" s="103"/>
      <c r="Z18" s="103"/>
    </row>
    <row r="19" spans="1:26" ht="24" customHeight="1" x14ac:dyDescent="0.65">
      <c r="A19" s="112" t="s">
        <v>22</v>
      </c>
      <c r="B19" s="119">
        <f t="shared" ref="B19:E19" si="28">SUM(B16:B18)</f>
        <v>0</v>
      </c>
      <c r="C19" s="119">
        <f t="shared" si="28"/>
        <v>0</v>
      </c>
      <c r="D19" s="114">
        <f t="shared" si="28"/>
        <v>100</v>
      </c>
      <c r="E19" s="120">
        <f t="shared" si="28"/>
        <v>0</v>
      </c>
      <c r="F19" s="113"/>
      <c r="G19" s="113"/>
      <c r="H19" s="113">
        <f t="shared" ref="H19:J19" si="29">SUM(H16:H18)</f>
        <v>0</v>
      </c>
      <c r="I19" s="113">
        <f t="shared" si="29"/>
        <v>0</v>
      </c>
      <c r="J19" s="113">
        <f t="shared" si="29"/>
        <v>0</v>
      </c>
      <c r="K19" s="117"/>
      <c r="L19" s="113">
        <f t="shared" ref="L19:U19" si="30">SUM(L16:L18)</f>
        <v>0</v>
      </c>
      <c r="M19" s="113">
        <f t="shared" si="30"/>
        <v>0</v>
      </c>
      <c r="N19" s="113">
        <f t="shared" si="30"/>
        <v>0</v>
      </c>
      <c r="O19" s="113">
        <f t="shared" si="30"/>
        <v>0</v>
      </c>
      <c r="P19" s="113">
        <f t="shared" si="30"/>
        <v>0</v>
      </c>
      <c r="Q19" s="113">
        <f t="shared" si="30"/>
        <v>0</v>
      </c>
      <c r="R19" s="113">
        <f t="shared" si="30"/>
        <v>0</v>
      </c>
      <c r="S19" s="113">
        <f t="shared" si="30"/>
        <v>0</v>
      </c>
      <c r="T19" s="113">
        <f t="shared" si="30"/>
        <v>0</v>
      </c>
      <c r="U19" s="120">
        <f t="shared" si="30"/>
        <v>0</v>
      </c>
      <c r="V19" s="103"/>
      <c r="W19" s="103"/>
      <c r="X19" s="103"/>
      <c r="Y19" s="103"/>
      <c r="Z19" s="103"/>
    </row>
    <row r="20" spans="1:26" ht="24" customHeight="1" x14ac:dyDescent="0.65">
      <c r="A20" s="103"/>
      <c r="B20" s="103"/>
      <c r="C20" s="103"/>
      <c r="D20" s="103"/>
      <c r="E20" s="103"/>
      <c r="F20" s="124"/>
      <c r="G20" s="124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24" customHeight="1" x14ac:dyDescent="0.65">
      <c r="A21" s="143" t="s">
        <v>25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03"/>
      <c r="V21" s="103"/>
      <c r="W21" s="103"/>
      <c r="X21" s="103"/>
      <c r="Y21" s="103"/>
      <c r="Z21" s="103"/>
    </row>
    <row r="22" spans="1:26" ht="24" customHeight="1" x14ac:dyDescent="0.65">
      <c r="A22" s="143" t="s">
        <v>58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3"/>
      <c r="V22" s="103"/>
      <c r="W22" s="103"/>
      <c r="X22" s="103"/>
      <c r="Y22" s="103"/>
      <c r="Z22" s="103"/>
    </row>
    <row r="23" spans="1:26" ht="24" customHeight="1" x14ac:dyDescent="0.65">
      <c r="A23" s="103"/>
      <c r="B23" s="103">
        <v>1</v>
      </c>
      <c r="C23" s="103">
        <v>2</v>
      </c>
      <c r="D23" s="103" t="s">
        <v>27</v>
      </c>
      <c r="E23" s="103" t="s">
        <v>28</v>
      </c>
      <c r="F23" s="127">
        <v>5</v>
      </c>
      <c r="G23" s="103" t="s">
        <v>29</v>
      </c>
      <c r="H23" s="103"/>
      <c r="I23" s="103"/>
      <c r="J23" s="103">
        <v>7</v>
      </c>
      <c r="K23" s="103">
        <v>8</v>
      </c>
      <c r="L23" s="103">
        <v>9</v>
      </c>
      <c r="M23" s="103">
        <v>10</v>
      </c>
      <c r="N23" s="103" t="s">
        <v>30</v>
      </c>
      <c r="O23" s="103">
        <v>12</v>
      </c>
      <c r="P23" s="103">
        <v>13</v>
      </c>
      <c r="Q23" s="103" t="s">
        <v>31</v>
      </c>
      <c r="R23" s="103" t="s">
        <v>32</v>
      </c>
      <c r="S23" s="103" t="s">
        <v>33</v>
      </c>
      <c r="T23" s="103" t="s">
        <v>34</v>
      </c>
      <c r="U23" s="103" t="s">
        <v>35</v>
      </c>
      <c r="V23" s="103"/>
      <c r="W23" s="103"/>
      <c r="X23" s="103"/>
      <c r="Y23" s="103"/>
      <c r="Z23" s="103"/>
    </row>
    <row r="24" spans="1:26" ht="24" customHeight="1" x14ac:dyDescent="0.65">
      <c r="A24" s="144" t="s">
        <v>36</v>
      </c>
      <c r="B24" s="145" t="s">
        <v>37</v>
      </c>
      <c r="C24" s="131"/>
      <c r="D24" s="146" t="s">
        <v>38</v>
      </c>
      <c r="E24" s="105" t="s">
        <v>39</v>
      </c>
      <c r="F24" s="105" t="s">
        <v>40</v>
      </c>
      <c r="G24" s="104" t="s">
        <v>41</v>
      </c>
      <c r="H24" s="108" t="s">
        <v>42</v>
      </c>
      <c r="I24" s="108" t="s">
        <v>7</v>
      </c>
      <c r="J24" s="109" t="s">
        <v>40</v>
      </c>
      <c r="K24" s="109" t="s">
        <v>43</v>
      </c>
      <c r="L24" s="150" t="s">
        <v>44</v>
      </c>
      <c r="M24" s="131"/>
      <c r="N24" s="146" t="s">
        <v>45</v>
      </c>
      <c r="O24" s="148" t="s">
        <v>46</v>
      </c>
      <c r="P24" s="131"/>
      <c r="Q24" s="146" t="s">
        <v>47</v>
      </c>
      <c r="R24" s="149" t="s">
        <v>48</v>
      </c>
      <c r="S24" s="131"/>
      <c r="T24" s="146" t="s">
        <v>49</v>
      </c>
      <c r="U24" s="104" t="s">
        <v>49</v>
      </c>
      <c r="V24" s="103"/>
      <c r="W24" s="103"/>
      <c r="X24" s="103"/>
      <c r="Y24" s="103"/>
      <c r="Z24" s="103"/>
    </row>
    <row r="25" spans="1:26" ht="24" customHeight="1" x14ac:dyDescent="0.65">
      <c r="A25" s="140"/>
      <c r="B25" s="105" t="s">
        <v>42</v>
      </c>
      <c r="C25" s="105" t="s">
        <v>50</v>
      </c>
      <c r="D25" s="147"/>
      <c r="E25" s="105" t="s">
        <v>51</v>
      </c>
      <c r="F25" s="105" t="s">
        <v>15</v>
      </c>
      <c r="G25" s="111" t="s">
        <v>52</v>
      </c>
      <c r="H25" s="108" t="s">
        <v>22</v>
      </c>
      <c r="I25" s="108" t="s">
        <v>22</v>
      </c>
      <c r="J25" s="109" t="s">
        <v>53</v>
      </c>
      <c r="K25" s="109" t="s">
        <v>53</v>
      </c>
      <c r="L25" s="105" t="s">
        <v>42</v>
      </c>
      <c r="M25" s="105" t="s">
        <v>50</v>
      </c>
      <c r="N25" s="147"/>
      <c r="O25" s="105" t="s">
        <v>42</v>
      </c>
      <c r="P25" s="105" t="s">
        <v>50</v>
      </c>
      <c r="Q25" s="147"/>
      <c r="R25" s="105" t="s">
        <v>42</v>
      </c>
      <c r="S25" s="105" t="s">
        <v>50</v>
      </c>
      <c r="T25" s="147"/>
      <c r="U25" s="111" t="s">
        <v>54</v>
      </c>
      <c r="V25" s="103"/>
      <c r="W25" s="103"/>
      <c r="X25" s="103"/>
      <c r="Y25" s="103"/>
      <c r="Z25" s="103"/>
    </row>
    <row r="26" spans="1:26" ht="24" customHeight="1" x14ac:dyDescent="0.65">
      <c r="A26" s="112" t="s">
        <v>55</v>
      </c>
      <c r="B26" s="113"/>
      <c r="C26" s="113"/>
      <c r="D26" s="114">
        <v>54.47</v>
      </c>
      <c r="E26" s="115">
        <f>C26*D26</f>
        <v>0</v>
      </c>
      <c r="F26" s="113">
        <f>IF(E29&gt;0,(F29/E29)*E26,0)</f>
        <v>0</v>
      </c>
      <c r="G26" s="113">
        <f t="shared" ref="G26:G28" si="31">IF(C26&gt;0,F26/C26,0)</f>
        <v>0</v>
      </c>
      <c r="H26" s="116">
        <f t="shared" ref="H26:I26" si="32">+R16+B26</f>
        <v>0</v>
      </c>
      <c r="I26" s="116">
        <f t="shared" si="32"/>
        <v>0</v>
      </c>
      <c r="J26" s="113">
        <f t="shared" ref="J26:J28" si="33">+T16+F26</f>
        <v>0</v>
      </c>
      <c r="K26" s="117">
        <f t="shared" ref="K26:K28" si="34">IF(I26&gt;0,(J26/I26),0)</f>
        <v>0</v>
      </c>
      <c r="L26" s="113"/>
      <c r="M26" s="113"/>
      <c r="N26" s="113">
        <f t="shared" ref="N26:N28" si="35">IF(K26&gt;0,K26*M26,0)</f>
        <v>0</v>
      </c>
      <c r="O26" s="113"/>
      <c r="P26" s="113"/>
      <c r="Q26" s="113">
        <f t="shared" ref="Q26:Q28" si="36">IF(K26&gt;0,K26*P26,0)</f>
        <v>0</v>
      </c>
      <c r="R26" s="113">
        <f t="shared" ref="R26:S26" si="37">+R16+B26-L26-O26</f>
        <v>0</v>
      </c>
      <c r="S26" s="113">
        <f t="shared" si="37"/>
        <v>0</v>
      </c>
      <c r="T26" s="113">
        <f t="shared" ref="T26:T28" si="38">+T16+F26-N26-Q26</f>
        <v>0</v>
      </c>
      <c r="U26" s="126">
        <f t="shared" ref="U26:U28" si="39">IF(S26&gt;0,+T26/S26,0)</f>
        <v>0</v>
      </c>
      <c r="V26" s="103"/>
      <c r="W26" s="103"/>
      <c r="X26" s="103"/>
      <c r="Y26" s="103"/>
      <c r="Z26" s="103"/>
    </row>
    <row r="27" spans="1:26" ht="24" customHeight="1" x14ac:dyDescent="0.65">
      <c r="A27" s="112" t="s">
        <v>56</v>
      </c>
      <c r="B27" s="113"/>
      <c r="C27" s="113"/>
      <c r="D27" s="114">
        <v>29.76</v>
      </c>
      <c r="E27" s="115">
        <f t="shared" ref="E27:E28" si="40">D27*C27</f>
        <v>0</v>
      </c>
      <c r="F27" s="113">
        <f>IF(E29&gt;0,(F29/E29)*E27,0)</f>
        <v>0</v>
      </c>
      <c r="G27" s="113">
        <f t="shared" si="31"/>
        <v>0</v>
      </c>
      <c r="H27" s="116">
        <f t="shared" ref="H27:I27" si="41">+R17+B27</f>
        <v>0</v>
      </c>
      <c r="I27" s="116">
        <f t="shared" si="41"/>
        <v>0</v>
      </c>
      <c r="J27" s="113">
        <f t="shared" si="33"/>
        <v>0</v>
      </c>
      <c r="K27" s="117">
        <f t="shared" si="34"/>
        <v>0</v>
      </c>
      <c r="L27" s="113"/>
      <c r="M27" s="113"/>
      <c r="N27" s="113">
        <f t="shared" si="35"/>
        <v>0</v>
      </c>
      <c r="O27" s="113"/>
      <c r="P27" s="113"/>
      <c r="Q27" s="113">
        <f t="shared" si="36"/>
        <v>0</v>
      </c>
      <c r="R27" s="113">
        <f t="shared" ref="R27:S27" si="42">+R17+B27-L27-O27</f>
        <v>0</v>
      </c>
      <c r="S27" s="113">
        <f t="shared" si="42"/>
        <v>0</v>
      </c>
      <c r="T27" s="113">
        <f t="shared" si="38"/>
        <v>0</v>
      </c>
      <c r="U27" s="126">
        <f t="shared" si="39"/>
        <v>0</v>
      </c>
      <c r="V27" s="103"/>
      <c r="W27" s="103"/>
      <c r="X27" s="103"/>
      <c r="Y27" s="103"/>
      <c r="Z27" s="103"/>
    </row>
    <row r="28" spans="1:26" ht="24" customHeight="1" x14ac:dyDescent="0.65">
      <c r="A28" s="112" t="s">
        <v>21</v>
      </c>
      <c r="B28" s="113"/>
      <c r="C28" s="113"/>
      <c r="D28" s="114">
        <v>15.77</v>
      </c>
      <c r="E28" s="115">
        <f t="shared" si="40"/>
        <v>0</v>
      </c>
      <c r="F28" s="113">
        <f>IF(E29&gt;0,(F29/E29)*E28,0)</f>
        <v>0</v>
      </c>
      <c r="G28" s="113">
        <f t="shared" si="31"/>
        <v>0</v>
      </c>
      <c r="H28" s="116">
        <f t="shared" ref="H28:I28" si="43">+R18+B28</f>
        <v>0</v>
      </c>
      <c r="I28" s="116">
        <f t="shared" si="43"/>
        <v>0</v>
      </c>
      <c r="J28" s="113">
        <f t="shared" si="33"/>
        <v>0</v>
      </c>
      <c r="K28" s="117">
        <f t="shared" si="34"/>
        <v>0</v>
      </c>
      <c r="L28" s="113"/>
      <c r="M28" s="113"/>
      <c r="N28" s="113">
        <f t="shared" si="35"/>
        <v>0</v>
      </c>
      <c r="O28" s="113"/>
      <c r="P28" s="113"/>
      <c r="Q28" s="113">
        <f t="shared" si="36"/>
        <v>0</v>
      </c>
      <c r="R28" s="113">
        <f t="shared" ref="R28:S28" si="44">+R18+B28-L28-O28</f>
        <v>0</v>
      </c>
      <c r="S28" s="113">
        <f t="shared" si="44"/>
        <v>0</v>
      </c>
      <c r="T28" s="113">
        <f t="shared" si="38"/>
        <v>0</v>
      </c>
      <c r="U28" s="126">
        <f t="shared" si="39"/>
        <v>0</v>
      </c>
      <c r="V28" s="103"/>
      <c r="W28" s="103"/>
      <c r="X28" s="103"/>
      <c r="Y28" s="103"/>
      <c r="Z28" s="103"/>
    </row>
    <row r="29" spans="1:26" ht="24" customHeight="1" x14ac:dyDescent="0.65">
      <c r="A29" s="112" t="s">
        <v>22</v>
      </c>
      <c r="B29" s="119">
        <f t="shared" ref="B29:E29" si="45">SUM(B26:B28)</f>
        <v>0</v>
      </c>
      <c r="C29" s="119">
        <f t="shared" si="45"/>
        <v>0</v>
      </c>
      <c r="D29" s="114">
        <f t="shared" si="45"/>
        <v>100</v>
      </c>
      <c r="E29" s="120">
        <f t="shared" si="45"/>
        <v>0</v>
      </c>
      <c r="F29" s="113"/>
      <c r="G29" s="113"/>
      <c r="H29" s="113">
        <f t="shared" ref="H29:I29" si="46">H26+H27+H28</f>
        <v>0</v>
      </c>
      <c r="I29" s="113">
        <f t="shared" si="46"/>
        <v>0</v>
      </c>
      <c r="J29" s="113">
        <f>SUM(J26:J28)</f>
        <v>0</v>
      </c>
      <c r="K29" s="117"/>
      <c r="L29" s="113">
        <f t="shared" ref="L29:U29" si="47">SUM(L26:L28)</f>
        <v>0</v>
      </c>
      <c r="M29" s="113">
        <f t="shared" si="47"/>
        <v>0</v>
      </c>
      <c r="N29" s="113">
        <f t="shared" si="47"/>
        <v>0</v>
      </c>
      <c r="O29" s="113">
        <f t="shared" si="47"/>
        <v>0</v>
      </c>
      <c r="P29" s="113">
        <f t="shared" si="47"/>
        <v>0</v>
      </c>
      <c r="Q29" s="113">
        <f t="shared" si="47"/>
        <v>0</v>
      </c>
      <c r="R29" s="113">
        <f t="shared" si="47"/>
        <v>0</v>
      </c>
      <c r="S29" s="113">
        <f t="shared" si="47"/>
        <v>0</v>
      </c>
      <c r="T29" s="113">
        <f t="shared" si="47"/>
        <v>0</v>
      </c>
      <c r="U29" s="120">
        <f t="shared" si="47"/>
        <v>0</v>
      </c>
      <c r="V29" s="103"/>
      <c r="W29" s="103"/>
      <c r="X29" s="103"/>
      <c r="Y29" s="103"/>
      <c r="Z29" s="103"/>
    </row>
    <row r="30" spans="1:26" ht="24" customHeight="1" x14ac:dyDescent="0.6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ht="24" customHeight="1" x14ac:dyDescent="0.65">
      <c r="A31" s="143" t="s">
        <v>25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03"/>
      <c r="V31" s="103"/>
      <c r="W31" s="103"/>
      <c r="X31" s="103"/>
      <c r="Y31" s="103"/>
      <c r="Z31" s="103"/>
    </row>
    <row r="32" spans="1:26" ht="24" customHeight="1" x14ac:dyDescent="0.65">
      <c r="A32" s="143" t="s">
        <v>59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03"/>
      <c r="V32" s="103"/>
      <c r="W32" s="103"/>
      <c r="X32" s="103"/>
      <c r="Y32" s="103"/>
      <c r="Z32" s="103"/>
    </row>
    <row r="33" spans="1:26" ht="24" customHeight="1" x14ac:dyDescent="0.65">
      <c r="A33" s="103"/>
      <c r="B33" s="103">
        <v>1</v>
      </c>
      <c r="C33" s="103">
        <v>2</v>
      </c>
      <c r="D33" s="103" t="s">
        <v>27</v>
      </c>
      <c r="E33" s="103" t="s">
        <v>28</v>
      </c>
      <c r="F33" s="127">
        <v>5</v>
      </c>
      <c r="G33" s="103" t="s">
        <v>29</v>
      </c>
      <c r="H33" s="103"/>
      <c r="I33" s="103"/>
      <c r="J33" s="103">
        <v>7</v>
      </c>
      <c r="K33" s="103">
        <v>8</v>
      </c>
      <c r="L33" s="103">
        <v>9</v>
      </c>
      <c r="M33" s="103">
        <v>10</v>
      </c>
      <c r="N33" s="103" t="s">
        <v>30</v>
      </c>
      <c r="O33" s="103">
        <v>12</v>
      </c>
      <c r="P33" s="103">
        <v>13</v>
      </c>
      <c r="Q33" s="103" t="s">
        <v>31</v>
      </c>
      <c r="R33" s="103" t="s">
        <v>32</v>
      </c>
      <c r="S33" s="103" t="s">
        <v>33</v>
      </c>
      <c r="T33" s="103" t="s">
        <v>34</v>
      </c>
      <c r="U33" s="103" t="s">
        <v>35</v>
      </c>
      <c r="V33" s="103"/>
      <c r="W33" s="103"/>
      <c r="X33" s="103"/>
      <c r="Y33" s="103"/>
      <c r="Z33" s="103"/>
    </row>
    <row r="34" spans="1:26" ht="24" customHeight="1" x14ac:dyDescent="0.65">
      <c r="A34" s="144" t="s">
        <v>36</v>
      </c>
      <c r="B34" s="145" t="s">
        <v>37</v>
      </c>
      <c r="C34" s="131"/>
      <c r="D34" s="146" t="s">
        <v>38</v>
      </c>
      <c r="E34" s="105" t="s">
        <v>39</v>
      </c>
      <c r="F34" s="105" t="s">
        <v>40</v>
      </c>
      <c r="G34" s="104" t="s">
        <v>41</v>
      </c>
      <c r="H34" s="108" t="s">
        <v>42</v>
      </c>
      <c r="I34" s="108" t="s">
        <v>7</v>
      </c>
      <c r="J34" s="109" t="s">
        <v>40</v>
      </c>
      <c r="K34" s="109" t="s">
        <v>43</v>
      </c>
      <c r="L34" s="150" t="s">
        <v>44</v>
      </c>
      <c r="M34" s="131"/>
      <c r="N34" s="146" t="s">
        <v>45</v>
      </c>
      <c r="O34" s="148" t="s">
        <v>46</v>
      </c>
      <c r="P34" s="131"/>
      <c r="Q34" s="146" t="s">
        <v>47</v>
      </c>
      <c r="R34" s="149" t="s">
        <v>48</v>
      </c>
      <c r="S34" s="131"/>
      <c r="T34" s="146" t="s">
        <v>49</v>
      </c>
      <c r="U34" s="104" t="s">
        <v>49</v>
      </c>
      <c r="V34" s="103"/>
      <c r="W34" s="103"/>
      <c r="X34" s="103"/>
      <c r="Y34" s="103"/>
      <c r="Z34" s="103"/>
    </row>
    <row r="35" spans="1:26" ht="24" customHeight="1" x14ac:dyDescent="0.65">
      <c r="A35" s="140"/>
      <c r="B35" s="105" t="s">
        <v>42</v>
      </c>
      <c r="C35" s="105" t="s">
        <v>50</v>
      </c>
      <c r="D35" s="147"/>
      <c r="E35" s="105" t="s">
        <v>51</v>
      </c>
      <c r="F35" s="105" t="s">
        <v>15</v>
      </c>
      <c r="G35" s="111" t="s">
        <v>52</v>
      </c>
      <c r="H35" s="108" t="s">
        <v>22</v>
      </c>
      <c r="I35" s="108" t="s">
        <v>22</v>
      </c>
      <c r="J35" s="109" t="s">
        <v>53</v>
      </c>
      <c r="K35" s="109" t="s">
        <v>53</v>
      </c>
      <c r="L35" s="105" t="s">
        <v>42</v>
      </c>
      <c r="M35" s="105" t="s">
        <v>50</v>
      </c>
      <c r="N35" s="147"/>
      <c r="O35" s="105" t="s">
        <v>42</v>
      </c>
      <c r="P35" s="105" t="s">
        <v>50</v>
      </c>
      <c r="Q35" s="147"/>
      <c r="R35" s="105" t="s">
        <v>42</v>
      </c>
      <c r="S35" s="105" t="s">
        <v>50</v>
      </c>
      <c r="T35" s="147"/>
      <c r="U35" s="111" t="s">
        <v>54</v>
      </c>
      <c r="V35" s="103"/>
      <c r="W35" s="103"/>
      <c r="X35" s="103"/>
      <c r="Y35" s="103"/>
      <c r="Z35" s="103"/>
    </row>
    <row r="36" spans="1:26" ht="24" customHeight="1" x14ac:dyDescent="0.65">
      <c r="A36" s="112" t="s">
        <v>55</v>
      </c>
      <c r="B36" s="113"/>
      <c r="C36" s="113"/>
      <c r="D36" s="114">
        <v>54.47</v>
      </c>
      <c r="E36" s="115">
        <f>C36*D36</f>
        <v>0</v>
      </c>
      <c r="F36" s="113">
        <f>IF(E39&gt;0,(F39/E39)*E36,0)</f>
        <v>0</v>
      </c>
      <c r="G36" s="113">
        <f t="shared" ref="G36:G38" si="48">IF(C36&gt;0,F36/C36,0)</f>
        <v>0</v>
      </c>
      <c r="H36" s="116">
        <f t="shared" ref="H36:I36" si="49">+R26+B36</f>
        <v>0</v>
      </c>
      <c r="I36" s="116">
        <f t="shared" si="49"/>
        <v>0</v>
      </c>
      <c r="J36" s="113">
        <f t="shared" ref="J36:J38" si="50">+T26+F36</f>
        <v>0</v>
      </c>
      <c r="K36" s="117">
        <f t="shared" ref="K36:K38" si="51">IF(I36&gt;0,(J36/I36),0)</f>
        <v>0</v>
      </c>
      <c r="L36" s="113"/>
      <c r="M36" s="113"/>
      <c r="N36" s="113">
        <f t="shared" ref="N36:N38" si="52">IF(K36&gt;0,K36*M36,0)</f>
        <v>0</v>
      </c>
      <c r="O36" s="113"/>
      <c r="P36" s="113"/>
      <c r="Q36" s="113">
        <f t="shared" ref="Q36:Q38" si="53">IF(K36&gt;0,K36*P36,0)</f>
        <v>0</v>
      </c>
      <c r="R36" s="113">
        <f t="shared" ref="R36:S36" si="54">+R26+B36-L36-O36</f>
        <v>0</v>
      </c>
      <c r="S36" s="113">
        <f t="shared" si="54"/>
        <v>0</v>
      </c>
      <c r="T36" s="113">
        <f t="shared" ref="T36:T38" si="55">+T26+F36-N36-Q36</f>
        <v>0</v>
      </c>
      <c r="U36" s="126">
        <f t="shared" ref="U36:U38" si="56">IF(S36&gt;0,+T36/S36,0)</f>
        <v>0</v>
      </c>
      <c r="V36" s="103"/>
      <c r="W36" s="103"/>
      <c r="X36" s="103"/>
      <c r="Y36" s="103"/>
      <c r="Z36" s="103"/>
    </row>
    <row r="37" spans="1:26" ht="24" customHeight="1" x14ac:dyDescent="0.65">
      <c r="A37" s="112" t="s">
        <v>56</v>
      </c>
      <c r="B37" s="113"/>
      <c r="C37" s="113"/>
      <c r="D37" s="114">
        <v>29.76</v>
      </c>
      <c r="E37" s="115">
        <f t="shared" ref="E37:E38" si="57">D37*C37</f>
        <v>0</v>
      </c>
      <c r="F37" s="113">
        <f>IF(E39&gt;0,(F39/E39)*E37,0)</f>
        <v>0</v>
      </c>
      <c r="G37" s="113">
        <f t="shared" si="48"/>
        <v>0</v>
      </c>
      <c r="H37" s="116">
        <f t="shared" ref="H37:I37" si="58">+R27+B37</f>
        <v>0</v>
      </c>
      <c r="I37" s="116">
        <f t="shared" si="58"/>
        <v>0</v>
      </c>
      <c r="J37" s="113">
        <f t="shared" si="50"/>
        <v>0</v>
      </c>
      <c r="K37" s="117">
        <f t="shared" si="51"/>
        <v>0</v>
      </c>
      <c r="L37" s="113"/>
      <c r="M37" s="113"/>
      <c r="N37" s="113">
        <f t="shared" si="52"/>
        <v>0</v>
      </c>
      <c r="O37" s="113"/>
      <c r="P37" s="113"/>
      <c r="Q37" s="113">
        <f t="shared" si="53"/>
        <v>0</v>
      </c>
      <c r="R37" s="113">
        <f t="shared" ref="R37:S37" si="59">+R27+B37-L37-O37</f>
        <v>0</v>
      </c>
      <c r="S37" s="113">
        <f t="shared" si="59"/>
        <v>0</v>
      </c>
      <c r="T37" s="113">
        <f t="shared" si="55"/>
        <v>0</v>
      </c>
      <c r="U37" s="126">
        <f t="shared" si="56"/>
        <v>0</v>
      </c>
      <c r="V37" s="103"/>
      <c r="W37" s="103"/>
      <c r="X37" s="103"/>
      <c r="Y37" s="103"/>
      <c r="Z37" s="103"/>
    </row>
    <row r="38" spans="1:26" ht="24" customHeight="1" x14ac:dyDescent="0.65">
      <c r="A38" s="112" t="s">
        <v>21</v>
      </c>
      <c r="B38" s="113"/>
      <c r="C38" s="113"/>
      <c r="D38" s="114">
        <v>15.77</v>
      </c>
      <c r="E38" s="115">
        <f t="shared" si="57"/>
        <v>0</v>
      </c>
      <c r="F38" s="113">
        <f>IF(E39&gt;0,(F39/E39)*E38,0)</f>
        <v>0</v>
      </c>
      <c r="G38" s="113">
        <f t="shared" si="48"/>
        <v>0</v>
      </c>
      <c r="H38" s="116">
        <f t="shared" ref="H38:I38" si="60">+R28+B38</f>
        <v>0</v>
      </c>
      <c r="I38" s="116">
        <f t="shared" si="60"/>
        <v>0</v>
      </c>
      <c r="J38" s="113">
        <f t="shared" si="50"/>
        <v>0</v>
      </c>
      <c r="K38" s="117">
        <f t="shared" si="51"/>
        <v>0</v>
      </c>
      <c r="L38" s="113"/>
      <c r="M38" s="113"/>
      <c r="N38" s="113">
        <f t="shared" si="52"/>
        <v>0</v>
      </c>
      <c r="O38" s="113"/>
      <c r="P38" s="113"/>
      <c r="Q38" s="113">
        <f t="shared" si="53"/>
        <v>0</v>
      </c>
      <c r="R38" s="113">
        <f t="shared" ref="R38:S38" si="61">+R28+B38-L38-O38</f>
        <v>0</v>
      </c>
      <c r="S38" s="113">
        <f t="shared" si="61"/>
        <v>0</v>
      </c>
      <c r="T38" s="113">
        <f t="shared" si="55"/>
        <v>0</v>
      </c>
      <c r="U38" s="126">
        <f t="shared" si="56"/>
        <v>0</v>
      </c>
      <c r="V38" s="103"/>
      <c r="W38" s="103"/>
      <c r="X38" s="103"/>
      <c r="Y38" s="103"/>
      <c r="Z38" s="103"/>
    </row>
    <row r="39" spans="1:26" ht="24" customHeight="1" x14ac:dyDescent="0.65">
      <c r="A39" s="112" t="s">
        <v>22</v>
      </c>
      <c r="B39" s="119">
        <f t="shared" ref="B39:E39" si="62">SUM(B36:B38)</f>
        <v>0</v>
      </c>
      <c r="C39" s="119">
        <f t="shared" si="62"/>
        <v>0</v>
      </c>
      <c r="D39" s="114">
        <f t="shared" si="62"/>
        <v>100</v>
      </c>
      <c r="E39" s="120">
        <f t="shared" si="62"/>
        <v>0</v>
      </c>
      <c r="F39" s="113"/>
      <c r="G39" s="113"/>
      <c r="H39" s="113">
        <f t="shared" ref="H39:I39" si="63">IF(D39&gt;0,G39/D39,0)</f>
        <v>0</v>
      </c>
      <c r="I39" s="113">
        <f t="shared" si="63"/>
        <v>0</v>
      </c>
      <c r="J39" s="120">
        <f>SUM(J36:J38)</f>
        <v>0</v>
      </c>
      <c r="K39" s="120"/>
      <c r="L39" s="120">
        <f t="shared" ref="L39:U39" si="64">SUM(L36:L38)</f>
        <v>0</v>
      </c>
      <c r="M39" s="120">
        <f t="shared" si="64"/>
        <v>0</v>
      </c>
      <c r="N39" s="120">
        <f t="shared" si="64"/>
        <v>0</v>
      </c>
      <c r="O39" s="120">
        <f t="shared" si="64"/>
        <v>0</v>
      </c>
      <c r="P39" s="120">
        <f t="shared" si="64"/>
        <v>0</v>
      </c>
      <c r="Q39" s="120">
        <f t="shared" si="64"/>
        <v>0</v>
      </c>
      <c r="R39" s="120">
        <f t="shared" si="64"/>
        <v>0</v>
      </c>
      <c r="S39" s="120">
        <f t="shared" si="64"/>
        <v>0</v>
      </c>
      <c r="T39" s="120">
        <f t="shared" si="64"/>
        <v>0</v>
      </c>
      <c r="U39" s="120">
        <f t="shared" si="64"/>
        <v>0</v>
      </c>
      <c r="V39" s="103"/>
      <c r="W39" s="103"/>
      <c r="X39" s="103"/>
      <c r="Y39" s="103"/>
      <c r="Z39" s="103"/>
    </row>
    <row r="40" spans="1:26" ht="24" customHeight="1" x14ac:dyDescent="0.6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25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24" customHeight="1" x14ac:dyDescent="0.65">
      <c r="A41" s="143" t="s">
        <v>25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03"/>
      <c r="V41" s="103"/>
      <c r="W41" s="103"/>
      <c r="X41" s="103"/>
      <c r="Y41" s="103"/>
      <c r="Z41" s="103"/>
    </row>
    <row r="42" spans="1:26" ht="24" customHeight="1" x14ac:dyDescent="0.65">
      <c r="A42" s="143" t="s">
        <v>60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03"/>
      <c r="V42" s="103"/>
      <c r="W42" s="103"/>
      <c r="X42" s="103"/>
      <c r="Y42" s="103"/>
      <c r="Z42" s="103"/>
    </row>
    <row r="43" spans="1:26" ht="24" customHeight="1" x14ac:dyDescent="0.65">
      <c r="A43" s="103"/>
      <c r="B43" s="103">
        <v>1</v>
      </c>
      <c r="C43" s="103">
        <v>2</v>
      </c>
      <c r="D43" s="103" t="s">
        <v>27</v>
      </c>
      <c r="E43" s="103" t="s">
        <v>28</v>
      </c>
      <c r="F43" s="127">
        <v>5</v>
      </c>
      <c r="G43" s="103" t="s">
        <v>29</v>
      </c>
      <c r="H43" s="103"/>
      <c r="I43" s="103"/>
      <c r="J43" s="103">
        <v>7</v>
      </c>
      <c r="K43" s="103">
        <v>8</v>
      </c>
      <c r="L43" s="103">
        <v>9</v>
      </c>
      <c r="M43" s="103">
        <v>10</v>
      </c>
      <c r="N43" s="103" t="s">
        <v>30</v>
      </c>
      <c r="O43" s="103">
        <v>12</v>
      </c>
      <c r="P43" s="103">
        <v>13</v>
      </c>
      <c r="Q43" s="103" t="s">
        <v>31</v>
      </c>
      <c r="R43" s="103" t="s">
        <v>32</v>
      </c>
      <c r="S43" s="103" t="s">
        <v>33</v>
      </c>
      <c r="T43" s="103" t="s">
        <v>34</v>
      </c>
      <c r="U43" s="103" t="s">
        <v>35</v>
      </c>
      <c r="V43" s="103"/>
      <c r="W43" s="103"/>
      <c r="X43" s="103"/>
      <c r="Y43" s="103"/>
      <c r="Z43" s="103"/>
    </row>
    <row r="44" spans="1:26" ht="24" customHeight="1" x14ac:dyDescent="0.65">
      <c r="A44" s="144" t="s">
        <v>36</v>
      </c>
      <c r="B44" s="145" t="s">
        <v>37</v>
      </c>
      <c r="C44" s="131"/>
      <c r="D44" s="146" t="s">
        <v>38</v>
      </c>
      <c r="E44" s="105" t="s">
        <v>39</v>
      </c>
      <c r="F44" s="105" t="s">
        <v>40</v>
      </c>
      <c r="G44" s="104" t="s">
        <v>41</v>
      </c>
      <c r="H44" s="108" t="s">
        <v>42</v>
      </c>
      <c r="I44" s="108" t="s">
        <v>7</v>
      </c>
      <c r="J44" s="109" t="s">
        <v>40</v>
      </c>
      <c r="K44" s="109" t="s">
        <v>43</v>
      </c>
      <c r="L44" s="150" t="s">
        <v>44</v>
      </c>
      <c r="M44" s="131"/>
      <c r="N44" s="146" t="s">
        <v>45</v>
      </c>
      <c r="O44" s="148" t="s">
        <v>46</v>
      </c>
      <c r="P44" s="131"/>
      <c r="Q44" s="146" t="s">
        <v>47</v>
      </c>
      <c r="R44" s="149" t="s">
        <v>48</v>
      </c>
      <c r="S44" s="131"/>
      <c r="T44" s="146" t="s">
        <v>49</v>
      </c>
      <c r="U44" s="104" t="s">
        <v>49</v>
      </c>
      <c r="V44" s="103"/>
      <c r="W44" s="103"/>
      <c r="X44" s="103"/>
      <c r="Y44" s="103"/>
      <c r="Z44" s="103"/>
    </row>
    <row r="45" spans="1:26" ht="24" customHeight="1" x14ac:dyDescent="0.65">
      <c r="A45" s="140"/>
      <c r="B45" s="105" t="s">
        <v>42</v>
      </c>
      <c r="C45" s="105" t="s">
        <v>50</v>
      </c>
      <c r="D45" s="147"/>
      <c r="E45" s="105" t="s">
        <v>51</v>
      </c>
      <c r="F45" s="105" t="s">
        <v>15</v>
      </c>
      <c r="G45" s="111" t="s">
        <v>52</v>
      </c>
      <c r="H45" s="108" t="s">
        <v>22</v>
      </c>
      <c r="I45" s="108" t="s">
        <v>22</v>
      </c>
      <c r="J45" s="109" t="s">
        <v>53</v>
      </c>
      <c r="K45" s="109" t="s">
        <v>53</v>
      </c>
      <c r="L45" s="105" t="s">
        <v>42</v>
      </c>
      <c r="M45" s="105" t="s">
        <v>50</v>
      </c>
      <c r="N45" s="147"/>
      <c r="O45" s="105" t="s">
        <v>42</v>
      </c>
      <c r="P45" s="105" t="s">
        <v>50</v>
      </c>
      <c r="Q45" s="147"/>
      <c r="R45" s="105" t="s">
        <v>42</v>
      </c>
      <c r="S45" s="105" t="s">
        <v>50</v>
      </c>
      <c r="T45" s="147"/>
      <c r="U45" s="111" t="s">
        <v>54</v>
      </c>
      <c r="V45" s="103"/>
      <c r="W45" s="103"/>
      <c r="X45" s="103"/>
      <c r="Y45" s="103"/>
      <c r="Z45" s="103"/>
    </row>
    <row r="46" spans="1:26" ht="24" customHeight="1" x14ac:dyDescent="0.65">
      <c r="A46" s="112" t="s">
        <v>55</v>
      </c>
      <c r="B46" s="113">
        <f t="shared" ref="B46:C46" si="65">+B36+B26+B16</f>
        <v>0</v>
      </c>
      <c r="C46" s="113">
        <f t="shared" si="65"/>
        <v>0</v>
      </c>
      <c r="D46" s="114">
        <v>54.47</v>
      </c>
      <c r="E46" s="115">
        <f>C46*D46</f>
        <v>0</v>
      </c>
      <c r="F46" s="113">
        <f>IF(E49&gt;0,(F49/E49)*E46,0)</f>
        <v>0</v>
      </c>
      <c r="G46" s="113">
        <f t="shared" ref="G46:G48" si="66">IF(C46&gt;0,F46/C46,0)</f>
        <v>0</v>
      </c>
      <c r="H46" s="116">
        <f t="shared" ref="H46:K46" si="67">+H36</f>
        <v>0</v>
      </c>
      <c r="I46" s="116">
        <f t="shared" si="67"/>
        <v>0</v>
      </c>
      <c r="J46" s="117">
        <f t="shared" si="67"/>
        <v>0</v>
      </c>
      <c r="K46" s="117">
        <f t="shared" si="67"/>
        <v>0</v>
      </c>
      <c r="L46" s="113">
        <f t="shared" ref="L46:Q46" si="68">+L36+L26+L16</f>
        <v>0</v>
      </c>
      <c r="M46" s="113">
        <f t="shared" si="68"/>
        <v>0</v>
      </c>
      <c r="N46" s="113">
        <f t="shared" si="68"/>
        <v>0</v>
      </c>
      <c r="O46" s="113">
        <f t="shared" si="68"/>
        <v>0</v>
      </c>
      <c r="P46" s="113">
        <f t="shared" si="68"/>
        <v>0</v>
      </c>
      <c r="Q46" s="113">
        <f t="shared" si="68"/>
        <v>0</v>
      </c>
      <c r="R46" s="113">
        <f t="shared" ref="R46:T46" si="69">+R36</f>
        <v>0</v>
      </c>
      <c r="S46" s="113">
        <f t="shared" si="69"/>
        <v>0</v>
      </c>
      <c r="T46" s="113">
        <f t="shared" si="69"/>
        <v>0</v>
      </c>
      <c r="U46" s="126">
        <f t="shared" ref="U46:U48" si="70">IF(S46&gt;0,+T46/S46,0)</f>
        <v>0</v>
      </c>
      <c r="V46" s="103"/>
      <c r="W46" s="103"/>
      <c r="X46" s="103"/>
      <c r="Y46" s="103"/>
      <c r="Z46" s="103"/>
    </row>
    <row r="47" spans="1:26" ht="24" customHeight="1" x14ac:dyDescent="0.65">
      <c r="A47" s="112" t="s">
        <v>56</v>
      </c>
      <c r="B47" s="113">
        <f t="shared" ref="B47:C47" si="71">+B37+B27+B17</f>
        <v>0</v>
      </c>
      <c r="C47" s="113">
        <f t="shared" si="71"/>
        <v>0</v>
      </c>
      <c r="D47" s="114">
        <v>29.76</v>
      </c>
      <c r="E47" s="115">
        <f t="shared" ref="E47:E48" si="72">D47*C47</f>
        <v>0</v>
      </c>
      <c r="F47" s="113">
        <f>IF(E49&gt;0,(F49/E49)*E47,0)</f>
        <v>0</v>
      </c>
      <c r="G47" s="113">
        <f t="shared" si="66"/>
        <v>0</v>
      </c>
      <c r="H47" s="116">
        <f t="shared" ref="H47:K47" si="73">+H37</f>
        <v>0</v>
      </c>
      <c r="I47" s="116">
        <f t="shared" si="73"/>
        <v>0</v>
      </c>
      <c r="J47" s="117">
        <f t="shared" si="73"/>
        <v>0</v>
      </c>
      <c r="K47" s="117">
        <f t="shared" si="73"/>
        <v>0</v>
      </c>
      <c r="L47" s="113">
        <f t="shared" ref="L47:Q47" si="74">+L37+L27+L17</f>
        <v>0</v>
      </c>
      <c r="M47" s="113">
        <f t="shared" si="74"/>
        <v>0</v>
      </c>
      <c r="N47" s="113">
        <f t="shared" si="74"/>
        <v>0</v>
      </c>
      <c r="O47" s="113">
        <f t="shared" si="74"/>
        <v>0</v>
      </c>
      <c r="P47" s="113">
        <f t="shared" si="74"/>
        <v>0</v>
      </c>
      <c r="Q47" s="113">
        <f t="shared" si="74"/>
        <v>0</v>
      </c>
      <c r="R47" s="113">
        <f t="shared" ref="R47:T47" si="75">+R37</f>
        <v>0</v>
      </c>
      <c r="S47" s="113">
        <f t="shared" si="75"/>
        <v>0</v>
      </c>
      <c r="T47" s="113">
        <f t="shared" si="75"/>
        <v>0</v>
      </c>
      <c r="U47" s="126">
        <f t="shared" si="70"/>
        <v>0</v>
      </c>
      <c r="V47" s="103"/>
      <c r="W47" s="103"/>
      <c r="X47" s="103"/>
      <c r="Y47" s="103"/>
      <c r="Z47" s="103"/>
    </row>
    <row r="48" spans="1:26" ht="24" customHeight="1" x14ac:dyDescent="0.65">
      <c r="A48" s="112" t="s">
        <v>21</v>
      </c>
      <c r="B48" s="113">
        <f t="shared" ref="B48:C48" si="76">+B38+B28+B18</f>
        <v>0</v>
      </c>
      <c r="C48" s="113">
        <f t="shared" si="76"/>
        <v>0</v>
      </c>
      <c r="D48" s="114">
        <v>15.77</v>
      </c>
      <c r="E48" s="115">
        <f t="shared" si="72"/>
        <v>0</v>
      </c>
      <c r="F48" s="113">
        <f>IF(E49&gt;0,(F49/E49)*E48,0)</f>
        <v>0</v>
      </c>
      <c r="G48" s="113">
        <f t="shared" si="66"/>
        <v>0</v>
      </c>
      <c r="H48" s="116">
        <f t="shared" ref="H48:K48" si="77">+H38</f>
        <v>0</v>
      </c>
      <c r="I48" s="116">
        <f t="shared" si="77"/>
        <v>0</v>
      </c>
      <c r="J48" s="117">
        <f t="shared" si="77"/>
        <v>0</v>
      </c>
      <c r="K48" s="117">
        <f t="shared" si="77"/>
        <v>0</v>
      </c>
      <c r="L48" s="113">
        <f t="shared" ref="L48:Q48" si="78">+L38+L28+L18</f>
        <v>0</v>
      </c>
      <c r="M48" s="113">
        <f t="shared" si="78"/>
        <v>0</v>
      </c>
      <c r="N48" s="113">
        <f t="shared" si="78"/>
        <v>0</v>
      </c>
      <c r="O48" s="113">
        <f t="shared" si="78"/>
        <v>0</v>
      </c>
      <c r="P48" s="113">
        <f t="shared" si="78"/>
        <v>0</v>
      </c>
      <c r="Q48" s="113">
        <f t="shared" si="78"/>
        <v>0</v>
      </c>
      <c r="R48" s="113">
        <f t="shared" ref="R48:T48" si="79">+R38</f>
        <v>0</v>
      </c>
      <c r="S48" s="113">
        <f t="shared" si="79"/>
        <v>0</v>
      </c>
      <c r="T48" s="113">
        <f t="shared" si="79"/>
        <v>0</v>
      </c>
      <c r="U48" s="126">
        <f t="shared" si="70"/>
        <v>0</v>
      </c>
      <c r="V48" s="103"/>
      <c r="W48" s="103"/>
      <c r="X48" s="103"/>
      <c r="Y48" s="103"/>
      <c r="Z48" s="103"/>
    </row>
    <row r="49" spans="1:26" ht="24" customHeight="1" x14ac:dyDescent="0.65">
      <c r="A49" s="112" t="s">
        <v>22</v>
      </c>
      <c r="B49" s="119">
        <f t="shared" ref="B49:E49" si="80">SUM(B46:B48)</f>
        <v>0</v>
      </c>
      <c r="C49" s="119">
        <f t="shared" si="80"/>
        <v>0</v>
      </c>
      <c r="D49" s="114">
        <f t="shared" si="80"/>
        <v>100</v>
      </c>
      <c r="E49" s="120">
        <f t="shared" si="80"/>
        <v>0</v>
      </c>
      <c r="F49" s="113"/>
      <c r="G49" s="113"/>
      <c r="H49" s="113">
        <f t="shared" ref="H49:I49" si="81">IF(D49&gt;0,G49/D49,0)</f>
        <v>0</v>
      </c>
      <c r="I49" s="113">
        <f t="shared" si="81"/>
        <v>0</v>
      </c>
      <c r="J49" s="120">
        <f>SUM(J46:J48)</f>
        <v>0</v>
      </c>
      <c r="K49" s="117"/>
      <c r="L49" s="120">
        <f t="shared" ref="L49:U49" si="82">SUM(L46:L48)</f>
        <v>0</v>
      </c>
      <c r="M49" s="120">
        <f t="shared" si="82"/>
        <v>0</v>
      </c>
      <c r="N49" s="120">
        <f t="shared" si="82"/>
        <v>0</v>
      </c>
      <c r="O49" s="120">
        <f t="shared" si="82"/>
        <v>0</v>
      </c>
      <c r="P49" s="120">
        <f t="shared" si="82"/>
        <v>0</v>
      </c>
      <c r="Q49" s="120">
        <f t="shared" si="82"/>
        <v>0</v>
      </c>
      <c r="R49" s="113">
        <f t="shared" si="82"/>
        <v>0</v>
      </c>
      <c r="S49" s="113">
        <f t="shared" si="82"/>
        <v>0</v>
      </c>
      <c r="T49" s="113">
        <f t="shared" si="82"/>
        <v>0</v>
      </c>
      <c r="U49" s="120">
        <f t="shared" si="82"/>
        <v>0</v>
      </c>
      <c r="V49" s="103"/>
      <c r="W49" s="103"/>
      <c r="X49" s="103"/>
      <c r="Y49" s="103"/>
      <c r="Z49" s="103"/>
    </row>
    <row r="50" spans="1:26" ht="24" customHeight="1" x14ac:dyDescent="0.6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24" customHeight="1" x14ac:dyDescent="0.65">
      <c r="A51" s="143" t="s">
        <v>25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03"/>
      <c r="V51" s="103"/>
      <c r="W51" s="103"/>
      <c r="X51" s="103"/>
      <c r="Y51" s="103"/>
      <c r="Z51" s="103"/>
    </row>
    <row r="52" spans="1:26" ht="24" customHeight="1" x14ac:dyDescent="0.65">
      <c r="A52" s="143" t="s">
        <v>61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03"/>
      <c r="V52" s="103"/>
      <c r="W52" s="103"/>
      <c r="X52" s="103"/>
      <c r="Y52" s="103"/>
      <c r="Z52" s="103"/>
    </row>
    <row r="53" spans="1:26" ht="24" customHeight="1" x14ac:dyDescent="0.65">
      <c r="A53" s="103"/>
      <c r="B53" s="103">
        <v>1</v>
      </c>
      <c r="C53" s="103">
        <v>2</v>
      </c>
      <c r="D53" s="103" t="s">
        <v>27</v>
      </c>
      <c r="E53" s="103" t="s">
        <v>28</v>
      </c>
      <c r="F53" s="127">
        <v>5</v>
      </c>
      <c r="G53" s="103" t="s">
        <v>29</v>
      </c>
      <c r="H53" s="103"/>
      <c r="I53" s="103"/>
      <c r="J53" s="103">
        <v>7</v>
      </c>
      <c r="K53" s="103">
        <v>8</v>
      </c>
      <c r="L53" s="103">
        <v>9</v>
      </c>
      <c r="M53" s="103">
        <v>10</v>
      </c>
      <c r="N53" s="103" t="s">
        <v>30</v>
      </c>
      <c r="O53" s="103">
        <v>12</v>
      </c>
      <c r="P53" s="103">
        <v>13</v>
      </c>
      <c r="Q53" s="103" t="s">
        <v>31</v>
      </c>
      <c r="R53" s="103" t="s">
        <v>32</v>
      </c>
      <c r="S53" s="103" t="s">
        <v>33</v>
      </c>
      <c r="T53" s="103" t="s">
        <v>34</v>
      </c>
      <c r="U53" s="103" t="s">
        <v>35</v>
      </c>
      <c r="V53" s="103"/>
      <c r="W53" s="103"/>
      <c r="X53" s="103"/>
      <c r="Y53" s="103"/>
      <c r="Z53" s="103"/>
    </row>
    <row r="54" spans="1:26" ht="24" customHeight="1" x14ac:dyDescent="0.65">
      <c r="A54" s="144" t="s">
        <v>36</v>
      </c>
      <c r="B54" s="145" t="s">
        <v>37</v>
      </c>
      <c r="C54" s="131"/>
      <c r="D54" s="146" t="s">
        <v>38</v>
      </c>
      <c r="E54" s="105" t="s">
        <v>39</v>
      </c>
      <c r="F54" s="105" t="s">
        <v>40</v>
      </c>
      <c r="G54" s="104" t="s">
        <v>41</v>
      </c>
      <c r="H54" s="108" t="s">
        <v>42</v>
      </c>
      <c r="I54" s="108" t="s">
        <v>7</v>
      </c>
      <c r="J54" s="109" t="s">
        <v>40</v>
      </c>
      <c r="K54" s="109" t="s">
        <v>43</v>
      </c>
      <c r="L54" s="150" t="s">
        <v>44</v>
      </c>
      <c r="M54" s="131"/>
      <c r="N54" s="146" t="s">
        <v>45</v>
      </c>
      <c r="O54" s="148" t="s">
        <v>46</v>
      </c>
      <c r="P54" s="131"/>
      <c r="Q54" s="146" t="s">
        <v>47</v>
      </c>
      <c r="R54" s="149" t="s">
        <v>48</v>
      </c>
      <c r="S54" s="131"/>
      <c r="T54" s="146" t="s">
        <v>49</v>
      </c>
      <c r="U54" s="104" t="s">
        <v>49</v>
      </c>
      <c r="V54" s="103"/>
      <c r="W54" s="103"/>
      <c r="X54" s="103"/>
      <c r="Y54" s="103"/>
      <c r="Z54" s="103"/>
    </row>
    <row r="55" spans="1:26" ht="24" customHeight="1" x14ac:dyDescent="0.65">
      <c r="A55" s="140"/>
      <c r="B55" s="105" t="s">
        <v>42</v>
      </c>
      <c r="C55" s="105" t="s">
        <v>50</v>
      </c>
      <c r="D55" s="147"/>
      <c r="E55" s="105" t="s">
        <v>51</v>
      </c>
      <c r="F55" s="105" t="s">
        <v>15</v>
      </c>
      <c r="G55" s="111" t="s">
        <v>52</v>
      </c>
      <c r="H55" s="108" t="s">
        <v>22</v>
      </c>
      <c r="I55" s="108" t="s">
        <v>22</v>
      </c>
      <c r="J55" s="109" t="s">
        <v>53</v>
      </c>
      <c r="K55" s="109" t="s">
        <v>53</v>
      </c>
      <c r="L55" s="105" t="s">
        <v>42</v>
      </c>
      <c r="M55" s="105" t="s">
        <v>50</v>
      </c>
      <c r="N55" s="147"/>
      <c r="O55" s="105" t="s">
        <v>42</v>
      </c>
      <c r="P55" s="105" t="s">
        <v>50</v>
      </c>
      <c r="Q55" s="147"/>
      <c r="R55" s="105" t="s">
        <v>42</v>
      </c>
      <c r="S55" s="105" t="s">
        <v>50</v>
      </c>
      <c r="T55" s="147"/>
      <c r="U55" s="111" t="s">
        <v>54</v>
      </c>
      <c r="V55" s="103"/>
      <c r="W55" s="103"/>
      <c r="X55" s="103"/>
      <c r="Y55" s="103"/>
      <c r="Z55" s="103"/>
    </row>
    <row r="56" spans="1:26" ht="24" customHeight="1" x14ac:dyDescent="0.65">
      <c r="A56" s="112" t="s">
        <v>55</v>
      </c>
      <c r="B56" s="113"/>
      <c r="C56" s="113"/>
      <c r="D56" s="114">
        <v>54.47</v>
      </c>
      <c r="E56" s="115">
        <f>C56*D56</f>
        <v>0</v>
      </c>
      <c r="F56" s="113">
        <f>IF(E59&gt;0,(F59/E59)*E56,0)</f>
        <v>0</v>
      </c>
      <c r="G56" s="113">
        <f t="shared" ref="G56:G58" si="83">IF(C56&gt;0,F56/C56,0)</f>
        <v>0</v>
      </c>
      <c r="H56" s="116">
        <f t="shared" ref="H56:I56" si="84">+R46+B56</f>
        <v>0</v>
      </c>
      <c r="I56" s="116">
        <f t="shared" si="84"/>
        <v>0</v>
      </c>
      <c r="J56" s="113">
        <f t="shared" ref="J56:J58" si="85">+T46+F56</f>
        <v>0</v>
      </c>
      <c r="K56" s="117">
        <f t="shared" ref="K56:K58" si="86">IF(I56&gt;0,(J56/I56),0)</f>
        <v>0</v>
      </c>
      <c r="L56" s="113"/>
      <c r="M56" s="113"/>
      <c r="N56" s="113">
        <f t="shared" ref="N56:N58" si="87">IF(K56&gt;0,K56*M56,0)</f>
        <v>0</v>
      </c>
      <c r="O56" s="113"/>
      <c r="P56" s="113"/>
      <c r="Q56" s="113">
        <f t="shared" ref="Q56:Q58" si="88">IF(K56&gt;0,K56*P56,0)</f>
        <v>0</v>
      </c>
      <c r="R56" s="113">
        <f t="shared" ref="R56:S56" si="89">+R36+B56-L56-O56</f>
        <v>0</v>
      </c>
      <c r="S56" s="113">
        <f t="shared" si="89"/>
        <v>0</v>
      </c>
      <c r="T56" s="113">
        <f t="shared" ref="T56:T58" si="90">+T46+F56-N56-Q56</f>
        <v>0</v>
      </c>
      <c r="U56" s="126">
        <f t="shared" ref="U56:U58" si="91">IF(S56&gt;0,+T56/S56,0)</f>
        <v>0</v>
      </c>
      <c r="V56" s="103"/>
      <c r="W56" s="103"/>
      <c r="X56" s="103"/>
      <c r="Y56" s="103"/>
      <c r="Z56" s="103"/>
    </row>
    <row r="57" spans="1:26" ht="24" customHeight="1" x14ac:dyDescent="0.65">
      <c r="A57" s="112" t="s">
        <v>56</v>
      </c>
      <c r="B57" s="113"/>
      <c r="C57" s="113"/>
      <c r="D57" s="114">
        <v>29.76</v>
      </c>
      <c r="E57" s="115">
        <f t="shared" ref="E57:E58" si="92">D57*C57</f>
        <v>0</v>
      </c>
      <c r="F57" s="113">
        <f>IF(E59&gt;0,(F59/E59)*E57,0)</f>
        <v>0</v>
      </c>
      <c r="G57" s="113">
        <f t="shared" si="83"/>
        <v>0</v>
      </c>
      <c r="H57" s="116">
        <f t="shared" ref="H57:I57" si="93">+R47+B57</f>
        <v>0</v>
      </c>
      <c r="I57" s="116">
        <f t="shared" si="93"/>
        <v>0</v>
      </c>
      <c r="J57" s="113">
        <f t="shared" si="85"/>
        <v>0</v>
      </c>
      <c r="K57" s="117">
        <f t="shared" si="86"/>
        <v>0</v>
      </c>
      <c r="L57" s="113"/>
      <c r="M57" s="113"/>
      <c r="N57" s="113">
        <f t="shared" si="87"/>
        <v>0</v>
      </c>
      <c r="O57" s="113"/>
      <c r="P57" s="113"/>
      <c r="Q57" s="113">
        <f t="shared" si="88"/>
        <v>0</v>
      </c>
      <c r="R57" s="113">
        <f t="shared" ref="R57:S57" si="94">+R37+B57-L57-O57</f>
        <v>0</v>
      </c>
      <c r="S57" s="113">
        <f t="shared" si="94"/>
        <v>0</v>
      </c>
      <c r="T57" s="113">
        <f t="shared" si="90"/>
        <v>0</v>
      </c>
      <c r="U57" s="126">
        <f t="shared" si="91"/>
        <v>0</v>
      </c>
      <c r="V57" s="103"/>
      <c r="W57" s="103"/>
      <c r="X57" s="103"/>
      <c r="Y57" s="103"/>
      <c r="Z57" s="103"/>
    </row>
    <row r="58" spans="1:26" ht="24" customHeight="1" x14ac:dyDescent="0.65">
      <c r="A58" s="112" t="s">
        <v>21</v>
      </c>
      <c r="B58" s="113"/>
      <c r="C58" s="113"/>
      <c r="D58" s="114">
        <v>15.77</v>
      </c>
      <c r="E58" s="115">
        <f t="shared" si="92"/>
        <v>0</v>
      </c>
      <c r="F58" s="113">
        <f>IF(E59&gt;0,(F59/E59)*E58,0)</f>
        <v>0</v>
      </c>
      <c r="G58" s="113">
        <f t="shared" si="83"/>
        <v>0</v>
      </c>
      <c r="H58" s="116">
        <f t="shared" ref="H58:I58" si="95">+R48+B58</f>
        <v>0</v>
      </c>
      <c r="I58" s="116">
        <f t="shared" si="95"/>
        <v>0</v>
      </c>
      <c r="J58" s="113">
        <f t="shared" si="85"/>
        <v>0</v>
      </c>
      <c r="K58" s="117">
        <f t="shared" si="86"/>
        <v>0</v>
      </c>
      <c r="L58" s="113"/>
      <c r="M58" s="113"/>
      <c r="N58" s="113">
        <f t="shared" si="87"/>
        <v>0</v>
      </c>
      <c r="O58" s="113"/>
      <c r="P58" s="113"/>
      <c r="Q58" s="113">
        <f t="shared" si="88"/>
        <v>0</v>
      </c>
      <c r="R58" s="113">
        <f t="shared" ref="R58:S58" si="96">+R38+B58-L58-O58</f>
        <v>0</v>
      </c>
      <c r="S58" s="113">
        <f t="shared" si="96"/>
        <v>0</v>
      </c>
      <c r="T58" s="113">
        <f t="shared" si="90"/>
        <v>0</v>
      </c>
      <c r="U58" s="126">
        <f t="shared" si="91"/>
        <v>0</v>
      </c>
      <c r="V58" s="103"/>
      <c r="W58" s="103"/>
      <c r="X58" s="103"/>
      <c r="Y58" s="103"/>
      <c r="Z58" s="103"/>
    </row>
    <row r="59" spans="1:26" ht="24" customHeight="1" x14ac:dyDescent="0.65">
      <c r="A59" s="112" t="s">
        <v>22</v>
      </c>
      <c r="B59" s="119">
        <f t="shared" ref="B59:E59" si="97">SUM(B56:B58)</f>
        <v>0</v>
      </c>
      <c r="C59" s="119">
        <f t="shared" si="97"/>
        <v>0</v>
      </c>
      <c r="D59" s="114">
        <f t="shared" si="97"/>
        <v>100</v>
      </c>
      <c r="E59" s="120">
        <f t="shared" si="97"/>
        <v>0</v>
      </c>
      <c r="F59" s="113"/>
      <c r="G59" s="113"/>
      <c r="H59" s="113">
        <f t="shared" ref="H59:I59" si="98">IF(D59&gt;0,G59/D59,0)</f>
        <v>0</v>
      </c>
      <c r="I59" s="113">
        <f t="shared" si="98"/>
        <v>0</v>
      </c>
      <c r="J59" s="120">
        <f>SUM(J56:J58)</f>
        <v>0</v>
      </c>
      <c r="K59" s="117"/>
      <c r="L59" s="120">
        <f t="shared" ref="L59:U59" si="99">SUM(L56:L58)</f>
        <v>0</v>
      </c>
      <c r="M59" s="120">
        <f t="shared" si="99"/>
        <v>0</v>
      </c>
      <c r="N59" s="120">
        <f t="shared" si="99"/>
        <v>0</v>
      </c>
      <c r="O59" s="120">
        <f t="shared" si="99"/>
        <v>0</v>
      </c>
      <c r="P59" s="120">
        <f t="shared" si="99"/>
        <v>0</v>
      </c>
      <c r="Q59" s="120">
        <f t="shared" si="99"/>
        <v>0</v>
      </c>
      <c r="R59" s="113">
        <f t="shared" si="99"/>
        <v>0</v>
      </c>
      <c r="S59" s="113">
        <f t="shared" si="99"/>
        <v>0</v>
      </c>
      <c r="T59" s="113">
        <f t="shared" si="99"/>
        <v>0</v>
      </c>
      <c r="U59" s="120">
        <f t="shared" si="99"/>
        <v>0</v>
      </c>
      <c r="V59" s="103"/>
      <c r="W59" s="103"/>
      <c r="X59" s="103"/>
      <c r="Y59" s="103"/>
      <c r="Z59" s="103"/>
    </row>
    <row r="60" spans="1:26" ht="24" customHeight="1" x14ac:dyDescent="0.6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24" customHeight="1" x14ac:dyDescent="0.65">
      <c r="A61" s="143" t="s">
        <v>25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03"/>
      <c r="V61" s="103"/>
      <c r="W61" s="103"/>
      <c r="X61" s="103"/>
      <c r="Y61" s="103"/>
      <c r="Z61" s="103"/>
    </row>
    <row r="62" spans="1:26" ht="24" customHeight="1" x14ac:dyDescent="0.65">
      <c r="A62" s="143" t="s">
        <v>62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03"/>
      <c r="V62" s="103"/>
      <c r="W62" s="103"/>
      <c r="X62" s="103"/>
      <c r="Y62" s="103"/>
      <c r="Z62" s="103"/>
    </row>
    <row r="63" spans="1:26" ht="24" customHeight="1" x14ac:dyDescent="0.65">
      <c r="A63" s="103"/>
      <c r="B63" s="103">
        <v>1</v>
      </c>
      <c r="C63" s="103">
        <v>2</v>
      </c>
      <c r="D63" s="103" t="s">
        <v>27</v>
      </c>
      <c r="E63" s="103" t="s">
        <v>28</v>
      </c>
      <c r="F63" s="127">
        <v>5</v>
      </c>
      <c r="G63" s="103" t="s">
        <v>29</v>
      </c>
      <c r="H63" s="103"/>
      <c r="I63" s="103"/>
      <c r="J63" s="103">
        <v>7</v>
      </c>
      <c r="K63" s="103">
        <v>8</v>
      </c>
      <c r="L63" s="103">
        <v>9</v>
      </c>
      <c r="M63" s="103">
        <v>10</v>
      </c>
      <c r="N63" s="103" t="s">
        <v>30</v>
      </c>
      <c r="O63" s="103">
        <v>12</v>
      </c>
      <c r="P63" s="103">
        <v>13</v>
      </c>
      <c r="Q63" s="103" t="s">
        <v>31</v>
      </c>
      <c r="R63" s="103" t="s">
        <v>32</v>
      </c>
      <c r="S63" s="103" t="s">
        <v>33</v>
      </c>
      <c r="T63" s="103" t="s">
        <v>34</v>
      </c>
      <c r="U63" s="103" t="s">
        <v>35</v>
      </c>
      <c r="V63" s="103"/>
      <c r="W63" s="103"/>
      <c r="X63" s="103"/>
      <c r="Y63" s="103"/>
      <c r="Z63" s="103"/>
    </row>
    <row r="64" spans="1:26" ht="24" customHeight="1" x14ac:dyDescent="0.65">
      <c r="A64" s="144" t="s">
        <v>36</v>
      </c>
      <c r="B64" s="145" t="s">
        <v>37</v>
      </c>
      <c r="C64" s="131"/>
      <c r="D64" s="146" t="s">
        <v>38</v>
      </c>
      <c r="E64" s="105" t="s">
        <v>39</v>
      </c>
      <c r="F64" s="105" t="s">
        <v>40</v>
      </c>
      <c r="G64" s="104" t="s">
        <v>41</v>
      </c>
      <c r="H64" s="108" t="s">
        <v>42</v>
      </c>
      <c r="I64" s="108" t="s">
        <v>7</v>
      </c>
      <c r="J64" s="109" t="s">
        <v>40</v>
      </c>
      <c r="K64" s="109" t="s">
        <v>43</v>
      </c>
      <c r="L64" s="150" t="s">
        <v>44</v>
      </c>
      <c r="M64" s="131"/>
      <c r="N64" s="146" t="s">
        <v>45</v>
      </c>
      <c r="O64" s="148" t="s">
        <v>46</v>
      </c>
      <c r="P64" s="131"/>
      <c r="Q64" s="146" t="s">
        <v>47</v>
      </c>
      <c r="R64" s="149" t="s">
        <v>48</v>
      </c>
      <c r="S64" s="131"/>
      <c r="T64" s="146" t="s">
        <v>49</v>
      </c>
      <c r="U64" s="104" t="s">
        <v>49</v>
      </c>
      <c r="V64" s="103"/>
      <c r="W64" s="103"/>
      <c r="X64" s="103"/>
      <c r="Y64" s="103"/>
      <c r="Z64" s="103"/>
    </row>
    <row r="65" spans="1:26" ht="24" customHeight="1" x14ac:dyDescent="0.65">
      <c r="A65" s="140"/>
      <c r="B65" s="105" t="s">
        <v>42</v>
      </c>
      <c r="C65" s="105" t="s">
        <v>50</v>
      </c>
      <c r="D65" s="147"/>
      <c r="E65" s="105" t="s">
        <v>51</v>
      </c>
      <c r="F65" s="105" t="s">
        <v>15</v>
      </c>
      <c r="G65" s="111" t="s">
        <v>52</v>
      </c>
      <c r="H65" s="108" t="s">
        <v>22</v>
      </c>
      <c r="I65" s="108" t="s">
        <v>22</v>
      </c>
      <c r="J65" s="109" t="s">
        <v>53</v>
      </c>
      <c r="K65" s="109" t="s">
        <v>53</v>
      </c>
      <c r="L65" s="105" t="s">
        <v>42</v>
      </c>
      <c r="M65" s="105" t="s">
        <v>50</v>
      </c>
      <c r="N65" s="147"/>
      <c r="O65" s="105" t="s">
        <v>42</v>
      </c>
      <c r="P65" s="105" t="s">
        <v>50</v>
      </c>
      <c r="Q65" s="147"/>
      <c r="R65" s="105" t="s">
        <v>42</v>
      </c>
      <c r="S65" s="105" t="s">
        <v>50</v>
      </c>
      <c r="T65" s="147"/>
      <c r="U65" s="111" t="s">
        <v>54</v>
      </c>
      <c r="V65" s="103"/>
      <c r="W65" s="103"/>
      <c r="X65" s="103"/>
      <c r="Y65" s="103"/>
      <c r="Z65" s="103"/>
    </row>
    <row r="66" spans="1:26" ht="24" customHeight="1" x14ac:dyDescent="0.65">
      <c r="A66" s="112" t="s">
        <v>55</v>
      </c>
      <c r="B66" s="113"/>
      <c r="C66" s="113"/>
      <c r="D66" s="114">
        <v>54.47</v>
      </c>
      <c r="E66" s="115">
        <f>C66*D66</f>
        <v>0</v>
      </c>
      <c r="F66" s="113">
        <f>IF(E69&gt;0,(F69/E69)*E66,0)</f>
        <v>0</v>
      </c>
      <c r="G66" s="113">
        <f t="shared" ref="G66:G68" si="100">IF(C66&gt;0,F66/C66,0)</f>
        <v>0</v>
      </c>
      <c r="H66" s="116">
        <f t="shared" ref="H66:I66" si="101">+R56+B66</f>
        <v>0</v>
      </c>
      <c r="I66" s="116">
        <f t="shared" si="101"/>
        <v>0</v>
      </c>
      <c r="J66" s="113">
        <f t="shared" ref="J66:J68" si="102">+T56+F66</f>
        <v>0</v>
      </c>
      <c r="K66" s="117">
        <f t="shared" ref="K66:K68" si="103">IF(I66&gt;0,(J66/I66),0)</f>
        <v>0</v>
      </c>
      <c r="L66" s="113"/>
      <c r="M66" s="113"/>
      <c r="N66" s="113">
        <f t="shared" ref="N66:N68" si="104">IF(K66&gt;0,K66*M66,0)</f>
        <v>0</v>
      </c>
      <c r="O66" s="113"/>
      <c r="P66" s="113"/>
      <c r="Q66" s="113">
        <f t="shared" ref="Q66:Q68" si="105">IF(K66&gt;0,K66*P66,0)</f>
        <v>0</v>
      </c>
      <c r="R66" s="113">
        <f t="shared" ref="R66:S66" si="106">+R56+B66-L66-O66</f>
        <v>0</v>
      </c>
      <c r="S66" s="113">
        <f t="shared" si="106"/>
        <v>0</v>
      </c>
      <c r="T66" s="113">
        <f t="shared" ref="T66:T68" si="107">+T56+F66-N66-Q66</f>
        <v>0</v>
      </c>
      <c r="U66" s="126">
        <f t="shared" ref="U66:U68" si="108">IF(S66&gt;0,+T66/S66,0)</f>
        <v>0</v>
      </c>
      <c r="V66" s="103"/>
      <c r="W66" s="103"/>
      <c r="X66" s="103"/>
      <c r="Y66" s="103"/>
      <c r="Z66" s="103"/>
    </row>
    <row r="67" spans="1:26" ht="24" customHeight="1" x14ac:dyDescent="0.65">
      <c r="A67" s="112" t="s">
        <v>56</v>
      </c>
      <c r="B67" s="113"/>
      <c r="C67" s="113"/>
      <c r="D67" s="114">
        <v>29.76</v>
      </c>
      <c r="E67" s="115">
        <f t="shared" ref="E67:E68" si="109">D67*C67</f>
        <v>0</v>
      </c>
      <c r="F67" s="113">
        <f>IF(E69&gt;0,(F69/E69)*E67,0)</f>
        <v>0</v>
      </c>
      <c r="G67" s="113">
        <f t="shared" si="100"/>
        <v>0</v>
      </c>
      <c r="H67" s="116">
        <f t="shared" ref="H67:I67" si="110">+R57+B67</f>
        <v>0</v>
      </c>
      <c r="I67" s="116">
        <f t="shared" si="110"/>
        <v>0</v>
      </c>
      <c r="J67" s="113">
        <f t="shared" si="102"/>
        <v>0</v>
      </c>
      <c r="K67" s="117">
        <f t="shared" si="103"/>
        <v>0</v>
      </c>
      <c r="L67" s="113"/>
      <c r="M67" s="113"/>
      <c r="N67" s="113">
        <f t="shared" si="104"/>
        <v>0</v>
      </c>
      <c r="O67" s="113"/>
      <c r="P67" s="113"/>
      <c r="Q67" s="113">
        <f t="shared" si="105"/>
        <v>0</v>
      </c>
      <c r="R67" s="113">
        <f t="shared" ref="R67:S67" si="111">+R57+B67-L67-O67</f>
        <v>0</v>
      </c>
      <c r="S67" s="113">
        <f t="shared" si="111"/>
        <v>0</v>
      </c>
      <c r="T67" s="113">
        <f t="shared" si="107"/>
        <v>0</v>
      </c>
      <c r="U67" s="126">
        <f t="shared" si="108"/>
        <v>0</v>
      </c>
      <c r="V67" s="103"/>
      <c r="W67" s="103"/>
      <c r="X67" s="103"/>
      <c r="Y67" s="103"/>
      <c r="Z67" s="103"/>
    </row>
    <row r="68" spans="1:26" ht="24" customHeight="1" x14ac:dyDescent="0.65">
      <c r="A68" s="112" t="s">
        <v>21</v>
      </c>
      <c r="B68" s="113"/>
      <c r="C68" s="113"/>
      <c r="D68" s="114">
        <v>15.77</v>
      </c>
      <c r="E68" s="115">
        <f t="shared" si="109"/>
        <v>0</v>
      </c>
      <c r="F68" s="113">
        <f>IF(E69&gt;0,(F69/E69)*E68,0)</f>
        <v>0</v>
      </c>
      <c r="G68" s="113">
        <f t="shared" si="100"/>
        <v>0</v>
      </c>
      <c r="H68" s="116">
        <f t="shared" ref="H68:I68" si="112">+R58+B68</f>
        <v>0</v>
      </c>
      <c r="I68" s="116">
        <f t="shared" si="112"/>
        <v>0</v>
      </c>
      <c r="J68" s="113">
        <f t="shared" si="102"/>
        <v>0</v>
      </c>
      <c r="K68" s="117">
        <f t="shared" si="103"/>
        <v>0</v>
      </c>
      <c r="L68" s="113"/>
      <c r="M68" s="113"/>
      <c r="N68" s="113">
        <f t="shared" si="104"/>
        <v>0</v>
      </c>
      <c r="O68" s="113"/>
      <c r="P68" s="113"/>
      <c r="Q68" s="113">
        <f t="shared" si="105"/>
        <v>0</v>
      </c>
      <c r="R68" s="113">
        <f t="shared" ref="R68:S68" si="113">+R58+B68-L68-O68</f>
        <v>0</v>
      </c>
      <c r="S68" s="113">
        <f t="shared" si="113"/>
        <v>0</v>
      </c>
      <c r="T68" s="113">
        <f t="shared" si="107"/>
        <v>0</v>
      </c>
      <c r="U68" s="126">
        <f t="shared" si="108"/>
        <v>0</v>
      </c>
      <c r="V68" s="103"/>
      <c r="W68" s="103"/>
      <c r="X68" s="103"/>
      <c r="Y68" s="103"/>
      <c r="Z68" s="103"/>
    </row>
    <row r="69" spans="1:26" ht="24" customHeight="1" x14ac:dyDescent="0.65">
      <c r="A69" s="112" t="s">
        <v>22</v>
      </c>
      <c r="B69" s="119">
        <f t="shared" ref="B69:E69" si="114">SUM(B66:B68)</f>
        <v>0</v>
      </c>
      <c r="C69" s="119">
        <f t="shared" si="114"/>
        <v>0</v>
      </c>
      <c r="D69" s="114">
        <f t="shared" si="114"/>
        <v>100</v>
      </c>
      <c r="E69" s="120">
        <f t="shared" si="114"/>
        <v>0</v>
      </c>
      <c r="F69" s="113"/>
      <c r="G69" s="113"/>
      <c r="H69" s="113">
        <f t="shared" ref="H69:I69" si="115">IF(D69&gt;0,G69/D69,0)</f>
        <v>0</v>
      </c>
      <c r="I69" s="113">
        <f t="shared" si="115"/>
        <v>0</v>
      </c>
      <c r="J69" s="120">
        <f>SUM(J66:J68)</f>
        <v>0</v>
      </c>
      <c r="K69" s="117"/>
      <c r="L69" s="120">
        <f t="shared" ref="L69:U69" si="116">SUM(L66:L68)</f>
        <v>0</v>
      </c>
      <c r="M69" s="120">
        <f t="shared" si="116"/>
        <v>0</v>
      </c>
      <c r="N69" s="120">
        <f t="shared" si="116"/>
        <v>0</v>
      </c>
      <c r="O69" s="120">
        <f t="shared" si="116"/>
        <v>0</v>
      </c>
      <c r="P69" s="120">
        <f t="shared" si="116"/>
        <v>0</v>
      </c>
      <c r="Q69" s="120">
        <f t="shared" si="116"/>
        <v>0</v>
      </c>
      <c r="R69" s="113">
        <f t="shared" si="116"/>
        <v>0</v>
      </c>
      <c r="S69" s="113">
        <f t="shared" si="116"/>
        <v>0</v>
      </c>
      <c r="T69" s="113">
        <f t="shared" si="116"/>
        <v>0</v>
      </c>
      <c r="U69" s="120">
        <f t="shared" si="116"/>
        <v>0</v>
      </c>
      <c r="V69" s="103"/>
      <c r="W69" s="103"/>
      <c r="X69" s="103"/>
      <c r="Y69" s="103"/>
      <c r="Z69" s="103"/>
    </row>
    <row r="70" spans="1:26" ht="24" customHeight="1" x14ac:dyDescent="0.6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25">
        <f>(+K68+K67+K66)/3</f>
        <v>0</v>
      </c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ht="24" customHeight="1" x14ac:dyDescent="0.65">
      <c r="A71" s="143" t="s">
        <v>25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03"/>
      <c r="V71" s="103"/>
      <c r="W71" s="103"/>
      <c r="X71" s="103"/>
      <c r="Y71" s="103"/>
      <c r="Z71" s="103"/>
    </row>
    <row r="72" spans="1:26" ht="24" customHeight="1" x14ac:dyDescent="0.65">
      <c r="A72" s="143" t="s">
        <v>63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03"/>
      <c r="V72" s="103"/>
      <c r="W72" s="103"/>
      <c r="X72" s="103"/>
      <c r="Y72" s="103"/>
      <c r="Z72" s="103"/>
    </row>
    <row r="73" spans="1:26" ht="24" customHeight="1" x14ac:dyDescent="0.65">
      <c r="A73" s="103"/>
      <c r="B73" s="103">
        <v>1</v>
      </c>
      <c r="C73" s="103">
        <v>2</v>
      </c>
      <c r="D73" s="103" t="s">
        <v>27</v>
      </c>
      <c r="E73" s="103" t="s">
        <v>28</v>
      </c>
      <c r="F73" s="127">
        <v>5</v>
      </c>
      <c r="G73" s="103" t="s">
        <v>29</v>
      </c>
      <c r="H73" s="103"/>
      <c r="I73" s="103"/>
      <c r="J73" s="103">
        <v>7</v>
      </c>
      <c r="K73" s="103">
        <v>8</v>
      </c>
      <c r="L73" s="103">
        <v>9</v>
      </c>
      <c r="M73" s="103">
        <v>10</v>
      </c>
      <c r="N73" s="103" t="s">
        <v>30</v>
      </c>
      <c r="O73" s="103">
        <v>12</v>
      </c>
      <c r="P73" s="103">
        <v>13</v>
      </c>
      <c r="Q73" s="103" t="s">
        <v>31</v>
      </c>
      <c r="R73" s="103" t="s">
        <v>32</v>
      </c>
      <c r="S73" s="103" t="s">
        <v>33</v>
      </c>
      <c r="T73" s="103" t="s">
        <v>34</v>
      </c>
      <c r="U73" s="103" t="s">
        <v>35</v>
      </c>
      <c r="V73" s="103"/>
      <c r="W73" s="103"/>
      <c r="X73" s="103"/>
      <c r="Y73" s="103"/>
      <c r="Z73" s="103"/>
    </row>
    <row r="74" spans="1:26" ht="24" customHeight="1" x14ac:dyDescent="0.65">
      <c r="A74" s="144" t="s">
        <v>36</v>
      </c>
      <c r="B74" s="145" t="s">
        <v>37</v>
      </c>
      <c r="C74" s="131"/>
      <c r="D74" s="146" t="s">
        <v>38</v>
      </c>
      <c r="E74" s="105" t="s">
        <v>39</v>
      </c>
      <c r="F74" s="105" t="s">
        <v>40</v>
      </c>
      <c r="G74" s="104" t="s">
        <v>41</v>
      </c>
      <c r="H74" s="108" t="s">
        <v>42</v>
      </c>
      <c r="I74" s="108" t="s">
        <v>7</v>
      </c>
      <c r="J74" s="109" t="s">
        <v>40</v>
      </c>
      <c r="K74" s="109" t="s">
        <v>43</v>
      </c>
      <c r="L74" s="150" t="s">
        <v>44</v>
      </c>
      <c r="M74" s="131"/>
      <c r="N74" s="146" t="s">
        <v>45</v>
      </c>
      <c r="O74" s="148" t="s">
        <v>46</v>
      </c>
      <c r="P74" s="131"/>
      <c r="Q74" s="146" t="s">
        <v>47</v>
      </c>
      <c r="R74" s="149" t="s">
        <v>48</v>
      </c>
      <c r="S74" s="131"/>
      <c r="T74" s="146" t="s">
        <v>49</v>
      </c>
      <c r="U74" s="104" t="s">
        <v>49</v>
      </c>
      <c r="V74" s="103"/>
      <c r="W74" s="103"/>
      <c r="X74" s="103"/>
      <c r="Y74" s="103"/>
      <c r="Z74" s="103"/>
    </row>
    <row r="75" spans="1:26" ht="24" customHeight="1" x14ac:dyDescent="0.65">
      <c r="A75" s="140"/>
      <c r="B75" s="105" t="s">
        <v>42</v>
      </c>
      <c r="C75" s="105" t="s">
        <v>50</v>
      </c>
      <c r="D75" s="147"/>
      <c r="E75" s="105" t="s">
        <v>51</v>
      </c>
      <c r="F75" s="105" t="s">
        <v>15</v>
      </c>
      <c r="G75" s="111" t="s">
        <v>52</v>
      </c>
      <c r="H75" s="108" t="s">
        <v>22</v>
      </c>
      <c r="I75" s="108" t="s">
        <v>22</v>
      </c>
      <c r="J75" s="109" t="s">
        <v>53</v>
      </c>
      <c r="K75" s="109" t="s">
        <v>53</v>
      </c>
      <c r="L75" s="105" t="s">
        <v>42</v>
      </c>
      <c r="M75" s="105" t="s">
        <v>50</v>
      </c>
      <c r="N75" s="147"/>
      <c r="O75" s="105" t="s">
        <v>42</v>
      </c>
      <c r="P75" s="105" t="s">
        <v>50</v>
      </c>
      <c r="Q75" s="147"/>
      <c r="R75" s="105" t="s">
        <v>42</v>
      </c>
      <c r="S75" s="105" t="s">
        <v>50</v>
      </c>
      <c r="T75" s="147"/>
      <c r="U75" s="111" t="s">
        <v>54</v>
      </c>
      <c r="V75" s="103"/>
      <c r="W75" s="103"/>
      <c r="X75" s="103"/>
      <c r="Y75" s="103"/>
      <c r="Z75" s="103"/>
    </row>
    <row r="76" spans="1:26" ht="24" customHeight="1" x14ac:dyDescent="0.65">
      <c r="A76" s="112" t="s">
        <v>55</v>
      </c>
      <c r="B76" s="113"/>
      <c r="C76" s="113"/>
      <c r="D76" s="114">
        <v>54.47</v>
      </c>
      <c r="E76" s="115">
        <f>C76*D76</f>
        <v>0</v>
      </c>
      <c r="F76" s="113">
        <f>IF(E79&gt;0,(F79/E79)*E76,0)</f>
        <v>0</v>
      </c>
      <c r="G76" s="113">
        <f t="shared" ref="G76:G78" si="117">IF(C76&gt;0,F76/C76,0)</f>
        <v>0</v>
      </c>
      <c r="H76" s="116">
        <f t="shared" ref="H76:I76" si="118">+R66+B76</f>
        <v>0</v>
      </c>
      <c r="I76" s="116">
        <f t="shared" si="118"/>
        <v>0</v>
      </c>
      <c r="J76" s="113">
        <f t="shared" ref="J76:J78" si="119">+T66+F76</f>
        <v>0</v>
      </c>
      <c r="K76" s="117">
        <f t="shared" ref="K76:K78" si="120">IF(I76&gt;0,(J76/I76),0)</f>
        <v>0</v>
      </c>
      <c r="L76" s="113"/>
      <c r="M76" s="113"/>
      <c r="N76" s="113">
        <f t="shared" ref="N76:N78" si="121">IF(K76&gt;0,K76*M76,0)</f>
        <v>0</v>
      </c>
      <c r="O76" s="113"/>
      <c r="P76" s="113"/>
      <c r="Q76" s="113">
        <f t="shared" ref="Q76:Q78" si="122">IF(K76&gt;0,K76*P76,0)</f>
        <v>0</v>
      </c>
      <c r="R76" s="113">
        <f t="shared" ref="R76:S76" si="123">+R66+B76-L76-O76</f>
        <v>0</v>
      </c>
      <c r="S76" s="113">
        <f t="shared" si="123"/>
        <v>0</v>
      </c>
      <c r="T76" s="113">
        <f t="shared" ref="T76:T78" si="124">+T66+F76-N76-Q76</f>
        <v>0</v>
      </c>
      <c r="U76" s="126">
        <f t="shared" ref="U76:U78" si="125">IF(S76&gt;0,+T76/S76,0)</f>
        <v>0</v>
      </c>
      <c r="V76" s="103"/>
      <c r="W76" s="103"/>
      <c r="X76" s="103"/>
      <c r="Y76" s="103"/>
      <c r="Z76" s="103"/>
    </row>
    <row r="77" spans="1:26" ht="24" customHeight="1" x14ac:dyDescent="0.65">
      <c r="A77" s="112" t="s">
        <v>56</v>
      </c>
      <c r="B77" s="113"/>
      <c r="C77" s="113"/>
      <c r="D77" s="114">
        <v>29.76</v>
      </c>
      <c r="E77" s="115">
        <f t="shared" ref="E77:E78" si="126">D77*C77</f>
        <v>0</v>
      </c>
      <c r="F77" s="113">
        <f>IF(E79&gt;0,(F79/E79)*E77,0)</f>
        <v>0</v>
      </c>
      <c r="G77" s="113">
        <f t="shared" si="117"/>
        <v>0</v>
      </c>
      <c r="H77" s="116">
        <f t="shared" ref="H77:I77" si="127">+R67+B77</f>
        <v>0</v>
      </c>
      <c r="I77" s="116">
        <f t="shared" si="127"/>
        <v>0</v>
      </c>
      <c r="J77" s="113">
        <f t="shared" si="119"/>
        <v>0</v>
      </c>
      <c r="K77" s="117">
        <f t="shared" si="120"/>
        <v>0</v>
      </c>
      <c r="L77" s="113"/>
      <c r="M77" s="113"/>
      <c r="N77" s="113">
        <f t="shared" si="121"/>
        <v>0</v>
      </c>
      <c r="O77" s="113"/>
      <c r="P77" s="113"/>
      <c r="Q77" s="113">
        <f t="shared" si="122"/>
        <v>0</v>
      </c>
      <c r="R77" s="113">
        <f t="shared" ref="R77:S77" si="128">+R67+B77-L77-O77</f>
        <v>0</v>
      </c>
      <c r="S77" s="113">
        <f t="shared" si="128"/>
        <v>0</v>
      </c>
      <c r="T77" s="113">
        <f t="shared" si="124"/>
        <v>0</v>
      </c>
      <c r="U77" s="126">
        <f t="shared" si="125"/>
        <v>0</v>
      </c>
      <c r="V77" s="103"/>
      <c r="W77" s="103"/>
      <c r="X77" s="103"/>
      <c r="Y77" s="103"/>
      <c r="Z77" s="103"/>
    </row>
    <row r="78" spans="1:26" ht="24" customHeight="1" x14ac:dyDescent="0.65">
      <c r="A78" s="112" t="s">
        <v>21</v>
      </c>
      <c r="B78" s="113"/>
      <c r="C78" s="113"/>
      <c r="D78" s="114">
        <v>15.77</v>
      </c>
      <c r="E78" s="115">
        <f t="shared" si="126"/>
        <v>0</v>
      </c>
      <c r="F78" s="113">
        <f>IF(E79&gt;0,(F79/E79)*E78,0)</f>
        <v>0</v>
      </c>
      <c r="G78" s="113">
        <f t="shared" si="117"/>
        <v>0</v>
      </c>
      <c r="H78" s="116">
        <f t="shared" ref="H78:I78" si="129">+R68+B78</f>
        <v>0</v>
      </c>
      <c r="I78" s="116">
        <f t="shared" si="129"/>
        <v>0</v>
      </c>
      <c r="J78" s="113">
        <f t="shared" si="119"/>
        <v>0</v>
      </c>
      <c r="K78" s="117">
        <f t="shared" si="120"/>
        <v>0</v>
      </c>
      <c r="L78" s="113"/>
      <c r="M78" s="113"/>
      <c r="N78" s="113">
        <f t="shared" si="121"/>
        <v>0</v>
      </c>
      <c r="O78" s="113"/>
      <c r="P78" s="113"/>
      <c r="Q78" s="113">
        <f t="shared" si="122"/>
        <v>0</v>
      </c>
      <c r="R78" s="113">
        <f t="shared" ref="R78:S78" si="130">+R68+B78-L78-O78</f>
        <v>0</v>
      </c>
      <c r="S78" s="113">
        <f t="shared" si="130"/>
        <v>0</v>
      </c>
      <c r="T78" s="113">
        <f t="shared" si="124"/>
        <v>0</v>
      </c>
      <c r="U78" s="126">
        <f t="shared" si="125"/>
        <v>0</v>
      </c>
      <c r="V78" s="103"/>
      <c r="W78" s="103"/>
      <c r="X78" s="103"/>
      <c r="Y78" s="103"/>
      <c r="Z78" s="103"/>
    </row>
    <row r="79" spans="1:26" ht="24" customHeight="1" x14ac:dyDescent="0.65">
      <c r="A79" s="112" t="s">
        <v>22</v>
      </c>
      <c r="B79" s="119">
        <f t="shared" ref="B79:E79" si="131">SUM(B76:B78)</f>
        <v>0</v>
      </c>
      <c r="C79" s="119">
        <f t="shared" si="131"/>
        <v>0</v>
      </c>
      <c r="D79" s="114">
        <f t="shared" si="131"/>
        <v>100</v>
      </c>
      <c r="E79" s="120">
        <f t="shared" si="131"/>
        <v>0</v>
      </c>
      <c r="F79" s="113"/>
      <c r="G79" s="113"/>
      <c r="H79" s="113">
        <f t="shared" ref="H79:I79" si="132">IF(D79&gt;0,G79/D79,0)</f>
        <v>0</v>
      </c>
      <c r="I79" s="113">
        <f t="shared" si="132"/>
        <v>0</v>
      </c>
      <c r="J79" s="120">
        <f>SUM(J76:J78)</f>
        <v>0</v>
      </c>
      <c r="K79" s="117"/>
      <c r="L79" s="120">
        <f t="shared" ref="L79:U79" si="133">SUM(L76:L78)</f>
        <v>0</v>
      </c>
      <c r="M79" s="120">
        <f t="shared" si="133"/>
        <v>0</v>
      </c>
      <c r="N79" s="120">
        <f t="shared" si="133"/>
        <v>0</v>
      </c>
      <c r="O79" s="120">
        <f t="shared" si="133"/>
        <v>0</v>
      </c>
      <c r="P79" s="120">
        <f t="shared" si="133"/>
        <v>0</v>
      </c>
      <c r="Q79" s="120">
        <f t="shared" si="133"/>
        <v>0</v>
      </c>
      <c r="R79" s="113">
        <f t="shared" si="133"/>
        <v>0</v>
      </c>
      <c r="S79" s="113">
        <f t="shared" si="133"/>
        <v>0</v>
      </c>
      <c r="T79" s="113">
        <f t="shared" si="133"/>
        <v>0</v>
      </c>
      <c r="U79" s="120">
        <f t="shared" si="133"/>
        <v>0</v>
      </c>
      <c r="V79" s="103"/>
      <c r="W79" s="103"/>
      <c r="X79" s="103"/>
      <c r="Y79" s="103"/>
      <c r="Z79" s="103"/>
    </row>
    <row r="80" spans="1:26" ht="24" customHeight="1" x14ac:dyDescent="0.6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spans="1:26" ht="24" customHeight="1" x14ac:dyDescent="0.65">
      <c r="A81" s="143" t="s">
        <v>25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03"/>
      <c r="V81" s="103"/>
      <c r="W81" s="103"/>
      <c r="X81" s="103"/>
      <c r="Y81" s="103"/>
      <c r="Z81" s="103"/>
    </row>
    <row r="82" spans="1:26" ht="24" customHeight="1" x14ac:dyDescent="0.65">
      <c r="A82" s="143" t="s">
        <v>64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03"/>
      <c r="V82" s="103"/>
      <c r="W82" s="103"/>
      <c r="X82" s="103"/>
      <c r="Y82" s="103"/>
      <c r="Z82" s="103"/>
    </row>
    <row r="83" spans="1:26" ht="24" customHeight="1" x14ac:dyDescent="0.65">
      <c r="A83" s="103"/>
      <c r="B83" s="103">
        <v>1</v>
      </c>
      <c r="C83" s="103">
        <v>2</v>
      </c>
      <c r="D83" s="103" t="s">
        <v>27</v>
      </c>
      <c r="E83" s="103" t="s">
        <v>28</v>
      </c>
      <c r="F83" s="127">
        <v>5</v>
      </c>
      <c r="G83" s="103" t="s">
        <v>29</v>
      </c>
      <c r="H83" s="103"/>
      <c r="I83" s="103"/>
      <c r="J83" s="103">
        <v>7</v>
      </c>
      <c r="K83" s="103">
        <v>8</v>
      </c>
      <c r="L83" s="103">
        <v>9</v>
      </c>
      <c r="M83" s="103">
        <v>10</v>
      </c>
      <c r="N83" s="103" t="s">
        <v>30</v>
      </c>
      <c r="O83" s="103">
        <v>12</v>
      </c>
      <c r="P83" s="103">
        <v>13</v>
      </c>
      <c r="Q83" s="103" t="s">
        <v>31</v>
      </c>
      <c r="R83" s="103" t="s">
        <v>32</v>
      </c>
      <c r="S83" s="103" t="s">
        <v>33</v>
      </c>
      <c r="T83" s="103" t="s">
        <v>34</v>
      </c>
      <c r="U83" s="103" t="s">
        <v>35</v>
      </c>
      <c r="V83" s="103"/>
      <c r="W83" s="103"/>
      <c r="X83" s="103"/>
      <c r="Y83" s="103"/>
      <c r="Z83" s="103"/>
    </row>
    <row r="84" spans="1:26" ht="24" customHeight="1" x14ac:dyDescent="0.65">
      <c r="A84" s="144" t="s">
        <v>36</v>
      </c>
      <c r="B84" s="145" t="s">
        <v>37</v>
      </c>
      <c r="C84" s="131"/>
      <c r="D84" s="146" t="s">
        <v>38</v>
      </c>
      <c r="E84" s="105" t="s">
        <v>39</v>
      </c>
      <c r="F84" s="105" t="s">
        <v>40</v>
      </c>
      <c r="G84" s="104" t="s">
        <v>41</v>
      </c>
      <c r="H84" s="108" t="s">
        <v>42</v>
      </c>
      <c r="I84" s="108" t="s">
        <v>7</v>
      </c>
      <c r="J84" s="109" t="s">
        <v>40</v>
      </c>
      <c r="K84" s="109" t="s">
        <v>43</v>
      </c>
      <c r="L84" s="150" t="s">
        <v>44</v>
      </c>
      <c r="M84" s="131"/>
      <c r="N84" s="146" t="s">
        <v>45</v>
      </c>
      <c r="O84" s="148" t="s">
        <v>46</v>
      </c>
      <c r="P84" s="131"/>
      <c r="Q84" s="146" t="s">
        <v>47</v>
      </c>
      <c r="R84" s="149" t="s">
        <v>48</v>
      </c>
      <c r="S84" s="131"/>
      <c r="T84" s="146" t="s">
        <v>49</v>
      </c>
      <c r="U84" s="104" t="s">
        <v>49</v>
      </c>
      <c r="V84" s="103"/>
      <c r="W84" s="103"/>
      <c r="X84" s="103"/>
      <c r="Y84" s="103"/>
      <c r="Z84" s="103"/>
    </row>
    <row r="85" spans="1:26" ht="24" customHeight="1" x14ac:dyDescent="0.65">
      <c r="A85" s="140"/>
      <c r="B85" s="105" t="s">
        <v>42</v>
      </c>
      <c r="C85" s="105" t="s">
        <v>50</v>
      </c>
      <c r="D85" s="147"/>
      <c r="E85" s="105" t="s">
        <v>51</v>
      </c>
      <c r="F85" s="105" t="s">
        <v>15</v>
      </c>
      <c r="G85" s="111" t="s">
        <v>52</v>
      </c>
      <c r="H85" s="108" t="s">
        <v>22</v>
      </c>
      <c r="I85" s="108" t="s">
        <v>22</v>
      </c>
      <c r="J85" s="109" t="s">
        <v>53</v>
      </c>
      <c r="K85" s="109" t="s">
        <v>53</v>
      </c>
      <c r="L85" s="105" t="s">
        <v>42</v>
      </c>
      <c r="M85" s="105" t="s">
        <v>50</v>
      </c>
      <c r="N85" s="147"/>
      <c r="O85" s="105" t="s">
        <v>42</v>
      </c>
      <c r="P85" s="105" t="s">
        <v>50</v>
      </c>
      <c r="Q85" s="147"/>
      <c r="R85" s="105" t="s">
        <v>42</v>
      </c>
      <c r="S85" s="105" t="s">
        <v>50</v>
      </c>
      <c r="T85" s="147"/>
      <c r="U85" s="111" t="s">
        <v>54</v>
      </c>
      <c r="V85" s="103"/>
      <c r="W85" s="103"/>
      <c r="X85" s="103"/>
      <c r="Y85" s="103"/>
      <c r="Z85" s="103"/>
    </row>
    <row r="86" spans="1:26" ht="24" customHeight="1" x14ac:dyDescent="0.65">
      <c r="A86" s="112" t="s">
        <v>55</v>
      </c>
      <c r="B86" s="113">
        <f t="shared" ref="B86:C86" si="134">+B56+B66+B76</f>
        <v>0</v>
      </c>
      <c r="C86" s="113">
        <f t="shared" si="134"/>
        <v>0</v>
      </c>
      <c r="D86" s="114">
        <v>54.47</v>
      </c>
      <c r="E86" s="115">
        <f>C86*D86</f>
        <v>0</v>
      </c>
      <c r="F86" s="113">
        <f>IF(E89&gt;0,(F89/E89)*E86,0)</f>
        <v>0</v>
      </c>
      <c r="G86" s="113">
        <f t="shared" ref="G86:G88" si="135">IF(C86&gt;0,F86/C86,0)</f>
        <v>0</v>
      </c>
      <c r="H86" s="116">
        <f t="shared" ref="H86:K86" si="136">+H76</f>
        <v>0</v>
      </c>
      <c r="I86" s="116">
        <f t="shared" si="136"/>
        <v>0</v>
      </c>
      <c r="J86" s="113">
        <f t="shared" si="136"/>
        <v>0</v>
      </c>
      <c r="K86" s="113">
        <f t="shared" si="136"/>
        <v>0</v>
      </c>
      <c r="L86" s="113">
        <f t="shared" ref="L86:Q86" si="137">+L56+L66+L76</f>
        <v>0</v>
      </c>
      <c r="M86" s="113">
        <f t="shared" si="137"/>
        <v>0</v>
      </c>
      <c r="N86" s="113">
        <f t="shared" si="137"/>
        <v>0</v>
      </c>
      <c r="O86" s="113">
        <f t="shared" si="137"/>
        <v>0</v>
      </c>
      <c r="P86" s="113">
        <f t="shared" si="137"/>
        <v>0</v>
      </c>
      <c r="Q86" s="113">
        <f t="shared" si="137"/>
        <v>0</v>
      </c>
      <c r="R86" s="113">
        <f t="shared" ref="R86:T86" si="138">+R76</f>
        <v>0</v>
      </c>
      <c r="S86" s="113">
        <f t="shared" si="138"/>
        <v>0</v>
      </c>
      <c r="T86" s="113">
        <f t="shared" si="138"/>
        <v>0</v>
      </c>
      <c r="U86" s="126">
        <f t="shared" ref="U86:U88" si="139">IF(S86&gt;0,+T86/S86,0)</f>
        <v>0</v>
      </c>
      <c r="V86" s="103"/>
      <c r="W86" s="103"/>
      <c r="X86" s="103"/>
      <c r="Y86" s="103"/>
      <c r="Z86" s="103"/>
    </row>
    <row r="87" spans="1:26" ht="24" customHeight="1" x14ac:dyDescent="0.65">
      <c r="A87" s="112" t="s">
        <v>56</v>
      </c>
      <c r="B87" s="113">
        <f t="shared" ref="B87:C87" si="140">+B57+B67+B77</f>
        <v>0</v>
      </c>
      <c r="C87" s="113">
        <f t="shared" si="140"/>
        <v>0</v>
      </c>
      <c r="D87" s="114">
        <v>29.76</v>
      </c>
      <c r="E87" s="115">
        <f t="shared" ref="E87:E88" si="141">D87*C87</f>
        <v>0</v>
      </c>
      <c r="F87" s="113">
        <f>IF(E89&gt;0,(F89/E89)*E87,0)</f>
        <v>0</v>
      </c>
      <c r="G87" s="113">
        <f t="shared" si="135"/>
        <v>0</v>
      </c>
      <c r="H87" s="116">
        <f t="shared" ref="H87:K87" si="142">+H77</f>
        <v>0</v>
      </c>
      <c r="I87" s="116">
        <f t="shared" si="142"/>
        <v>0</v>
      </c>
      <c r="J87" s="113">
        <f t="shared" si="142"/>
        <v>0</v>
      </c>
      <c r="K87" s="113">
        <f t="shared" si="142"/>
        <v>0</v>
      </c>
      <c r="L87" s="113">
        <f t="shared" ref="L87:Q87" si="143">+L57+L67+L77</f>
        <v>0</v>
      </c>
      <c r="M87" s="113">
        <f t="shared" si="143"/>
        <v>0</v>
      </c>
      <c r="N87" s="113">
        <f t="shared" si="143"/>
        <v>0</v>
      </c>
      <c r="O87" s="113">
        <f t="shared" si="143"/>
        <v>0</v>
      </c>
      <c r="P87" s="113">
        <f t="shared" si="143"/>
        <v>0</v>
      </c>
      <c r="Q87" s="113">
        <f t="shared" si="143"/>
        <v>0</v>
      </c>
      <c r="R87" s="113">
        <f t="shared" ref="R87:T87" si="144">+R77</f>
        <v>0</v>
      </c>
      <c r="S87" s="113">
        <f t="shared" si="144"/>
        <v>0</v>
      </c>
      <c r="T87" s="113">
        <f t="shared" si="144"/>
        <v>0</v>
      </c>
      <c r="U87" s="126">
        <f t="shared" si="139"/>
        <v>0</v>
      </c>
      <c r="V87" s="103"/>
      <c r="W87" s="103"/>
      <c r="X87" s="103"/>
      <c r="Y87" s="103"/>
      <c r="Z87" s="103"/>
    </row>
    <row r="88" spans="1:26" ht="24" customHeight="1" x14ac:dyDescent="0.65">
      <c r="A88" s="112" t="s">
        <v>21</v>
      </c>
      <c r="B88" s="113">
        <f t="shared" ref="B88:C88" si="145">+B58+B68+B78</f>
        <v>0</v>
      </c>
      <c r="C88" s="113">
        <f t="shared" si="145"/>
        <v>0</v>
      </c>
      <c r="D88" s="114">
        <v>15.77</v>
      </c>
      <c r="E88" s="115">
        <f t="shared" si="141"/>
        <v>0</v>
      </c>
      <c r="F88" s="113">
        <f>IF(E89&gt;0,(F89/E89)*E88,0)</f>
        <v>0</v>
      </c>
      <c r="G88" s="113">
        <f t="shared" si="135"/>
        <v>0</v>
      </c>
      <c r="H88" s="116">
        <f t="shared" ref="H88:K88" si="146">+H78</f>
        <v>0</v>
      </c>
      <c r="I88" s="116">
        <f t="shared" si="146"/>
        <v>0</v>
      </c>
      <c r="J88" s="113">
        <f t="shared" si="146"/>
        <v>0</v>
      </c>
      <c r="K88" s="113">
        <f t="shared" si="146"/>
        <v>0</v>
      </c>
      <c r="L88" s="113">
        <f t="shared" ref="L88:Q88" si="147">+L58+L68+L78</f>
        <v>0</v>
      </c>
      <c r="M88" s="113">
        <f t="shared" si="147"/>
        <v>0</v>
      </c>
      <c r="N88" s="113">
        <f t="shared" si="147"/>
        <v>0</v>
      </c>
      <c r="O88" s="113">
        <f t="shared" si="147"/>
        <v>0</v>
      </c>
      <c r="P88" s="113">
        <f t="shared" si="147"/>
        <v>0</v>
      </c>
      <c r="Q88" s="113">
        <f t="shared" si="147"/>
        <v>0</v>
      </c>
      <c r="R88" s="113">
        <f t="shared" ref="R88:T88" si="148">+R78</f>
        <v>0</v>
      </c>
      <c r="S88" s="113">
        <f t="shared" si="148"/>
        <v>0</v>
      </c>
      <c r="T88" s="113">
        <f t="shared" si="148"/>
        <v>0</v>
      </c>
      <c r="U88" s="126">
        <f t="shared" si="139"/>
        <v>0</v>
      </c>
      <c r="V88" s="103"/>
      <c r="W88" s="103"/>
      <c r="X88" s="103"/>
      <c r="Y88" s="103"/>
      <c r="Z88" s="103"/>
    </row>
    <row r="89" spans="1:26" ht="24" customHeight="1" x14ac:dyDescent="0.65">
      <c r="A89" s="112" t="s">
        <v>22</v>
      </c>
      <c r="B89" s="119">
        <f t="shared" ref="B89:E89" si="149">SUM(B86:B88)</f>
        <v>0</v>
      </c>
      <c r="C89" s="119">
        <f t="shared" si="149"/>
        <v>0</v>
      </c>
      <c r="D89" s="114">
        <f t="shared" si="149"/>
        <v>100</v>
      </c>
      <c r="E89" s="120">
        <f t="shared" si="149"/>
        <v>0</v>
      </c>
      <c r="F89" s="113"/>
      <c r="G89" s="113"/>
      <c r="H89" s="113">
        <f t="shared" ref="H89:I89" si="150">IF(D89&gt;0,G89/D89,0)</f>
        <v>0</v>
      </c>
      <c r="I89" s="113">
        <f t="shared" si="150"/>
        <v>0</v>
      </c>
      <c r="J89" s="113">
        <f>+J79</f>
        <v>0</v>
      </c>
      <c r="K89" s="113"/>
      <c r="L89" s="120">
        <f t="shared" ref="L89:U89" si="151">SUM(L86:L88)</f>
        <v>0</v>
      </c>
      <c r="M89" s="120">
        <f t="shared" si="151"/>
        <v>0</v>
      </c>
      <c r="N89" s="120">
        <f t="shared" si="151"/>
        <v>0</v>
      </c>
      <c r="O89" s="120">
        <f t="shared" si="151"/>
        <v>0</v>
      </c>
      <c r="P89" s="120">
        <f t="shared" si="151"/>
        <v>0</v>
      </c>
      <c r="Q89" s="120">
        <f t="shared" si="151"/>
        <v>0</v>
      </c>
      <c r="R89" s="113">
        <f t="shared" si="151"/>
        <v>0</v>
      </c>
      <c r="S89" s="113">
        <f t="shared" si="151"/>
        <v>0</v>
      </c>
      <c r="T89" s="113">
        <f t="shared" si="151"/>
        <v>0</v>
      </c>
      <c r="U89" s="120">
        <f t="shared" si="151"/>
        <v>0</v>
      </c>
      <c r="V89" s="103"/>
      <c r="W89" s="103"/>
      <c r="X89" s="103"/>
      <c r="Y89" s="103"/>
      <c r="Z89" s="103"/>
    </row>
    <row r="90" spans="1:26" ht="24" customHeight="1" x14ac:dyDescent="0.6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26" ht="24" customHeight="1" x14ac:dyDescent="0.65">
      <c r="A91" s="143" t="s">
        <v>25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03"/>
      <c r="V91" s="103"/>
      <c r="W91" s="103"/>
      <c r="X91" s="103"/>
      <c r="Y91" s="103"/>
      <c r="Z91" s="103"/>
    </row>
    <row r="92" spans="1:26" ht="24" customHeight="1" x14ac:dyDescent="0.65">
      <c r="A92" s="143" t="s">
        <v>65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03"/>
      <c r="V92" s="103"/>
      <c r="W92" s="103"/>
      <c r="X92" s="103"/>
      <c r="Y92" s="103"/>
      <c r="Z92" s="103"/>
    </row>
    <row r="93" spans="1:26" ht="24" customHeight="1" x14ac:dyDescent="0.65">
      <c r="A93" s="103"/>
      <c r="B93" s="103">
        <v>1</v>
      </c>
      <c r="C93" s="103">
        <v>2</v>
      </c>
      <c r="D93" s="103" t="s">
        <v>27</v>
      </c>
      <c r="E93" s="103" t="s">
        <v>28</v>
      </c>
      <c r="F93" s="127">
        <v>5</v>
      </c>
      <c r="G93" s="103" t="s">
        <v>29</v>
      </c>
      <c r="H93" s="103"/>
      <c r="I93" s="103"/>
      <c r="J93" s="103">
        <v>7</v>
      </c>
      <c r="K93" s="103">
        <v>8</v>
      </c>
      <c r="L93" s="103">
        <v>9</v>
      </c>
      <c r="M93" s="103">
        <v>10</v>
      </c>
      <c r="N93" s="103" t="s">
        <v>30</v>
      </c>
      <c r="O93" s="103">
        <v>12</v>
      </c>
      <c r="P93" s="103">
        <v>13</v>
      </c>
      <c r="Q93" s="103" t="s">
        <v>31</v>
      </c>
      <c r="R93" s="103" t="s">
        <v>32</v>
      </c>
      <c r="S93" s="103" t="s">
        <v>33</v>
      </c>
      <c r="T93" s="103" t="s">
        <v>34</v>
      </c>
      <c r="U93" s="103" t="s">
        <v>35</v>
      </c>
      <c r="V93" s="103"/>
      <c r="W93" s="103"/>
      <c r="X93" s="103"/>
      <c r="Y93" s="103"/>
      <c r="Z93" s="103"/>
    </row>
    <row r="94" spans="1:26" ht="24" customHeight="1" x14ac:dyDescent="0.65">
      <c r="A94" s="144" t="s">
        <v>36</v>
      </c>
      <c r="B94" s="145" t="s">
        <v>37</v>
      </c>
      <c r="C94" s="131"/>
      <c r="D94" s="146" t="s">
        <v>38</v>
      </c>
      <c r="E94" s="105" t="s">
        <v>39</v>
      </c>
      <c r="F94" s="105" t="s">
        <v>40</v>
      </c>
      <c r="G94" s="104" t="s">
        <v>41</v>
      </c>
      <c r="H94" s="108" t="s">
        <v>42</v>
      </c>
      <c r="I94" s="108" t="s">
        <v>7</v>
      </c>
      <c r="J94" s="109" t="s">
        <v>40</v>
      </c>
      <c r="K94" s="109" t="s">
        <v>43</v>
      </c>
      <c r="L94" s="150" t="s">
        <v>44</v>
      </c>
      <c r="M94" s="131"/>
      <c r="N94" s="146" t="s">
        <v>45</v>
      </c>
      <c r="O94" s="148" t="s">
        <v>46</v>
      </c>
      <c r="P94" s="131"/>
      <c r="Q94" s="146" t="s">
        <v>47</v>
      </c>
      <c r="R94" s="149" t="s">
        <v>48</v>
      </c>
      <c r="S94" s="131"/>
      <c r="T94" s="146" t="s">
        <v>49</v>
      </c>
      <c r="U94" s="104" t="s">
        <v>49</v>
      </c>
      <c r="V94" s="103"/>
      <c r="W94" s="103"/>
      <c r="X94" s="103"/>
      <c r="Y94" s="103"/>
      <c r="Z94" s="103"/>
    </row>
    <row r="95" spans="1:26" ht="24" customHeight="1" x14ac:dyDescent="0.65">
      <c r="A95" s="140"/>
      <c r="B95" s="105" t="s">
        <v>42</v>
      </c>
      <c r="C95" s="105" t="s">
        <v>50</v>
      </c>
      <c r="D95" s="147"/>
      <c r="E95" s="105" t="s">
        <v>51</v>
      </c>
      <c r="F95" s="105" t="s">
        <v>15</v>
      </c>
      <c r="G95" s="111" t="s">
        <v>52</v>
      </c>
      <c r="H95" s="108" t="s">
        <v>22</v>
      </c>
      <c r="I95" s="108" t="s">
        <v>22</v>
      </c>
      <c r="J95" s="109" t="s">
        <v>53</v>
      </c>
      <c r="K95" s="109" t="s">
        <v>53</v>
      </c>
      <c r="L95" s="105" t="s">
        <v>42</v>
      </c>
      <c r="M95" s="105" t="s">
        <v>50</v>
      </c>
      <c r="N95" s="147"/>
      <c r="O95" s="105" t="s">
        <v>42</v>
      </c>
      <c r="P95" s="105" t="s">
        <v>50</v>
      </c>
      <c r="Q95" s="147"/>
      <c r="R95" s="105" t="s">
        <v>42</v>
      </c>
      <c r="S95" s="105" t="s">
        <v>50</v>
      </c>
      <c r="T95" s="147"/>
      <c r="U95" s="111" t="s">
        <v>54</v>
      </c>
      <c r="V95" s="103"/>
      <c r="W95" s="103"/>
      <c r="X95" s="103"/>
      <c r="Y95" s="103"/>
      <c r="Z95" s="103"/>
    </row>
    <row r="96" spans="1:26" ht="24" customHeight="1" x14ac:dyDescent="0.65">
      <c r="A96" s="112" t="s">
        <v>55</v>
      </c>
      <c r="B96" s="113">
        <f t="shared" ref="B96:C96" si="152">+B86+B46</f>
        <v>0</v>
      </c>
      <c r="C96" s="113">
        <f t="shared" si="152"/>
        <v>0</v>
      </c>
      <c r="D96" s="114">
        <v>54.47</v>
      </c>
      <c r="E96" s="115">
        <f>C96*D96</f>
        <v>0</v>
      </c>
      <c r="F96" s="113">
        <f>IF(E99&gt;0,(F99/E99)*E96,0)</f>
        <v>0</v>
      </c>
      <c r="G96" s="113">
        <f t="shared" ref="G96:G98" si="153">IF(C96&gt;0,F96/C96,0)</f>
        <v>0</v>
      </c>
      <c r="H96" s="116">
        <f t="shared" ref="H96:K96" si="154">+H86</f>
        <v>0</v>
      </c>
      <c r="I96" s="116">
        <f t="shared" si="154"/>
        <v>0</v>
      </c>
      <c r="J96" s="113">
        <f t="shared" si="154"/>
        <v>0</v>
      </c>
      <c r="K96" s="113">
        <f t="shared" si="154"/>
        <v>0</v>
      </c>
      <c r="L96" s="113">
        <f t="shared" ref="L96:Q96" si="155">+L86+L46</f>
        <v>0</v>
      </c>
      <c r="M96" s="113">
        <f t="shared" si="155"/>
        <v>0</v>
      </c>
      <c r="N96" s="113">
        <f t="shared" si="155"/>
        <v>0</v>
      </c>
      <c r="O96" s="113">
        <f t="shared" si="155"/>
        <v>0</v>
      </c>
      <c r="P96" s="113">
        <f t="shared" si="155"/>
        <v>0</v>
      </c>
      <c r="Q96" s="113">
        <f t="shared" si="155"/>
        <v>0</v>
      </c>
      <c r="R96" s="113">
        <f t="shared" ref="R96:T96" si="156">+R86</f>
        <v>0</v>
      </c>
      <c r="S96" s="113">
        <f t="shared" si="156"/>
        <v>0</v>
      </c>
      <c r="T96" s="113">
        <f t="shared" si="156"/>
        <v>0</v>
      </c>
      <c r="U96" s="126">
        <f t="shared" ref="U96:U98" si="157">IF(S96&gt;0,+T96/S96,0)</f>
        <v>0</v>
      </c>
      <c r="V96" s="103"/>
      <c r="W96" s="103"/>
      <c r="X96" s="103"/>
      <c r="Y96" s="103"/>
      <c r="Z96" s="103"/>
    </row>
    <row r="97" spans="1:26" ht="24" customHeight="1" x14ac:dyDescent="0.65">
      <c r="A97" s="112" t="s">
        <v>56</v>
      </c>
      <c r="B97" s="113">
        <f t="shared" ref="B97:C97" si="158">+B87+B47</f>
        <v>0</v>
      </c>
      <c r="C97" s="113">
        <f t="shared" si="158"/>
        <v>0</v>
      </c>
      <c r="D97" s="114">
        <v>29.76</v>
      </c>
      <c r="E97" s="115">
        <f t="shared" ref="E97:E98" si="159">D97*C97</f>
        <v>0</v>
      </c>
      <c r="F97" s="113">
        <f>IF(E99&gt;0,(F99/E99)*E97,0)</f>
        <v>0</v>
      </c>
      <c r="G97" s="113">
        <f t="shared" si="153"/>
        <v>0</v>
      </c>
      <c r="H97" s="116">
        <f t="shared" ref="H97:K97" si="160">+H87</f>
        <v>0</v>
      </c>
      <c r="I97" s="116">
        <f t="shared" si="160"/>
        <v>0</v>
      </c>
      <c r="J97" s="113">
        <f t="shared" si="160"/>
        <v>0</v>
      </c>
      <c r="K97" s="113">
        <f t="shared" si="160"/>
        <v>0</v>
      </c>
      <c r="L97" s="113">
        <f t="shared" ref="L97:Q97" si="161">+L87+L47</f>
        <v>0</v>
      </c>
      <c r="M97" s="113">
        <f t="shared" si="161"/>
        <v>0</v>
      </c>
      <c r="N97" s="113">
        <f t="shared" si="161"/>
        <v>0</v>
      </c>
      <c r="O97" s="113">
        <f t="shared" si="161"/>
        <v>0</v>
      </c>
      <c r="P97" s="113">
        <f t="shared" si="161"/>
        <v>0</v>
      </c>
      <c r="Q97" s="113">
        <f t="shared" si="161"/>
        <v>0</v>
      </c>
      <c r="R97" s="113">
        <f t="shared" ref="R97:T97" si="162">+R87</f>
        <v>0</v>
      </c>
      <c r="S97" s="113">
        <f t="shared" si="162"/>
        <v>0</v>
      </c>
      <c r="T97" s="113">
        <f t="shared" si="162"/>
        <v>0</v>
      </c>
      <c r="U97" s="126">
        <f t="shared" si="157"/>
        <v>0</v>
      </c>
      <c r="V97" s="103"/>
      <c r="W97" s="103"/>
      <c r="X97" s="103"/>
      <c r="Y97" s="103"/>
      <c r="Z97" s="103"/>
    </row>
    <row r="98" spans="1:26" ht="24" customHeight="1" x14ac:dyDescent="0.65">
      <c r="A98" s="112" t="s">
        <v>21</v>
      </c>
      <c r="B98" s="113">
        <f t="shared" ref="B98:C98" si="163">+B88+B48</f>
        <v>0</v>
      </c>
      <c r="C98" s="113">
        <f t="shared" si="163"/>
        <v>0</v>
      </c>
      <c r="D98" s="114">
        <v>15.77</v>
      </c>
      <c r="E98" s="115">
        <f t="shared" si="159"/>
        <v>0</v>
      </c>
      <c r="F98" s="113">
        <f>IF(E99&gt;0,(F99/E99)*E98,0)</f>
        <v>0</v>
      </c>
      <c r="G98" s="113">
        <f t="shared" si="153"/>
        <v>0</v>
      </c>
      <c r="H98" s="116">
        <f t="shared" ref="H98:K98" si="164">+H88</f>
        <v>0</v>
      </c>
      <c r="I98" s="116">
        <f t="shared" si="164"/>
        <v>0</v>
      </c>
      <c r="J98" s="113">
        <f t="shared" si="164"/>
        <v>0</v>
      </c>
      <c r="K98" s="113">
        <f t="shared" si="164"/>
        <v>0</v>
      </c>
      <c r="L98" s="113">
        <f t="shared" ref="L98:Q98" si="165">+L88+L48</f>
        <v>0</v>
      </c>
      <c r="M98" s="113">
        <f t="shared" si="165"/>
        <v>0</v>
      </c>
      <c r="N98" s="113">
        <f t="shared" si="165"/>
        <v>0</v>
      </c>
      <c r="O98" s="113">
        <f t="shared" si="165"/>
        <v>0</v>
      </c>
      <c r="P98" s="113">
        <f t="shared" si="165"/>
        <v>0</v>
      </c>
      <c r="Q98" s="113">
        <f t="shared" si="165"/>
        <v>0</v>
      </c>
      <c r="R98" s="113">
        <f t="shared" ref="R98:T98" si="166">+R88</f>
        <v>0</v>
      </c>
      <c r="S98" s="113">
        <f t="shared" si="166"/>
        <v>0</v>
      </c>
      <c r="T98" s="113">
        <f t="shared" si="166"/>
        <v>0</v>
      </c>
      <c r="U98" s="126">
        <f t="shared" si="157"/>
        <v>0</v>
      </c>
      <c r="V98" s="103"/>
      <c r="W98" s="103"/>
      <c r="X98" s="103"/>
      <c r="Y98" s="103"/>
      <c r="Z98" s="103"/>
    </row>
    <row r="99" spans="1:26" ht="24" customHeight="1" x14ac:dyDescent="0.65">
      <c r="A99" s="112" t="s">
        <v>22</v>
      </c>
      <c r="B99" s="119">
        <f t="shared" ref="B99:E99" si="167">SUM(B96:B98)</f>
        <v>0</v>
      </c>
      <c r="C99" s="119">
        <f t="shared" si="167"/>
        <v>0</v>
      </c>
      <c r="D99" s="114">
        <f t="shared" si="167"/>
        <v>100</v>
      </c>
      <c r="E99" s="120">
        <f t="shared" si="167"/>
        <v>0</v>
      </c>
      <c r="F99" s="113"/>
      <c r="G99" s="113"/>
      <c r="H99" s="113">
        <f t="shared" ref="H99:I99" si="168">IF(D99&gt;0,G99/D99,0)</f>
        <v>0</v>
      </c>
      <c r="I99" s="113">
        <f t="shared" si="168"/>
        <v>0</v>
      </c>
      <c r="J99" s="113">
        <f>+J89</f>
        <v>0</v>
      </c>
      <c r="K99" s="113"/>
      <c r="L99" s="120">
        <f t="shared" ref="L99:U99" si="169">SUM(L96:L98)</f>
        <v>0</v>
      </c>
      <c r="M99" s="120">
        <f t="shared" si="169"/>
        <v>0</v>
      </c>
      <c r="N99" s="120">
        <f t="shared" si="169"/>
        <v>0</v>
      </c>
      <c r="O99" s="120">
        <f t="shared" si="169"/>
        <v>0</v>
      </c>
      <c r="P99" s="120">
        <f t="shared" si="169"/>
        <v>0</v>
      </c>
      <c r="Q99" s="120">
        <f t="shared" si="169"/>
        <v>0</v>
      </c>
      <c r="R99" s="113">
        <f t="shared" si="169"/>
        <v>0</v>
      </c>
      <c r="S99" s="113">
        <f t="shared" si="169"/>
        <v>0</v>
      </c>
      <c r="T99" s="113">
        <f t="shared" si="169"/>
        <v>0</v>
      </c>
      <c r="U99" s="120">
        <f t="shared" si="169"/>
        <v>0</v>
      </c>
      <c r="V99" s="103"/>
      <c r="W99" s="103"/>
      <c r="X99" s="103"/>
      <c r="Y99" s="103"/>
      <c r="Z99" s="103"/>
    </row>
    <row r="100" spans="1:26" ht="24" customHeight="1" x14ac:dyDescent="0.65">
      <c r="A100" s="103"/>
      <c r="B100" s="121"/>
      <c r="C100" s="121"/>
      <c r="D100" s="122"/>
      <c r="E100" s="123"/>
      <c r="F100" s="124"/>
      <c r="G100" s="124"/>
      <c r="H100" s="124"/>
      <c r="I100" s="124"/>
      <c r="J100" s="124"/>
      <c r="K100" s="124"/>
      <c r="L100" s="123"/>
      <c r="M100" s="123"/>
      <c r="N100" s="123"/>
      <c r="O100" s="123"/>
      <c r="P100" s="123"/>
      <c r="Q100" s="123"/>
      <c r="R100" s="124"/>
      <c r="S100" s="124"/>
      <c r="T100" s="124"/>
      <c r="U100" s="123"/>
      <c r="V100" s="103"/>
      <c r="W100" s="103"/>
      <c r="X100" s="103"/>
      <c r="Y100" s="103"/>
      <c r="Z100" s="103"/>
    </row>
    <row r="101" spans="1:26" ht="24" customHeight="1" x14ac:dyDescent="0.65">
      <c r="A101" s="143" t="s">
        <v>25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03"/>
      <c r="V101" s="103"/>
      <c r="W101" s="103"/>
      <c r="X101" s="103"/>
      <c r="Y101" s="103"/>
      <c r="Z101" s="103"/>
    </row>
    <row r="102" spans="1:26" ht="24" customHeight="1" x14ac:dyDescent="0.65">
      <c r="A102" s="143" t="s">
        <v>66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03"/>
      <c r="V102" s="103"/>
      <c r="W102" s="103"/>
      <c r="X102" s="103"/>
      <c r="Y102" s="103"/>
      <c r="Z102" s="103"/>
    </row>
    <row r="103" spans="1:26" ht="24" customHeight="1" x14ac:dyDescent="0.65">
      <c r="A103" s="103"/>
      <c r="B103" s="103">
        <v>1</v>
      </c>
      <c r="C103" s="103">
        <v>2</v>
      </c>
      <c r="D103" s="103" t="s">
        <v>27</v>
      </c>
      <c r="E103" s="103" t="s">
        <v>28</v>
      </c>
      <c r="F103" s="127">
        <v>5</v>
      </c>
      <c r="G103" s="103" t="s">
        <v>29</v>
      </c>
      <c r="H103" s="103"/>
      <c r="I103" s="103"/>
      <c r="J103" s="103">
        <v>7</v>
      </c>
      <c r="K103" s="103">
        <v>8</v>
      </c>
      <c r="L103" s="103">
        <v>9</v>
      </c>
      <c r="M103" s="103">
        <v>10</v>
      </c>
      <c r="N103" s="103" t="s">
        <v>30</v>
      </c>
      <c r="O103" s="103">
        <v>12</v>
      </c>
      <c r="P103" s="103">
        <v>13</v>
      </c>
      <c r="Q103" s="103" t="s">
        <v>31</v>
      </c>
      <c r="R103" s="103" t="s">
        <v>32</v>
      </c>
      <c r="S103" s="103" t="s">
        <v>33</v>
      </c>
      <c r="T103" s="103" t="s">
        <v>34</v>
      </c>
      <c r="U103" s="103" t="s">
        <v>35</v>
      </c>
      <c r="V103" s="103"/>
      <c r="W103" s="103"/>
      <c r="X103" s="103"/>
      <c r="Y103" s="103"/>
      <c r="Z103" s="103"/>
    </row>
    <row r="104" spans="1:26" ht="24" customHeight="1" x14ac:dyDescent="0.65">
      <c r="A104" s="144" t="s">
        <v>36</v>
      </c>
      <c r="B104" s="145" t="s">
        <v>37</v>
      </c>
      <c r="C104" s="131"/>
      <c r="D104" s="146" t="s">
        <v>38</v>
      </c>
      <c r="E104" s="105" t="s">
        <v>39</v>
      </c>
      <c r="F104" s="105" t="s">
        <v>40</v>
      </c>
      <c r="G104" s="104" t="s">
        <v>41</v>
      </c>
      <c r="H104" s="108" t="s">
        <v>42</v>
      </c>
      <c r="I104" s="108" t="s">
        <v>7</v>
      </c>
      <c r="J104" s="109" t="s">
        <v>40</v>
      </c>
      <c r="K104" s="109" t="s">
        <v>43</v>
      </c>
      <c r="L104" s="150" t="s">
        <v>44</v>
      </c>
      <c r="M104" s="131"/>
      <c r="N104" s="146" t="s">
        <v>45</v>
      </c>
      <c r="O104" s="148" t="s">
        <v>46</v>
      </c>
      <c r="P104" s="131"/>
      <c r="Q104" s="146" t="s">
        <v>47</v>
      </c>
      <c r="R104" s="149" t="s">
        <v>48</v>
      </c>
      <c r="S104" s="131"/>
      <c r="T104" s="146" t="s">
        <v>49</v>
      </c>
      <c r="U104" s="104" t="s">
        <v>49</v>
      </c>
      <c r="V104" s="103"/>
      <c r="W104" s="103"/>
      <c r="X104" s="103"/>
      <c r="Y104" s="103"/>
      <c r="Z104" s="103"/>
    </row>
    <row r="105" spans="1:26" ht="24" customHeight="1" x14ac:dyDescent="0.65">
      <c r="A105" s="140"/>
      <c r="B105" s="105" t="s">
        <v>42</v>
      </c>
      <c r="C105" s="105" t="s">
        <v>50</v>
      </c>
      <c r="D105" s="147"/>
      <c r="E105" s="105" t="s">
        <v>51</v>
      </c>
      <c r="F105" s="105" t="s">
        <v>15</v>
      </c>
      <c r="G105" s="111" t="s">
        <v>52</v>
      </c>
      <c r="H105" s="108" t="s">
        <v>22</v>
      </c>
      <c r="I105" s="108" t="s">
        <v>22</v>
      </c>
      <c r="J105" s="109" t="s">
        <v>53</v>
      </c>
      <c r="K105" s="109" t="s">
        <v>53</v>
      </c>
      <c r="L105" s="105" t="s">
        <v>42</v>
      </c>
      <c r="M105" s="105" t="s">
        <v>50</v>
      </c>
      <c r="N105" s="147"/>
      <c r="O105" s="105" t="s">
        <v>42</v>
      </c>
      <c r="P105" s="105" t="s">
        <v>50</v>
      </c>
      <c r="Q105" s="147"/>
      <c r="R105" s="105" t="s">
        <v>42</v>
      </c>
      <c r="S105" s="105" t="s">
        <v>50</v>
      </c>
      <c r="T105" s="147"/>
      <c r="U105" s="111" t="s">
        <v>54</v>
      </c>
      <c r="V105" s="103"/>
      <c r="W105" s="103"/>
      <c r="X105" s="103"/>
      <c r="Y105" s="103"/>
      <c r="Z105" s="103"/>
    </row>
    <row r="106" spans="1:26" ht="24" customHeight="1" x14ac:dyDescent="0.65">
      <c r="A106" s="112" t="s">
        <v>55</v>
      </c>
      <c r="B106" s="113"/>
      <c r="C106" s="113"/>
      <c r="D106" s="114">
        <v>54.47</v>
      </c>
      <c r="E106" s="115">
        <f>C106*D106</f>
        <v>0</v>
      </c>
      <c r="F106" s="113">
        <f>IF(E109&gt;0,(F109/E109)*E106,0)</f>
        <v>0</v>
      </c>
      <c r="G106" s="113">
        <f t="shared" ref="G106:G108" si="170">IF(C106&gt;0,F106/C106,0)</f>
        <v>0</v>
      </c>
      <c r="H106" s="116">
        <f t="shared" ref="H106:I106" si="171">+R96+B106</f>
        <v>0</v>
      </c>
      <c r="I106" s="116">
        <f t="shared" si="171"/>
        <v>0</v>
      </c>
      <c r="J106" s="113">
        <f t="shared" ref="J106:J108" si="172">+T96+F106</f>
        <v>0</v>
      </c>
      <c r="K106" s="117">
        <f t="shared" ref="K106:K108" si="173">IF(I106&gt;0,(J106/I106),0)</f>
        <v>0</v>
      </c>
      <c r="L106" s="113"/>
      <c r="M106" s="113"/>
      <c r="N106" s="113">
        <f t="shared" ref="N106:N108" si="174">IF(K106&gt;0,K106*M106,0)</f>
        <v>0</v>
      </c>
      <c r="O106" s="113"/>
      <c r="P106" s="113"/>
      <c r="Q106" s="113">
        <f t="shared" ref="Q106:Q108" si="175">IF(K106&gt;0,K106*P106,0)</f>
        <v>0</v>
      </c>
      <c r="R106" s="113">
        <f t="shared" ref="R106:S106" si="176">+R76+B106-L106-O106</f>
        <v>0</v>
      </c>
      <c r="S106" s="113">
        <f t="shared" si="176"/>
        <v>0</v>
      </c>
      <c r="T106" s="113">
        <f t="shared" ref="T106:T108" si="177">+T76+F106-N106-Q106</f>
        <v>0</v>
      </c>
      <c r="U106" s="126">
        <f t="shared" ref="U106:U108" si="178">IF(S106&gt;0,+T106/S106,0)</f>
        <v>0</v>
      </c>
      <c r="V106" s="103"/>
      <c r="W106" s="103"/>
      <c r="X106" s="103"/>
      <c r="Y106" s="103"/>
      <c r="Z106" s="103"/>
    </row>
    <row r="107" spans="1:26" ht="24" customHeight="1" x14ac:dyDescent="0.65">
      <c r="A107" s="112" t="s">
        <v>56</v>
      </c>
      <c r="B107" s="113"/>
      <c r="C107" s="113"/>
      <c r="D107" s="114">
        <v>29.76</v>
      </c>
      <c r="E107" s="115">
        <f t="shared" ref="E107:E108" si="179">D107*C107</f>
        <v>0</v>
      </c>
      <c r="F107" s="113">
        <f>IF(E109&gt;0,(F109/E109)*E107,0)</f>
        <v>0</v>
      </c>
      <c r="G107" s="113">
        <f t="shared" si="170"/>
        <v>0</v>
      </c>
      <c r="H107" s="116">
        <f t="shared" ref="H107:I107" si="180">+R97+B107</f>
        <v>0</v>
      </c>
      <c r="I107" s="116">
        <f t="shared" si="180"/>
        <v>0</v>
      </c>
      <c r="J107" s="113">
        <f t="shared" si="172"/>
        <v>0</v>
      </c>
      <c r="K107" s="117">
        <f t="shared" si="173"/>
        <v>0</v>
      </c>
      <c r="L107" s="113"/>
      <c r="M107" s="113"/>
      <c r="N107" s="113">
        <f t="shared" si="174"/>
        <v>0</v>
      </c>
      <c r="O107" s="113"/>
      <c r="P107" s="113"/>
      <c r="Q107" s="113">
        <f t="shared" si="175"/>
        <v>0</v>
      </c>
      <c r="R107" s="113">
        <f t="shared" ref="R107:S107" si="181">+R77+B107-L107-O107</f>
        <v>0</v>
      </c>
      <c r="S107" s="113">
        <f t="shared" si="181"/>
        <v>0</v>
      </c>
      <c r="T107" s="113">
        <f t="shared" si="177"/>
        <v>0</v>
      </c>
      <c r="U107" s="126">
        <f t="shared" si="178"/>
        <v>0</v>
      </c>
      <c r="V107" s="103"/>
      <c r="W107" s="103"/>
      <c r="X107" s="103"/>
      <c r="Y107" s="103"/>
      <c r="Z107" s="103"/>
    </row>
    <row r="108" spans="1:26" ht="24" customHeight="1" x14ac:dyDescent="0.65">
      <c r="A108" s="112" t="s">
        <v>21</v>
      </c>
      <c r="B108" s="113"/>
      <c r="C108" s="113"/>
      <c r="D108" s="114">
        <v>15.77</v>
      </c>
      <c r="E108" s="115">
        <f t="shared" si="179"/>
        <v>0</v>
      </c>
      <c r="F108" s="113">
        <f>IF(E109&gt;0,(F109/E109)*E108,0)</f>
        <v>0</v>
      </c>
      <c r="G108" s="113">
        <f t="shared" si="170"/>
        <v>0</v>
      </c>
      <c r="H108" s="116">
        <f t="shared" ref="H108:I108" si="182">+R98+B108</f>
        <v>0</v>
      </c>
      <c r="I108" s="116">
        <f t="shared" si="182"/>
        <v>0</v>
      </c>
      <c r="J108" s="113">
        <f t="shared" si="172"/>
        <v>0</v>
      </c>
      <c r="K108" s="117">
        <f t="shared" si="173"/>
        <v>0</v>
      </c>
      <c r="L108" s="113"/>
      <c r="M108" s="113"/>
      <c r="N108" s="113">
        <f t="shared" si="174"/>
        <v>0</v>
      </c>
      <c r="O108" s="113"/>
      <c r="P108" s="113"/>
      <c r="Q108" s="113">
        <f t="shared" si="175"/>
        <v>0</v>
      </c>
      <c r="R108" s="113">
        <f t="shared" ref="R108:S108" si="183">+R78+B108-L108-O108</f>
        <v>0</v>
      </c>
      <c r="S108" s="113">
        <f t="shared" si="183"/>
        <v>0</v>
      </c>
      <c r="T108" s="113">
        <f t="shared" si="177"/>
        <v>0</v>
      </c>
      <c r="U108" s="126">
        <f t="shared" si="178"/>
        <v>0</v>
      </c>
      <c r="V108" s="103"/>
      <c r="W108" s="103"/>
      <c r="X108" s="103"/>
      <c r="Y108" s="103"/>
      <c r="Z108" s="103"/>
    </row>
    <row r="109" spans="1:26" ht="24" customHeight="1" x14ac:dyDescent="0.65">
      <c r="A109" s="112" t="s">
        <v>22</v>
      </c>
      <c r="B109" s="119">
        <f t="shared" ref="B109:E109" si="184">SUM(B106:B108)</f>
        <v>0</v>
      </c>
      <c r="C109" s="119">
        <f t="shared" si="184"/>
        <v>0</v>
      </c>
      <c r="D109" s="114">
        <f t="shared" si="184"/>
        <v>100</v>
      </c>
      <c r="E109" s="120">
        <f t="shared" si="184"/>
        <v>0</v>
      </c>
      <c r="F109" s="113"/>
      <c r="G109" s="113"/>
      <c r="H109" s="113">
        <f t="shared" ref="H109:I109" si="185">IF(D109&gt;0,G109/D109,0)</f>
        <v>0</v>
      </c>
      <c r="I109" s="113">
        <f t="shared" si="185"/>
        <v>0</v>
      </c>
      <c r="J109" s="120">
        <f>SUM(J106:J108)</f>
        <v>0</v>
      </c>
      <c r="K109" s="117"/>
      <c r="L109" s="120">
        <f t="shared" ref="L109:U109" si="186">SUM(L106:L108)</f>
        <v>0</v>
      </c>
      <c r="M109" s="120">
        <f t="shared" si="186"/>
        <v>0</v>
      </c>
      <c r="N109" s="120">
        <f t="shared" si="186"/>
        <v>0</v>
      </c>
      <c r="O109" s="120">
        <f t="shared" si="186"/>
        <v>0</v>
      </c>
      <c r="P109" s="120">
        <f t="shared" si="186"/>
        <v>0</v>
      </c>
      <c r="Q109" s="120">
        <f t="shared" si="186"/>
        <v>0</v>
      </c>
      <c r="R109" s="113">
        <f t="shared" si="186"/>
        <v>0</v>
      </c>
      <c r="S109" s="113">
        <f t="shared" si="186"/>
        <v>0</v>
      </c>
      <c r="T109" s="113">
        <f t="shared" si="186"/>
        <v>0</v>
      </c>
      <c r="U109" s="120">
        <f t="shared" si="186"/>
        <v>0</v>
      </c>
      <c r="V109" s="103"/>
      <c r="W109" s="103"/>
      <c r="X109" s="103"/>
      <c r="Y109" s="103"/>
      <c r="Z109" s="103"/>
    </row>
    <row r="110" spans="1:26" ht="24" customHeight="1" x14ac:dyDescent="0.6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spans="1:26" ht="24" customHeight="1" x14ac:dyDescent="0.65">
      <c r="A111" s="143" t="s">
        <v>25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03"/>
      <c r="V111" s="103"/>
      <c r="W111" s="103"/>
      <c r="X111" s="103"/>
      <c r="Y111" s="103"/>
      <c r="Z111" s="103"/>
    </row>
    <row r="112" spans="1:26" ht="24" customHeight="1" x14ac:dyDescent="0.65">
      <c r="A112" s="143" t="s">
        <v>67</v>
      </c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03"/>
      <c r="V112" s="103"/>
      <c r="W112" s="103"/>
      <c r="X112" s="103"/>
      <c r="Y112" s="103"/>
      <c r="Z112" s="103"/>
    </row>
    <row r="113" spans="1:26" ht="24" customHeight="1" x14ac:dyDescent="0.65">
      <c r="A113" s="103"/>
      <c r="B113" s="103">
        <v>1</v>
      </c>
      <c r="C113" s="103">
        <v>2</v>
      </c>
      <c r="D113" s="103" t="s">
        <v>27</v>
      </c>
      <c r="E113" s="103" t="s">
        <v>28</v>
      </c>
      <c r="F113" s="127">
        <v>5</v>
      </c>
      <c r="G113" s="103" t="s">
        <v>29</v>
      </c>
      <c r="H113" s="103"/>
      <c r="I113" s="103"/>
      <c r="J113" s="103">
        <v>7</v>
      </c>
      <c r="K113" s="103">
        <v>8</v>
      </c>
      <c r="L113" s="103">
        <v>9</v>
      </c>
      <c r="M113" s="103">
        <v>10</v>
      </c>
      <c r="N113" s="103" t="s">
        <v>30</v>
      </c>
      <c r="O113" s="103">
        <v>12</v>
      </c>
      <c r="P113" s="103">
        <v>13</v>
      </c>
      <c r="Q113" s="103" t="s">
        <v>31</v>
      </c>
      <c r="R113" s="103" t="s">
        <v>32</v>
      </c>
      <c r="S113" s="103" t="s">
        <v>33</v>
      </c>
      <c r="T113" s="103" t="s">
        <v>34</v>
      </c>
      <c r="U113" s="103" t="s">
        <v>35</v>
      </c>
      <c r="V113" s="103"/>
      <c r="W113" s="103"/>
      <c r="X113" s="103"/>
      <c r="Y113" s="103"/>
      <c r="Z113" s="103"/>
    </row>
    <row r="114" spans="1:26" ht="24" customHeight="1" x14ac:dyDescent="0.65">
      <c r="A114" s="144" t="s">
        <v>36</v>
      </c>
      <c r="B114" s="145" t="s">
        <v>37</v>
      </c>
      <c r="C114" s="131"/>
      <c r="D114" s="146" t="s">
        <v>38</v>
      </c>
      <c r="E114" s="105" t="s">
        <v>39</v>
      </c>
      <c r="F114" s="105" t="s">
        <v>40</v>
      </c>
      <c r="G114" s="104" t="s">
        <v>41</v>
      </c>
      <c r="H114" s="108" t="s">
        <v>42</v>
      </c>
      <c r="I114" s="108" t="s">
        <v>7</v>
      </c>
      <c r="J114" s="109" t="s">
        <v>40</v>
      </c>
      <c r="K114" s="109" t="s">
        <v>43</v>
      </c>
      <c r="L114" s="150" t="s">
        <v>44</v>
      </c>
      <c r="M114" s="131"/>
      <c r="N114" s="146" t="s">
        <v>45</v>
      </c>
      <c r="O114" s="148" t="s">
        <v>46</v>
      </c>
      <c r="P114" s="131"/>
      <c r="Q114" s="146" t="s">
        <v>47</v>
      </c>
      <c r="R114" s="149" t="s">
        <v>48</v>
      </c>
      <c r="S114" s="131"/>
      <c r="T114" s="146" t="s">
        <v>49</v>
      </c>
      <c r="U114" s="104" t="s">
        <v>49</v>
      </c>
      <c r="V114" s="103"/>
      <c r="W114" s="103"/>
      <c r="X114" s="103"/>
      <c r="Y114" s="103"/>
      <c r="Z114" s="103"/>
    </row>
    <row r="115" spans="1:26" ht="24" customHeight="1" x14ac:dyDescent="0.65">
      <c r="A115" s="140"/>
      <c r="B115" s="105" t="s">
        <v>42</v>
      </c>
      <c r="C115" s="105" t="s">
        <v>50</v>
      </c>
      <c r="D115" s="147"/>
      <c r="E115" s="105" t="s">
        <v>51</v>
      </c>
      <c r="F115" s="105" t="s">
        <v>15</v>
      </c>
      <c r="G115" s="111" t="s">
        <v>52</v>
      </c>
      <c r="H115" s="108" t="s">
        <v>22</v>
      </c>
      <c r="I115" s="108" t="s">
        <v>22</v>
      </c>
      <c r="J115" s="109" t="s">
        <v>53</v>
      </c>
      <c r="K115" s="109" t="s">
        <v>53</v>
      </c>
      <c r="L115" s="105" t="s">
        <v>42</v>
      </c>
      <c r="M115" s="105" t="s">
        <v>50</v>
      </c>
      <c r="N115" s="147"/>
      <c r="O115" s="105" t="s">
        <v>42</v>
      </c>
      <c r="P115" s="105" t="s">
        <v>50</v>
      </c>
      <c r="Q115" s="147"/>
      <c r="R115" s="105" t="s">
        <v>42</v>
      </c>
      <c r="S115" s="105" t="s">
        <v>50</v>
      </c>
      <c r="T115" s="147"/>
      <c r="U115" s="111" t="s">
        <v>54</v>
      </c>
      <c r="V115" s="103"/>
      <c r="W115" s="103"/>
      <c r="X115" s="103"/>
      <c r="Y115" s="103"/>
      <c r="Z115" s="103"/>
    </row>
    <row r="116" spans="1:26" ht="24" customHeight="1" x14ac:dyDescent="0.65">
      <c r="A116" s="112" t="s">
        <v>55</v>
      </c>
      <c r="B116" s="113"/>
      <c r="C116" s="113"/>
      <c r="D116" s="114">
        <v>54.47</v>
      </c>
      <c r="E116" s="115">
        <f>C116*D116</f>
        <v>0</v>
      </c>
      <c r="F116" s="113">
        <f>IF(E119&gt;0,(F119/E119)*E116,0)</f>
        <v>0</v>
      </c>
      <c r="G116" s="113">
        <f t="shared" ref="G116:G118" si="187">IF(C116&gt;0,F116/C116,0)</f>
        <v>0</v>
      </c>
      <c r="H116" s="116">
        <f t="shared" ref="H116:I116" si="188">+R106+B116</f>
        <v>0</v>
      </c>
      <c r="I116" s="116">
        <f t="shared" si="188"/>
        <v>0</v>
      </c>
      <c r="J116" s="113">
        <f t="shared" ref="J116:J118" si="189">+T106+F116</f>
        <v>0</v>
      </c>
      <c r="K116" s="117">
        <f t="shared" ref="K116:K118" si="190">IF(I116&gt;0,(J116/I116),0)</f>
        <v>0</v>
      </c>
      <c r="L116" s="113"/>
      <c r="M116" s="113"/>
      <c r="N116" s="113">
        <f t="shared" ref="N116:N118" si="191">IF(K116&gt;0,K116*M116,0)</f>
        <v>0</v>
      </c>
      <c r="O116" s="113"/>
      <c r="P116" s="113"/>
      <c r="Q116" s="113">
        <f t="shared" ref="Q116:Q118" si="192">IF(K116&gt;0,K116*P116,0)</f>
        <v>0</v>
      </c>
      <c r="R116" s="113">
        <f t="shared" ref="R116:S116" si="193">+R106+B116-L116-O116</f>
        <v>0</v>
      </c>
      <c r="S116" s="113">
        <f t="shared" si="193"/>
        <v>0</v>
      </c>
      <c r="T116" s="113">
        <f t="shared" ref="T116:T118" si="194">+T106+F116-N116-Q116</f>
        <v>0</v>
      </c>
      <c r="U116" s="126">
        <f t="shared" ref="U116:U118" si="195">IF(S116&gt;0,+T116/S116,0)</f>
        <v>0</v>
      </c>
      <c r="V116" s="103"/>
      <c r="W116" s="103"/>
      <c r="X116" s="103"/>
      <c r="Y116" s="103"/>
      <c r="Z116" s="103"/>
    </row>
    <row r="117" spans="1:26" ht="24" customHeight="1" x14ac:dyDescent="0.65">
      <c r="A117" s="112" t="s">
        <v>56</v>
      </c>
      <c r="B117" s="113"/>
      <c r="C117" s="113"/>
      <c r="D117" s="114">
        <v>29.76</v>
      </c>
      <c r="E117" s="115">
        <f t="shared" ref="E117:E118" si="196">D117*C117</f>
        <v>0</v>
      </c>
      <c r="F117" s="113">
        <f>IF(E119&gt;0,(F119/E119)*E117,0)</f>
        <v>0</v>
      </c>
      <c r="G117" s="113">
        <f t="shared" si="187"/>
        <v>0</v>
      </c>
      <c r="H117" s="116">
        <f t="shared" ref="H117:I117" si="197">+R107+B117</f>
        <v>0</v>
      </c>
      <c r="I117" s="116">
        <f t="shared" si="197"/>
        <v>0</v>
      </c>
      <c r="J117" s="113">
        <f t="shared" si="189"/>
        <v>0</v>
      </c>
      <c r="K117" s="117">
        <f t="shared" si="190"/>
        <v>0</v>
      </c>
      <c r="L117" s="113"/>
      <c r="M117" s="113"/>
      <c r="N117" s="113">
        <f t="shared" si="191"/>
        <v>0</v>
      </c>
      <c r="O117" s="113"/>
      <c r="P117" s="113"/>
      <c r="Q117" s="113">
        <f t="shared" si="192"/>
        <v>0</v>
      </c>
      <c r="R117" s="113">
        <f t="shared" ref="R117:S117" si="198">+R107+B117-L117-O117</f>
        <v>0</v>
      </c>
      <c r="S117" s="113">
        <f t="shared" si="198"/>
        <v>0</v>
      </c>
      <c r="T117" s="113">
        <f t="shared" si="194"/>
        <v>0</v>
      </c>
      <c r="U117" s="126">
        <f t="shared" si="195"/>
        <v>0</v>
      </c>
      <c r="V117" s="103"/>
      <c r="W117" s="103"/>
      <c r="X117" s="103"/>
      <c r="Y117" s="103"/>
      <c r="Z117" s="103"/>
    </row>
    <row r="118" spans="1:26" ht="24" customHeight="1" x14ac:dyDescent="0.65">
      <c r="A118" s="112" t="s">
        <v>21</v>
      </c>
      <c r="B118" s="113"/>
      <c r="C118" s="113"/>
      <c r="D118" s="114">
        <v>15.77</v>
      </c>
      <c r="E118" s="115">
        <f t="shared" si="196"/>
        <v>0</v>
      </c>
      <c r="F118" s="113">
        <f>IF(E119&gt;0,(F119/E119)*E118,0)</f>
        <v>0</v>
      </c>
      <c r="G118" s="113">
        <f t="shared" si="187"/>
        <v>0</v>
      </c>
      <c r="H118" s="116">
        <f t="shared" ref="H118:I118" si="199">+R108+B118</f>
        <v>0</v>
      </c>
      <c r="I118" s="116">
        <f t="shared" si="199"/>
        <v>0</v>
      </c>
      <c r="J118" s="113">
        <f t="shared" si="189"/>
        <v>0</v>
      </c>
      <c r="K118" s="117">
        <f t="shared" si="190"/>
        <v>0</v>
      </c>
      <c r="L118" s="113"/>
      <c r="M118" s="113"/>
      <c r="N118" s="113">
        <f t="shared" si="191"/>
        <v>0</v>
      </c>
      <c r="O118" s="113"/>
      <c r="P118" s="113"/>
      <c r="Q118" s="113">
        <f t="shared" si="192"/>
        <v>0</v>
      </c>
      <c r="R118" s="113">
        <f t="shared" ref="R118:S118" si="200">+R108+B118-L118-O118</f>
        <v>0</v>
      </c>
      <c r="S118" s="113">
        <f t="shared" si="200"/>
        <v>0</v>
      </c>
      <c r="T118" s="113">
        <f t="shared" si="194"/>
        <v>0</v>
      </c>
      <c r="U118" s="126">
        <f t="shared" si="195"/>
        <v>0</v>
      </c>
      <c r="V118" s="103"/>
      <c r="W118" s="103"/>
      <c r="X118" s="103"/>
      <c r="Y118" s="103"/>
      <c r="Z118" s="103"/>
    </row>
    <row r="119" spans="1:26" ht="24" customHeight="1" x14ac:dyDescent="0.65">
      <c r="A119" s="112" t="s">
        <v>22</v>
      </c>
      <c r="B119" s="119">
        <f t="shared" ref="B119:E119" si="201">SUM(B116:B118)</f>
        <v>0</v>
      </c>
      <c r="C119" s="119">
        <f t="shared" si="201"/>
        <v>0</v>
      </c>
      <c r="D119" s="114">
        <f t="shared" si="201"/>
        <v>100</v>
      </c>
      <c r="E119" s="120">
        <f t="shared" si="201"/>
        <v>0</v>
      </c>
      <c r="F119" s="113"/>
      <c r="G119" s="113"/>
      <c r="H119" s="113">
        <f t="shared" ref="H119:I119" si="202">IF(D119&gt;0,G119/D119,0)</f>
        <v>0</v>
      </c>
      <c r="I119" s="113">
        <f t="shared" si="202"/>
        <v>0</v>
      </c>
      <c r="J119" s="120">
        <f>SUM(J116:J118)</f>
        <v>0</v>
      </c>
      <c r="K119" s="117"/>
      <c r="L119" s="120">
        <f t="shared" ref="L119:U119" si="203">SUM(L116:L118)</f>
        <v>0</v>
      </c>
      <c r="M119" s="120">
        <f t="shared" si="203"/>
        <v>0</v>
      </c>
      <c r="N119" s="120">
        <f t="shared" si="203"/>
        <v>0</v>
      </c>
      <c r="O119" s="120">
        <f t="shared" si="203"/>
        <v>0</v>
      </c>
      <c r="P119" s="120">
        <f t="shared" si="203"/>
        <v>0</v>
      </c>
      <c r="Q119" s="120">
        <f t="shared" si="203"/>
        <v>0</v>
      </c>
      <c r="R119" s="113">
        <f t="shared" si="203"/>
        <v>0</v>
      </c>
      <c r="S119" s="113">
        <f t="shared" si="203"/>
        <v>0</v>
      </c>
      <c r="T119" s="113">
        <f t="shared" si="203"/>
        <v>0</v>
      </c>
      <c r="U119" s="120">
        <f t="shared" si="203"/>
        <v>0</v>
      </c>
      <c r="V119" s="103"/>
      <c r="W119" s="103"/>
      <c r="X119" s="103"/>
      <c r="Y119" s="103"/>
      <c r="Z119" s="103"/>
    </row>
    <row r="120" spans="1:26" ht="24" customHeight="1" x14ac:dyDescent="0.6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spans="1:26" ht="24" customHeight="1" x14ac:dyDescent="0.65">
      <c r="A121" s="143" t="s">
        <v>25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03"/>
      <c r="V121" s="103"/>
      <c r="W121" s="103"/>
      <c r="X121" s="103"/>
      <c r="Y121" s="103"/>
      <c r="Z121" s="103"/>
    </row>
    <row r="122" spans="1:26" ht="24" customHeight="1" x14ac:dyDescent="0.65">
      <c r="A122" s="143" t="s">
        <v>68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03"/>
      <c r="V122" s="103"/>
      <c r="W122" s="103"/>
      <c r="X122" s="103"/>
      <c r="Y122" s="103"/>
      <c r="Z122" s="103"/>
    </row>
    <row r="123" spans="1:26" ht="24" customHeight="1" x14ac:dyDescent="0.65">
      <c r="A123" s="103"/>
      <c r="B123" s="103">
        <v>1</v>
      </c>
      <c r="C123" s="103">
        <v>2</v>
      </c>
      <c r="D123" s="103" t="s">
        <v>27</v>
      </c>
      <c r="E123" s="103" t="s">
        <v>28</v>
      </c>
      <c r="F123" s="127">
        <v>5</v>
      </c>
      <c r="G123" s="103" t="s">
        <v>29</v>
      </c>
      <c r="H123" s="103"/>
      <c r="I123" s="103"/>
      <c r="J123" s="103">
        <v>7</v>
      </c>
      <c r="K123" s="103">
        <v>8</v>
      </c>
      <c r="L123" s="103">
        <v>9</v>
      </c>
      <c r="M123" s="103">
        <v>10</v>
      </c>
      <c r="N123" s="103" t="s">
        <v>30</v>
      </c>
      <c r="O123" s="103">
        <v>12</v>
      </c>
      <c r="P123" s="103">
        <v>13</v>
      </c>
      <c r="Q123" s="103" t="s">
        <v>31</v>
      </c>
      <c r="R123" s="103" t="s">
        <v>32</v>
      </c>
      <c r="S123" s="103" t="s">
        <v>33</v>
      </c>
      <c r="T123" s="103" t="s">
        <v>34</v>
      </c>
      <c r="U123" s="103" t="s">
        <v>35</v>
      </c>
      <c r="V123" s="103"/>
      <c r="W123" s="103"/>
      <c r="X123" s="103"/>
      <c r="Y123" s="103"/>
      <c r="Z123" s="103"/>
    </row>
    <row r="124" spans="1:26" ht="24" customHeight="1" x14ac:dyDescent="0.65">
      <c r="A124" s="144" t="s">
        <v>36</v>
      </c>
      <c r="B124" s="145" t="s">
        <v>37</v>
      </c>
      <c r="C124" s="131"/>
      <c r="D124" s="146" t="s">
        <v>38</v>
      </c>
      <c r="E124" s="105" t="s">
        <v>39</v>
      </c>
      <c r="F124" s="105" t="s">
        <v>40</v>
      </c>
      <c r="G124" s="104" t="s">
        <v>41</v>
      </c>
      <c r="H124" s="108" t="s">
        <v>42</v>
      </c>
      <c r="I124" s="108" t="s">
        <v>7</v>
      </c>
      <c r="J124" s="109" t="s">
        <v>40</v>
      </c>
      <c r="K124" s="109" t="s">
        <v>43</v>
      </c>
      <c r="L124" s="150" t="s">
        <v>44</v>
      </c>
      <c r="M124" s="131"/>
      <c r="N124" s="146" t="s">
        <v>45</v>
      </c>
      <c r="O124" s="148" t="s">
        <v>46</v>
      </c>
      <c r="P124" s="131"/>
      <c r="Q124" s="146" t="s">
        <v>47</v>
      </c>
      <c r="R124" s="149" t="s">
        <v>48</v>
      </c>
      <c r="S124" s="131"/>
      <c r="T124" s="146" t="s">
        <v>49</v>
      </c>
      <c r="U124" s="104" t="s">
        <v>49</v>
      </c>
      <c r="V124" s="103"/>
      <c r="W124" s="103"/>
      <c r="X124" s="103"/>
      <c r="Y124" s="103"/>
      <c r="Z124" s="103"/>
    </row>
    <row r="125" spans="1:26" ht="24" customHeight="1" x14ac:dyDescent="0.65">
      <c r="A125" s="140"/>
      <c r="B125" s="105" t="s">
        <v>42</v>
      </c>
      <c r="C125" s="105" t="s">
        <v>50</v>
      </c>
      <c r="D125" s="147"/>
      <c r="E125" s="105" t="s">
        <v>51</v>
      </c>
      <c r="F125" s="105" t="s">
        <v>15</v>
      </c>
      <c r="G125" s="111" t="s">
        <v>52</v>
      </c>
      <c r="H125" s="108" t="s">
        <v>22</v>
      </c>
      <c r="I125" s="108" t="s">
        <v>22</v>
      </c>
      <c r="J125" s="109" t="s">
        <v>53</v>
      </c>
      <c r="K125" s="109" t="s">
        <v>53</v>
      </c>
      <c r="L125" s="105" t="s">
        <v>42</v>
      </c>
      <c r="M125" s="105" t="s">
        <v>50</v>
      </c>
      <c r="N125" s="147"/>
      <c r="O125" s="105" t="s">
        <v>42</v>
      </c>
      <c r="P125" s="105" t="s">
        <v>50</v>
      </c>
      <c r="Q125" s="147"/>
      <c r="R125" s="105" t="s">
        <v>42</v>
      </c>
      <c r="S125" s="105" t="s">
        <v>50</v>
      </c>
      <c r="T125" s="147"/>
      <c r="U125" s="111" t="s">
        <v>54</v>
      </c>
      <c r="V125" s="103"/>
      <c r="W125" s="103"/>
      <c r="X125" s="103"/>
      <c r="Y125" s="103"/>
      <c r="Z125" s="103"/>
    </row>
    <row r="126" spans="1:26" ht="24" customHeight="1" x14ac:dyDescent="0.65">
      <c r="A126" s="112" t="s">
        <v>55</v>
      </c>
      <c r="B126" s="113"/>
      <c r="C126" s="113"/>
      <c r="D126" s="114">
        <v>54.47</v>
      </c>
      <c r="E126" s="115">
        <f>C126*D126</f>
        <v>0</v>
      </c>
      <c r="F126" s="113">
        <f>IF(E129&gt;0,(F129/E129)*E126,0)</f>
        <v>0</v>
      </c>
      <c r="G126" s="113">
        <f t="shared" ref="G126:G128" si="204">IF(C126&gt;0,F126/C126,0)</f>
        <v>0</v>
      </c>
      <c r="H126" s="116">
        <f t="shared" ref="H126:I126" si="205">+R116+B126</f>
        <v>0</v>
      </c>
      <c r="I126" s="116">
        <f t="shared" si="205"/>
        <v>0</v>
      </c>
      <c r="J126" s="113">
        <f t="shared" ref="J126:J128" si="206">+T116+F126</f>
        <v>0</v>
      </c>
      <c r="K126" s="117">
        <f t="shared" ref="K126:K128" si="207">IF(I126&gt;0,(J126/I126),0)</f>
        <v>0</v>
      </c>
      <c r="L126" s="113"/>
      <c r="M126" s="113"/>
      <c r="N126" s="113">
        <f t="shared" ref="N126:N128" si="208">IF(K126&gt;0,K126*M126,0)</f>
        <v>0</v>
      </c>
      <c r="O126" s="113"/>
      <c r="P126" s="113"/>
      <c r="Q126" s="113">
        <f t="shared" ref="Q126:Q128" si="209">IF(K126&gt;0,K126*P126,0)</f>
        <v>0</v>
      </c>
      <c r="R126" s="113">
        <f t="shared" ref="R126:S126" si="210">+R116+B126-L126-O126</f>
        <v>0</v>
      </c>
      <c r="S126" s="113">
        <f t="shared" si="210"/>
        <v>0</v>
      </c>
      <c r="T126" s="113">
        <f t="shared" ref="T126:T128" si="211">+T116+F126-N126-Q126</f>
        <v>0</v>
      </c>
      <c r="U126" s="126">
        <f t="shared" ref="U126:U128" si="212">IF(S126&gt;0,+T126/S126,0)</f>
        <v>0</v>
      </c>
      <c r="V126" s="103"/>
      <c r="W126" s="103"/>
      <c r="X126" s="103"/>
      <c r="Y126" s="103"/>
      <c r="Z126" s="103"/>
    </row>
    <row r="127" spans="1:26" ht="24" customHeight="1" x14ac:dyDescent="0.65">
      <c r="A127" s="112" t="s">
        <v>56</v>
      </c>
      <c r="B127" s="113"/>
      <c r="C127" s="113"/>
      <c r="D127" s="114">
        <v>29.76</v>
      </c>
      <c r="E127" s="115">
        <f t="shared" ref="E127:E128" si="213">D127*C127</f>
        <v>0</v>
      </c>
      <c r="F127" s="113">
        <f>IF(E129&gt;0,(F129/E129)*E127,0)</f>
        <v>0</v>
      </c>
      <c r="G127" s="113">
        <f t="shared" si="204"/>
        <v>0</v>
      </c>
      <c r="H127" s="116">
        <f t="shared" ref="H127:I127" si="214">+R117+B127</f>
        <v>0</v>
      </c>
      <c r="I127" s="116">
        <f t="shared" si="214"/>
        <v>0</v>
      </c>
      <c r="J127" s="113">
        <f t="shared" si="206"/>
        <v>0</v>
      </c>
      <c r="K127" s="117">
        <f t="shared" si="207"/>
        <v>0</v>
      </c>
      <c r="L127" s="113"/>
      <c r="M127" s="113"/>
      <c r="N127" s="113">
        <f t="shared" si="208"/>
        <v>0</v>
      </c>
      <c r="O127" s="113"/>
      <c r="P127" s="113"/>
      <c r="Q127" s="113">
        <f t="shared" si="209"/>
        <v>0</v>
      </c>
      <c r="R127" s="113">
        <f t="shared" ref="R127:S127" si="215">+R117+B127-L127-O127</f>
        <v>0</v>
      </c>
      <c r="S127" s="113">
        <f t="shared" si="215"/>
        <v>0</v>
      </c>
      <c r="T127" s="113">
        <f t="shared" si="211"/>
        <v>0</v>
      </c>
      <c r="U127" s="126">
        <f t="shared" si="212"/>
        <v>0</v>
      </c>
      <c r="V127" s="103"/>
      <c r="W127" s="103"/>
      <c r="X127" s="103"/>
      <c r="Y127" s="103"/>
      <c r="Z127" s="103"/>
    </row>
    <row r="128" spans="1:26" ht="24" customHeight="1" x14ac:dyDescent="0.65">
      <c r="A128" s="112" t="s">
        <v>21</v>
      </c>
      <c r="B128" s="113"/>
      <c r="C128" s="113"/>
      <c r="D128" s="114">
        <v>15.77</v>
      </c>
      <c r="E128" s="115">
        <f t="shared" si="213"/>
        <v>0</v>
      </c>
      <c r="F128" s="113">
        <f>IF(E129&gt;0,(F129/E129)*E128,0)</f>
        <v>0</v>
      </c>
      <c r="G128" s="113">
        <f t="shared" si="204"/>
        <v>0</v>
      </c>
      <c r="H128" s="116">
        <f t="shared" ref="H128:I128" si="216">+R118+B128</f>
        <v>0</v>
      </c>
      <c r="I128" s="116">
        <f t="shared" si="216"/>
        <v>0</v>
      </c>
      <c r="J128" s="113">
        <f t="shared" si="206"/>
        <v>0</v>
      </c>
      <c r="K128" s="117">
        <f t="shared" si="207"/>
        <v>0</v>
      </c>
      <c r="L128" s="113"/>
      <c r="M128" s="113"/>
      <c r="N128" s="113">
        <f t="shared" si="208"/>
        <v>0</v>
      </c>
      <c r="O128" s="113"/>
      <c r="P128" s="113"/>
      <c r="Q128" s="113">
        <f t="shared" si="209"/>
        <v>0</v>
      </c>
      <c r="R128" s="113">
        <f t="shared" ref="R128:S128" si="217">+R118+B128-L128-O128</f>
        <v>0</v>
      </c>
      <c r="S128" s="113">
        <f t="shared" si="217"/>
        <v>0</v>
      </c>
      <c r="T128" s="113">
        <f t="shared" si="211"/>
        <v>0</v>
      </c>
      <c r="U128" s="126">
        <f t="shared" si="212"/>
        <v>0</v>
      </c>
      <c r="V128" s="103"/>
      <c r="W128" s="103"/>
      <c r="X128" s="103"/>
      <c r="Y128" s="103"/>
      <c r="Z128" s="103"/>
    </row>
    <row r="129" spans="1:26" ht="24" customHeight="1" x14ac:dyDescent="0.65">
      <c r="A129" s="112" t="s">
        <v>22</v>
      </c>
      <c r="B129" s="119">
        <f t="shared" ref="B129:E129" si="218">SUM(B126:B128)</f>
        <v>0</v>
      </c>
      <c r="C129" s="119">
        <f t="shared" si="218"/>
        <v>0</v>
      </c>
      <c r="D129" s="114">
        <f t="shared" si="218"/>
        <v>100</v>
      </c>
      <c r="E129" s="120">
        <f t="shared" si="218"/>
        <v>0</v>
      </c>
      <c r="F129" s="113"/>
      <c r="G129" s="113"/>
      <c r="H129" s="113">
        <f t="shared" ref="H129:I129" si="219">IF(D129&gt;0,G129/D129,0)</f>
        <v>0</v>
      </c>
      <c r="I129" s="113">
        <f t="shared" si="219"/>
        <v>0</v>
      </c>
      <c r="J129" s="120">
        <f>SUM(J126:J128)</f>
        <v>0</v>
      </c>
      <c r="K129" s="117"/>
      <c r="L129" s="120">
        <f t="shared" ref="L129:U129" si="220">SUM(L126:L128)</f>
        <v>0</v>
      </c>
      <c r="M129" s="120">
        <f t="shared" si="220"/>
        <v>0</v>
      </c>
      <c r="N129" s="120">
        <f t="shared" si="220"/>
        <v>0</v>
      </c>
      <c r="O129" s="120">
        <f t="shared" si="220"/>
        <v>0</v>
      </c>
      <c r="P129" s="120">
        <f t="shared" si="220"/>
        <v>0</v>
      </c>
      <c r="Q129" s="120">
        <f t="shared" si="220"/>
        <v>0</v>
      </c>
      <c r="R129" s="113">
        <f t="shared" si="220"/>
        <v>0</v>
      </c>
      <c r="S129" s="113">
        <f t="shared" si="220"/>
        <v>0</v>
      </c>
      <c r="T129" s="113">
        <f t="shared" si="220"/>
        <v>0</v>
      </c>
      <c r="U129" s="120">
        <f t="shared" si="220"/>
        <v>0</v>
      </c>
      <c r="V129" s="103"/>
      <c r="W129" s="103"/>
      <c r="X129" s="103"/>
      <c r="Y129" s="103"/>
      <c r="Z129" s="103"/>
    </row>
    <row r="130" spans="1:26" ht="24" customHeight="1" x14ac:dyDescent="0.6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1:26" ht="24" customHeight="1" x14ac:dyDescent="0.65">
      <c r="A131" s="143" t="s">
        <v>25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03"/>
      <c r="V131" s="103"/>
      <c r="W131" s="103"/>
      <c r="X131" s="103"/>
      <c r="Y131" s="103"/>
      <c r="Z131" s="103"/>
    </row>
    <row r="132" spans="1:26" ht="24" customHeight="1" x14ac:dyDescent="0.65">
      <c r="A132" s="143" t="s">
        <v>69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03"/>
      <c r="V132" s="103"/>
      <c r="W132" s="103"/>
      <c r="X132" s="103"/>
      <c r="Y132" s="103"/>
      <c r="Z132" s="103"/>
    </row>
    <row r="133" spans="1:26" ht="24" customHeight="1" x14ac:dyDescent="0.65">
      <c r="A133" s="103"/>
      <c r="B133" s="103">
        <v>1</v>
      </c>
      <c r="C133" s="103">
        <v>2</v>
      </c>
      <c r="D133" s="103" t="s">
        <v>27</v>
      </c>
      <c r="E133" s="103" t="s">
        <v>28</v>
      </c>
      <c r="F133" s="127">
        <v>5</v>
      </c>
      <c r="G133" s="103" t="s">
        <v>29</v>
      </c>
      <c r="H133" s="103"/>
      <c r="I133" s="103"/>
      <c r="J133" s="103">
        <v>7</v>
      </c>
      <c r="K133" s="103">
        <v>8</v>
      </c>
      <c r="L133" s="103">
        <v>9</v>
      </c>
      <c r="M133" s="103">
        <v>10</v>
      </c>
      <c r="N133" s="103" t="s">
        <v>30</v>
      </c>
      <c r="O133" s="103">
        <v>12</v>
      </c>
      <c r="P133" s="103">
        <v>13</v>
      </c>
      <c r="Q133" s="103" t="s">
        <v>31</v>
      </c>
      <c r="R133" s="103" t="s">
        <v>32</v>
      </c>
      <c r="S133" s="103" t="s">
        <v>33</v>
      </c>
      <c r="T133" s="103" t="s">
        <v>34</v>
      </c>
      <c r="U133" s="103" t="s">
        <v>35</v>
      </c>
      <c r="V133" s="103"/>
      <c r="W133" s="103"/>
      <c r="X133" s="103"/>
      <c r="Y133" s="103"/>
      <c r="Z133" s="103"/>
    </row>
    <row r="134" spans="1:26" ht="24" customHeight="1" x14ac:dyDescent="0.65">
      <c r="A134" s="144" t="s">
        <v>36</v>
      </c>
      <c r="B134" s="145" t="s">
        <v>37</v>
      </c>
      <c r="C134" s="131"/>
      <c r="D134" s="146" t="s">
        <v>38</v>
      </c>
      <c r="E134" s="105" t="s">
        <v>39</v>
      </c>
      <c r="F134" s="105" t="s">
        <v>40</v>
      </c>
      <c r="G134" s="104" t="s">
        <v>41</v>
      </c>
      <c r="H134" s="108" t="s">
        <v>42</v>
      </c>
      <c r="I134" s="108" t="s">
        <v>7</v>
      </c>
      <c r="J134" s="109" t="s">
        <v>40</v>
      </c>
      <c r="K134" s="109" t="s">
        <v>43</v>
      </c>
      <c r="L134" s="150" t="s">
        <v>44</v>
      </c>
      <c r="M134" s="131"/>
      <c r="N134" s="146" t="s">
        <v>45</v>
      </c>
      <c r="O134" s="148" t="s">
        <v>46</v>
      </c>
      <c r="P134" s="131"/>
      <c r="Q134" s="146" t="s">
        <v>47</v>
      </c>
      <c r="R134" s="149" t="s">
        <v>48</v>
      </c>
      <c r="S134" s="131"/>
      <c r="T134" s="146" t="s">
        <v>49</v>
      </c>
      <c r="U134" s="104" t="s">
        <v>49</v>
      </c>
      <c r="V134" s="103"/>
      <c r="W134" s="103"/>
      <c r="X134" s="103"/>
      <c r="Y134" s="103"/>
      <c r="Z134" s="103"/>
    </row>
    <row r="135" spans="1:26" ht="24" customHeight="1" x14ac:dyDescent="0.65">
      <c r="A135" s="140"/>
      <c r="B135" s="105" t="s">
        <v>42</v>
      </c>
      <c r="C135" s="105" t="s">
        <v>50</v>
      </c>
      <c r="D135" s="147"/>
      <c r="E135" s="105" t="s">
        <v>51</v>
      </c>
      <c r="F135" s="105" t="s">
        <v>15</v>
      </c>
      <c r="G135" s="111" t="s">
        <v>52</v>
      </c>
      <c r="H135" s="108" t="s">
        <v>22</v>
      </c>
      <c r="I135" s="108" t="s">
        <v>22</v>
      </c>
      <c r="J135" s="109" t="s">
        <v>53</v>
      </c>
      <c r="K135" s="109" t="s">
        <v>53</v>
      </c>
      <c r="L135" s="105" t="s">
        <v>42</v>
      </c>
      <c r="M135" s="105" t="s">
        <v>50</v>
      </c>
      <c r="N135" s="147"/>
      <c r="O135" s="105" t="s">
        <v>42</v>
      </c>
      <c r="P135" s="105" t="s">
        <v>50</v>
      </c>
      <c r="Q135" s="147"/>
      <c r="R135" s="105" t="s">
        <v>42</v>
      </c>
      <c r="S135" s="105" t="s">
        <v>50</v>
      </c>
      <c r="T135" s="147"/>
      <c r="U135" s="111" t="s">
        <v>54</v>
      </c>
      <c r="V135" s="103"/>
      <c r="W135" s="103"/>
      <c r="X135" s="103"/>
      <c r="Y135" s="103"/>
      <c r="Z135" s="103"/>
    </row>
    <row r="136" spans="1:26" ht="24" customHeight="1" x14ac:dyDescent="0.65">
      <c r="A136" s="112" t="s">
        <v>55</v>
      </c>
      <c r="B136" s="113">
        <f t="shared" ref="B136:C136" si="221">+B126+B116+B106</f>
        <v>0</v>
      </c>
      <c r="C136" s="113">
        <f t="shared" si="221"/>
        <v>0</v>
      </c>
      <c r="D136" s="114">
        <v>54.47</v>
      </c>
      <c r="E136" s="115">
        <f>C136*D136</f>
        <v>0</v>
      </c>
      <c r="F136" s="113">
        <f>IF(E139&gt;0,(F139/E139)*E136,0)</f>
        <v>0</v>
      </c>
      <c r="G136" s="113">
        <f t="shared" ref="G136:G138" si="222">IF(C136&gt;0,F136/C136,0)</f>
        <v>0</v>
      </c>
      <c r="H136" s="116">
        <f t="shared" ref="H136:K136" si="223">+H126</f>
        <v>0</v>
      </c>
      <c r="I136" s="116">
        <f t="shared" si="223"/>
        <v>0</v>
      </c>
      <c r="J136" s="117">
        <f t="shared" si="223"/>
        <v>0</v>
      </c>
      <c r="K136" s="117">
        <f t="shared" si="223"/>
        <v>0</v>
      </c>
      <c r="L136" s="113">
        <f t="shared" ref="L136:Q136" si="224">+L126+L116+L106</f>
        <v>0</v>
      </c>
      <c r="M136" s="113">
        <f t="shared" si="224"/>
        <v>0</v>
      </c>
      <c r="N136" s="113">
        <f t="shared" si="224"/>
        <v>0</v>
      </c>
      <c r="O136" s="113">
        <f t="shared" si="224"/>
        <v>0</v>
      </c>
      <c r="P136" s="113">
        <f t="shared" si="224"/>
        <v>0</v>
      </c>
      <c r="Q136" s="113">
        <f t="shared" si="224"/>
        <v>0</v>
      </c>
      <c r="R136" s="113">
        <f t="shared" ref="R136:T136" si="225">+R126</f>
        <v>0</v>
      </c>
      <c r="S136" s="113">
        <f t="shared" si="225"/>
        <v>0</v>
      </c>
      <c r="T136" s="113">
        <f t="shared" si="225"/>
        <v>0</v>
      </c>
      <c r="U136" s="126">
        <f t="shared" ref="U136:U138" si="226">IF(S136&gt;0,+T136/S136,0)</f>
        <v>0</v>
      </c>
      <c r="V136" s="103"/>
      <c r="W136" s="103"/>
      <c r="X136" s="103"/>
      <c r="Y136" s="103"/>
      <c r="Z136" s="103"/>
    </row>
    <row r="137" spans="1:26" ht="24" customHeight="1" x14ac:dyDescent="0.65">
      <c r="A137" s="112" t="s">
        <v>56</v>
      </c>
      <c r="B137" s="113">
        <f t="shared" ref="B137:C137" si="227">+B127+B117+B107</f>
        <v>0</v>
      </c>
      <c r="C137" s="113">
        <f t="shared" si="227"/>
        <v>0</v>
      </c>
      <c r="D137" s="114">
        <v>29.76</v>
      </c>
      <c r="E137" s="115">
        <f t="shared" ref="E137:E138" si="228">D137*C137</f>
        <v>0</v>
      </c>
      <c r="F137" s="113">
        <f>IF(E139&gt;0,(F139/E139)*E137,0)</f>
        <v>0</v>
      </c>
      <c r="G137" s="113">
        <f t="shared" si="222"/>
        <v>0</v>
      </c>
      <c r="H137" s="116">
        <f t="shared" ref="H137:K137" si="229">+H127</f>
        <v>0</v>
      </c>
      <c r="I137" s="116">
        <f t="shared" si="229"/>
        <v>0</v>
      </c>
      <c r="J137" s="117">
        <f t="shared" si="229"/>
        <v>0</v>
      </c>
      <c r="K137" s="117">
        <f t="shared" si="229"/>
        <v>0</v>
      </c>
      <c r="L137" s="113">
        <f t="shared" ref="L137:Q137" si="230">+L127+L117+L107</f>
        <v>0</v>
      </c>
      <c r="M137" s="113">
        <f t="shared" si="230"/>
        <v>0</v>
      </c>
      <c r="N137" s="113">
        <f t="shared" si="230"/>
        <v>0</v>
      </c>
      <c r="O137" s="113">
        <f t="shared" si="230"/>
        <v>0</v>
      </c>
      <c r="P137" s="113">
        <f t="shared" si="230"/>
        <v>0</v>
      </c>
      <c r="Q137" s="113">
        <f t="shared" si="230"/>
        <v>0</v>
      </c>
      <c r="R137" s="113">
        <f t="shared" ref="R137:T137" si="231">+R127</f>
        <v>0</v>
      </c>
      <c r="S137" s="113">
        <f t="shared" si="231"/>
        <v>0</v>
      </c>
      <c r="T137" s="113">
        <f t="shared" si="231"/>
        <v>0</v>
      </c>
      <c r="U137" s="126">
        <f t="shared" si="226"/>
        <v>0</v>
      </c>
      <c r="V137" s="103"/>
      <c r="W137" s="103"/>
      <c r="X137" s="103"/>
      <c r="Y137" s="103"/>
      <c r="Z137" s="103"/>
    </row>
    <row r="138" spans="1:26" ht="24" customHeight="1" x14ac:dyDescent="0.65">
      <c r="A138" s="112" t="s">
        <v>21</v>
      </c>
      <c r="B138" s="113">
        <f t="shared" ref="B138:C138" si="232">+B128+B118+B108</f>
        <v>0</v>
      </c>
      <c r="C138" s="113">
        <f t="shared" si="232"/>
        <v>0</v>
      </c>
      <c r="D138" s="114">
        <v>15.77</v>
      </c>
      <c r="E138" s="115">
        <f t="shared" si="228"/>
        <v>0</v>
      </c>
      <c r="F138" s="113">
        <f>IF(E139&gt;0,(F139/E139)*E138,0)</f>
        <v>0</v>
      </c>
      <c r="G138" s="113">
        <f t="shared" si="222"/>
        <v>0</v>
      </c>
      <c r="H138" s="116">
        <f t="shared" ref="H138:K138" si="233">+H128</f>
        <v>0</v>
      </c>
      <c r="I138" s="116">
        <f t="shared" si="233"/>
        <v>0</v>
      </c>
      <c r="J138" s="117">
        <f t="shared" si="233"/>
        <v>0</v>
      </c>
      <c r="K138" s="117">
        <f t="shared" si="233"/>
        <v>0</v>
      </c>
      <c r="L138" s="113">
        <f t="shared" ref="L138:Q138" si="234">+L128+L118+L108</f>
        <v>0</v>
      </c>
      <c r="M138" s="113">
        <f t="shared" si="234"/>
        <v>0</v>
      </c>
      <c r="N138" s="113">
        <f t="shared" si="234"/>
        <v>0</v>
      </c>
      <c r="O138" s="113">
        <f t="shared" si="234"/>
        <v>0</v>
      </c>
      <c r="P138" s="113">
        <f t="shared" si="234"/>
        <v>0</v>
      </c>
      <c r="Q138" s="113">
        <f t="shared" si="234"/>
        <v>0</v>
      </c>
      <c r="R138" s="113">
        <f t="shared" ref="R138:T138" si="235">+R128</f>
        <v>0</v>
      </c>
      <c r="S138" s="113">
        <f t="shared" si="235"/>
        <v>0</v>
      </c>
      <c r="T138" s="113">
        <f t="shared" si="235"/>
        <v>0</v>
      </c>
      <c r="U138" s="126">
        <f t="shared" si="226"/>
        <v>0</v>
      </c>
      <c r="V138" s="103"/>
      <c r="W138" s="103"/>
      <c r="X138" s="103"/>
      <c r="Y138" s="103"/>
      <c r="Z138" s="103"/>
    </row>
    <row r="139" spans="1:26" ht="24" customHeight="1" x14ac:dyDescent="0.65">
      <c r="A139" s="112" t="s">
        <v>22</v>
      </c>
      <c r="B139" s="119">
        <f t="shared" ref="B139:E139" si="236">SUM(B136:B138)</f>
        <v>0</v>
      </c>
      <c r="C139" s="119">
        <f t="shared" si="236"/>
        <v>0</v>
      </c>
      <c r="D139" s="114">
        <f t="shared" si="236"/>
        <v>100</v>
      </c>
      <c r="E139" s="120">
        <f t="shared" si="236"/>
        <v>0</v>
      </c>
      <c r="F139" s="113"/>
      <c r="G139" s="113"/>
      <c r="H139" s="113">
        <f t="shared" ref="H139:I139" si="237">IF(D139&gt;0,G139/D139,0)</f>
        <v>0</v>
      </c>
      <c r="I139" s="113">
        <f t="shared" si="237"/>
        <v>0</v>
      </c>
      <c r="J139" s="120">
        <f>SUM(J136:J138)</f>
        <v>0</v>
      </c>
      <c r="K139" s="117"/>
      <c r="L139" s="120">
        <f t="shared" ref="L139:U139" si="238">SUM(L136:L138)</f>
        <v>0</v>
      </c>
      <c r="M139" s="120">
        <f t="shared" si="238"/>
        <v>0</v>
      </c>
      <c r="N139" s="120">
        <f t="shared" si="238"/>
        <v>0</v>
      </c>
      <c r="O139" s="120">
        <f t="shared" si="238"/>
        <v>0</v>
      </c>
      <c r="P139" s="120">
        <f t="shared" si="238"/>
        <v>0</v>
      </c>
      <c r="Q139" s="120">
        <f t="shared" si="238"/>
        <v>0</v>
      </c>
      <c r="R139" s="113">
        <f t="shared" si="238"/>
        <v>0</v>
      </c>
      <c r="S139" s="113">
        <f t="shared" si="238"/>
        <v>0</v>
      </c>
      <c r="T139" s="113">
        <f t="shared" si="238"/>
        <v>0</v>
      </c>
      <c r="U139" s="120">
        <f t="shared" si="238"/>
        <v>0</v>
      </c>
      <c r="V139" s="103"/>
      <c r="W139" s="103"/>
      <c r="X139" s="103"/>
      <c r="Y139" s="103"/>
      <c r="Z139" s="103"/>
    </row>
    <row r="140" spans="1:26" ht="24" customHeight="1" x14ac:dyDescent="0.6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ht="24" customHeight="1" x14ac:dyDescent="0.65">
      <c r="A141" s="143" t="s">
        <v>25</v>
      </c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03"/>
      <c r="V141" s="103"/>
      <c r="W141" s="103"/>
      <c r="X141" s="103"/>
      <c r="Y141" s="103"/>
      <c r="Z141" s="103"/>
    </row>
    <row r="142" spans="1:26" ht="24" customHeight="1" x14ac:dyDescent="0.65">
      <c r="A142" s="143" t="s">
        <v>70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03"/>
      <c r="V142" s="103"/>
      <c r="W142" s="103"/>
      <c r="X142" s="103"/>
      <c r="Y142" s="103"/>
      <c r="Z142" s="103"/>
    </row>
    <row r="143" spans="1:26" ht="24" customHeight="1" x14ac:dyDescent="0.65">
      <c r="A143" s="103"/>
      <c r="B143" s="103">
        <v>1</v>
      </c>
      <c r="C143" s="103">
        <v>2</v>
      </c>
      <c r="D143" s="103" t="s">
        <v>27</v>
      </c>
      <c r="E143" s="103" t="s">
        <v>28</v>
      </c>
      <c r="F143" s="127">
        <v>5</v>
      </c>
      <c r="G143" s="103" t="s">
        <v>29</v>
      </c>
      <c r="H143" s="103"/>
      <c r="I143" s="103"/>
      <c r="J143" s="103">
        <v>7</v>
      </c>
      <c r="K143" s="103">
        <v>8</v>
      </c>
      <c r="L143" s="103">
        <v>9</v>
      </c>
      <c r="M143" s="103">
        <v>10</v>
      </c>
      <c r="N143" s="103" t="s">
        <v>30</v>
      </c>
      <c r="O143" s="103">
        <v>12</v>
      </c>
      <c r="P143" s="103">
        <v>13</v>
      </c>
      <c r="Q143" s="103" t="s">
        <v>31</v>
      </c>
      <c r="R143" s="103" t="s">
        <v>32</v>
      </c>
      <c r="S143" s="103" t="s">
        <v>33</v>
      </c>
      <c r="T143" s="103" t="s">
        <v>34</v>
      </c>
      <c r="U143" s="103" t="s">
        <v>35</v>
      </c>
      <c r="V143" s="103"/>
      <c r="W143" s="103"/>
      <c r="X143" s="103"/>
      <c r="Y143" s="103"/>
      <c r="Z143" s="103"/>
    </row>
    <row r="144" spans="1:26" ht="24" customHeight="1" x14ac:dyDescent="0.65">
      <c r="A144" s="144" t="s">
        <v>36</v>
      </c>
      <c r="B144" s="145" t="s">
        <v>37</v>
      </c>
      <c r="C144" s="131"/>
      <c r="D144" s="146" t="s">
        <v>38</v>
      </c>
      <c r="E144" s="105" t="s">
        <v>39</v>
      </c>
      <c r="F144" s="105" t="s">
        <v>40</v>
      </c>
      <c r="G144" s="104" t="s">
        <v>41</v>
      </c>
      <c r="H144" s="108" t="s">
        <v>42</v>
      </c>
      <c r="I144" s="108" t="s">
        <v>7</v>
      </c>
      <c r="J144" s="109" t="s">
        <v>40</v>
      </c>
      <c r="K144" s="109" t="s">
        <v>43</v>
      </c>
      <c r="L144" s="150" t="s">
        <v>44</v>
      </c>
      <c r="M144" s="131"/>
      <c r="N144" s="146" t="s">
        <v>45</v>
      </c>
      <c r="O144" s="148" t="s">
        <v>46</v>
      </c>
      <c r="P144" s="131"/>
      <c r="Q144" s="146" t="s">
        <v>47</v>
      </c>
      <c r="R144" s="149" t="s">
        <v>48</v>
      </c>
      <c r="S144" s="131"/>
      <c r="T144" s="146" t="s">
        <v>49</v>
      </c>
      <c r="U144" s="104" t="s">
        <v>49</v>
      </c>
      <c r="V144" s="103"/>
      <c r="W144" s="103"/>
      <c r="X144" s="103"/>
      <c r="Y144" s="103"/>
      <c r="Z144" s="103"/>
    </row>
    <row r="145" spans="1:26" ht="24" customHeight="1" x14ac:dyDescent="0.65">
      <c r="A145" s="140"/>
      <c r="B145" s="105" t="s">
        <v>42</v>
      </c>
      <c r="C145" s="105" t="s">
        <v>50</v>
      </c>
      <c r="D145" s="147"/>
      <c r="E145" s="105" t="s">
        <v>51</v>
      </c>
      <c r="F145" s="105" t="s">
        <v>15</v>
      </c>
      <c r="G145" s="111" t="s">
        <v>52</v>
      </c>
      <c r="H145" s="108" t="s">
        <v>22</v>
      </c>
      <c r="I145" s="108" t="s">
        <v>22</v>
      </c>
      <c r="J145" s="109" t="s">
        <v>53</v>
      </c>
      <c r="K145" s="109" t="s">
        <v>53</v>
      </c>
      <c r="L145" s="105" t="s">
        <v>42</v>
      </c>
      <c r="M145" s="105" t="s">
        <v>50</v>
      </c>
      <c r="N145" s="147"/>
      <c r="O145" s="105" t="s">
        <v>42</v>
      </c>
      <c r="P145" s="105" t="s">
        <v>50</v>
      </c>
      <c r="Q145" s="147"/>
      <c r="R145" s="105" t="s">
        <v>42</v>
      </c>
      <c r="S145" s="105" t="s">
        <v>50</v>
      </c>
      <c r="T145" s="147"/>
      <c r="U145" s="111" t="s">
        <v>54</v>
      </c>
      <c r="V145" s="103"/>
      <c r="W145" s="103"/>
      <c r="X145" s="103"/>
      <c r="Y145" s="103"/>
      <c r="Z145" s="103"/>
    </row>
    <row r="146" spans="1:26" ht="24" customHeight="1" x14ac:dyDescent="0.65">
      <c r="A146" s="112" t="s">
        <v>55</v>
      </c>
      <c r="B146" s="113">
        <f t="shared" ref="B146:C146" si="239">+B136+B96</f>
        <v>0</v>
      </c>
      <c r="C146" s="113">
        <f t="shared" si="239"/>
        <v>0</v>
      </c>
      <c r="D146" s="114">
        <v>54.47</v>
      </c>
      <c r="E146" s="115">
        <f>C146*D146</f>
        <v>0</v>
      </c>
      <c r="F146" s="113">
        <f>IF(E149&gt;0,(F149/E149)*E146,0)</f>
        <v>0</v>
      </c>
      <c r="G146" s="113">
        <f t="shared" ref="G146:G148" si="240">IF(C146&gt;0,F146/C146,0)</f>
        <v>0</v>
      </c>
      <c r="H146" s="116">
        <f t="shared" ref="H146:K146" si="241">+H136</f>
        <v>0</v>
      </c>
      <c r="I146" s="116">
        <f t="shared" si="241"/>
        <v>0</v>
      </c>
      <c r="J146" s="117">
        <f t="shared" si="241"/>
        <v>0</v>
      </c>
      <c r="K146" s="117">
        <f t="shared" si="241"/>
        <v>0</v>
      </c>
      <c r="L146" s="113">
        <f t="shared" ref="L146:Q146" si="242">+L136+L96</f>
        <v>0</v>
      </c>
      <c r="M146" s="113">
        <f t="shared" si="242"/>
        <v>0</v>
      </c>
      <c r="N146" s="113">
        <f t="shared" si="242"/>
        <v>0</v>
      </c>
      <c r="O146" s="113">
        <f t="shared" si="242"/>
        <v>0</v>
      </c>
      <c r="P146" s="113">
        <f t="shared" si="242"/>
        <v>0</v>
      </c>
      <c r="Q146" s="113">
        <f t="shared" si="242"/>
        <v>0</v>
      </c>
      <c r="R146" s="113">
        <f t="shared" ref="R146:T146" si="243">+R136</f>
        <v>0</v>
      </c>
      <c r="S146" s="113">
        <f t="shared" si="243"/>
        <v>0</v>
      </c>
      <c r="T146" s="113">
        <f t="shared" si="243"/>
        <v>0</v>
      </c>
      <c r="U146" s="126">
        <f t="shared" ref="U146:U148" si="244">IF(S146&gt;0,+T146/S146,0)</f>
        <v>0</v>
      </c>
      <c r="V146" s="103"/>
      <c r="W146" s="103"/>
      <c r="X146" s="103"/>
      <c r="Y146" s="103"/>
      <c r="Z146" s="103"/>
    </row>
    <row r="147" spans="1:26" ht="24" customHeight="1" x14ac:dyDescent="0.65">
      <c r="A147" s="112" t="s">
        <v>56</v>
      </c>
      <c r="B147" s="113">
        <f t="shared" ref="B147:C147" si="245">+B137+B97</f>
        <v>0</v>
      </c>
      <c r="C147" s="113">
        <f t="shared" si="245"/>
        <v>0</v>
      </c>
      <c r="D147" s="114">
        <v>29.76</v>
      </c>
      <c r="E147" s="115">
        <f t="shared" ref="E147:E148" si="246">D147*C147</f>
        <v>0</v>
      </c>
      <c r="F147" s="113">
        <f>IF(E149&gt;0,(F149/E149)*E147,0)</f>
        <v>0</v>
      </c>
      <c r="G147" s="113">
        <f t="shared" si="240"/>
        <v>0</v>
      </c>
      <c r="H147" s="116">
        <f t="shared" ref="H147:K147" si="247">+H137</f>
        <v>0</v>
      </c>
      <c r="I147" s="116">
        <f t="shared" si="247"/>
        <v>0</v>
      </c>
      <c r="J147" s="117">
        <f t="shared" si="247"/>
        <v>0</v>
      </c>
      <c r="K147" s="117">
        <f t="shared" si="247"/>
        <v>0</v>
      </c>
      <c r="L147" s="113">
        <f t="shared" ref="L147:Q147" si="248">+L137+L97</f>
        <v>0</v>
      </c>
      <c r="M147" s="113">
        <f t="shared" si="248"/>
        <v>0</v>
      </c>
      <c r="N147" s="113">
        <f t="shared" si="248"/>
        <v>0</v>
      </c>
      <c r="O147" s="113">
        <f t="shared" si="248"/>
        <v>0</v>
      </c>
      <c r="P147" s="113">
        <f t="shared" si="248"/>
        <v>0</v>
      </c>
      <c r="Q147" s="113">
        <f t="shared" si="248"/>
        <v>0</v>
      </c>
      <c r="R147" s="113">
        <f t="shared" ref="R147:T147" si="249">+R137</f>
        <v>0</v>
      </c>
      <c r="S147" s="113">
        <f t="shared" si="249"/>
        <v>0</v>
      </c>
      <c r="T147" s="113">
        <f t="shared" si="249"/>
        <v>0</v>
      </c>
      <c r="U147" s="126">
        <f t="shared" si="244"/>
        <v>0</v>
      </c>
      <c r="V147" s="103"/>
      <c r="W147" s="103"/>
      <c r="X147" s="103"/>
      <c r="Y147" s="103"/>
      <c r="Z147" s="103"/>
    </row>
    <row r="148" spans="1:26" ht="24" customHeight="1" x14ac:dyDescent="0.65">
      <c r="A148" s="112" t="s">
        <v>21</v>
      </c>
      <c r="B148" s="113">
        <f t="shared" ref="B148:C148" si="250">+B138+B98</f>
        <v>0</v>
      </c>
      <c r="C148" s="113">
        <f t="shared" si="250"/>
        <v>0</v>
      </c>
      <c r="D148" s="114">
        <v>15.77</v>
      </c>
      <c r="E148" s="115">
        <f t="shared" si="246"/>
        <v>0</v>
      </c>
      <c r="F148" s="113">
        <f>IF(E149&gt;0,(F149/E149)*E148,0)</f>
        <v>0</v>
      </c>
      <c r="G148" s="113">
        <f t="shared" si="240"/>
        <v>0</v>
      </c>
      <c r="H148" s="116">
        <f t="shared" ref="H148:K148" si="251">+H138</f>
        <v>0</v>
      </c>
      <c r="I148" s="116">
        <f t="shared" si="251"/>
        <v>0</v>
      </c>
      <c r="J148" s="117">
        <f t="shared" si="251"/>
        <v>0</v>
      </c>
      <c r="K148" s="117">
        <f t="shared" si="251"/>
        <v>0</v>
      </c>
      <c r="L148" s="113">
        <f t="shared" ref="L148:Q148" si="252">+L138+L98</f>
        <v>0</v>
      </c>
      <c r="M148" s="113">
        <f t="shared" si="252"/>
        <v>0</v>
      </c>
      <c r="N148" s="113">
        <f t="shared" si="252"/>
        <v>0</v>
      </c>
      <c r="O148" s="113">
        <f t="shared" si="252"/>
        <v>0</v>
      </c>
      <c r="P148" s="113">
        <f t="shared" si="252"/>
        <v>0</v>
      </c>
      <c r="Q148" s="113">
        <f t="shared" si="252"/>
        <v>0</v>
      </c>
      <c r="R148" s="113">
        <f t="shared" ref="R148:T148" si="253">+R138</f>
        <v>0</v>
      </c>
      <c r="S148" s="113">
        <f t="shared" si="253"/>
        <v>0</v>
      </c>
      <c r="T148" s="113">
        <f t="shared" si="253"/>
        <v>0</v>
      </c>
      <c r="U148" s="126">
        <f t="shared" si="244"/>
        <v>0</v>
      </c>
      <c r="V148" s="103"/>
      <c r="W148" s="103"/>
      <c r="X148" s="103"/>
      <c r="Y148" s="103"/>
      <c r="Z148" s="103"/>
    </row>
    <row r="149" spans="1:26" ht="24" customHeight="1" x14ac:dyDescent="0.65">
      <c r="A149" s="112" t="s">
        <v>22</v>
      </c>
      <c r="B149" s="119">
        <f t="shared" ref="B149:E149" si="254">SUM(B146:B148)</f>
        <v>0</v>
      </c>
      <c r="C149" s="119">
        <f t="shared" si="254"/>
        <v>0</v>
      </c>
      <c r="D149" s="114">
        <f t="shared" si="254"/>
        <v>100</v>
      </c>
      <c r="E149" s="120">
        <f t="shared" si="254"/>
        <v>0</v>
      </c>
      <c r="F149" s="113"/>
      <c r="G149" s="113"/>
      <c r="H149" s="113">
        <f t="shared" ref="H149:I149" si="255">IF(D149&gt;0,G149/D149,0)</f>
        <v>0</v>
      </c>
      <c r="I149" s="113">
        <f t="shared" si="255"/>
        <v>0</v>
      </c>
      <c r="J149" s="120">
        <f>SUM(J146:J148)</f>
        <v>0</v>
      </c>
      <c r="K149" s="117"/>
      <c r="L149" s="113">
        <f t="shared" ref="L149:U149" si="256">SUM(L146:L148)</f>
        <v>0</v>
      </c>
      <c r="M149" s="113">
        <f t="shared" si="256"/>
        <v>0</v>
      </c>
      <c r="N149" s="113">
        <f t="shared" si="256"/>
        <v>0</v>
      </c>
      <c r="O149" s="113">
        <f t="shared" si="256"/>
        <v>0</v>
      </c>
      <c r="P149" s="113">
        <f t="shared" si="256"/>
        <v>0</v>
      </c>
      <c r="Q149" s="113">
        <f t="shared" si="256"/>
        <v>0</v>
      </c>
      <c r="R149" s="113">
        <f t="shared" si="256"/>
        <v>0</v>
      </c>
      <c r="S149" s="113">
        <f t="shared" si="256"/>
        <v>0</v>
      </c>
      <c r="T149" s="113">
        <f t="shared" si="256"/>
        <v>0</v>
      </c>
      <c r="U149" s="120">
        <f t="shared" si="256"/>
        <v>0</v>
      </c>
      <c r="V149" s="103"/>
      <c r="W149" s="103"/>
      <c r="X149" s="103"/>
      <c r="Y149" s="103"/>
      <c r="Z149" s="103"/>
    </row>
    <row r="150" spans="1:26" ht="24" customHeight="1" x14ac:dyDescent="0.6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spans="1:26" ht="24" customHeight="1" x14ac:dyDescent="0.65">
      <c r="A151" s="143" t="s">
        <v>25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03"/>
      <c r="V151" s="103"/>
      <c r="W151" s="103"/>
      <c r="X151" s="103"/>
      <c r="Y151" s="103"/>
      <c r="Z151" s="103"/>
    </row>
    <row r="152" spans="1:26" ht="24" customHeight="1" x14ac:dyDescent="0.65">
      <c r="A152" s="143" t="s">
        <v>71</v>
      </c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03"/>
      <c r="V152" s="103"/>
      <c r="W152" s="103"/>
      <c r="X152" s="103"/>
      <c r="Y152" s="103"/>
      <c r="Z152" s="103"/>
    </row>
    <row r="153" spans="1:26" ht="24" customHeight="1" x14ac:dyDescent="0.65">
      <c r="A153" s="103"/>
      <c r="B153" s="103">
        <v>1</v>
      </c>
      <c r="C153" s="103">
        <v>2</v>
      </c>
      <c r="D153" s="103" t="s">
        <v>27</v>
      </c>
      <c r="E153" s="103" t="s">
        <v>28</v>
      </c>
      <c r="F153" s="127">
        <v>5</v>
      </c>
      <c r="G153" s="103" t="s">
        <v>29</v>
      </c>
      <c r="H153" s="103"/>
      <c r="I153" s="103"/>
      <c r="J153" s="103">
        <v>7</v>
      </c>
      <c r="K153" s="103">
        <v>8</v>
      </c>
      <c r="L153" s="103">
        <v>9</v>
      </c>
      <c r="M153" s="103">
        <v>10</v>
      </c>
      <c r="N153" s="103" t="s">
        <v>30</v>
      </c>
      <c r="O153" s="103">
        <v>12</v>
      </c>
      <c r="P153" s="103">
        <v>13</v>
      </c>
      <c r="Q153" s="103" t="s">
        <v>31</v>
      </c>
      <c r="R153" s="103" t="s">
        <v>32</v>
      </c>
      <c r="S153" s="103" t="s">
        <v>33</v>
      </c>
      <c r="T153" s="103" t="s">
        <v>34</v>
      </c>
      <c r="U153" s="103" t="s">
        <v>35</v>
      </c>
      <c r="V153" s="103"/>
      <c r="W153" s="103"/>
      <c r="X153" s="103"/>
      <c r="Y153" s="103"/>
      <c r="Z153" s="103"/>
    </row>
    <row r="154" spans="1:26" ht="24" customHeight="1" x14ac:dyDescent="0.65">
      <c r="A154" s="144" t="s">
        <v>36</v>
      </c>
      <c r="B154" s="145" t="s">
        <v>37</v>
      </c>
      <c r="C154" s="131"/>
      <c r="D154" s="146" t="s">
        <v>38</v>
      </c>
      <c r="E154" s="105" t="s">
        <v>39</v>
      </c>
      <c r="F154" s="105" t="s">
        <v>40</v>
      </c>
      <c r="G154" s="104" t="s">
        <v>41</v>
      </c>
      <c r="H154" s="108" t="s">
        <v>42</v>
      </c>
      <c r="I154" s="108" t="s">
        <v>7</v>
      </c>
      <c r="J154" s="109" t="s">
        <v>40</v>
      </c>
      <c r="K154" s="109" t="s">
        <v>43</v>
      </c>
      <c r="L154" s="150" t="s">
        <v>44</v>
      </c>
      <c r="M154" s="131"/>
      <c r="N154" s="146" t="s">
        <v>45</v>
      </c>
      <c r="O154" s="148" t="s">
        <v>46</v>
      </c>
      <c r="P154" s="131"/>
      <c r="Q154" s="146" t="s">
        <v>47</v>
      </c>
      <c r="R154" s="149" t="s">
        <v>48</v>
      </c>
      <c r="S154" s="131"/>
      <c r="T154" s="146" t="s">
        <v>49</v>
      </c>
      <c r="U154" s="104" t="s">
        <v>49</v>
      </c>
      <c r="V154" s="103"/>
      <c r="W154" s="103"/>
      <c r="X154" s="103"/>
      <c r="Y154" s="103"/>
      <c r="Z154" s="103"/>
    </row>
    <row r="155" spans="1:26" ht="24" customHeight="1" x14ac:dyDescent="0.65">
      <c r="A155" s="140"/>
      <c r="B155" s="105" t="s">
        <v>42</v>
      </c>
      <c r="C155" s="105" t="s">
        <v>50</v>
      </c>
      <c r="D155" s="147"/>
      <c r="E155" s="105" t="s">
        <v>51</v>
      </c>
      <c r="F155" s="105" t="s">
        <v>15</v>
      </c>
      <c r="G155" s="111" t="s">
        <v>52</v>
      </c>
      <c r="H155" s="108" t="s">
        <v>22</v>
      </c>
      <c r="I155" s="108" t="s">
        <v>22</v>
      </c>
      <c r="J155" s="109" t="s">
        <v>53</v>
      </c>
      <c r="K155" s="109" t="s">
        <v>53</v>
      </c>
      <c r="L155" s="105" t="s">
        <v>42</v>
      </c>
      <c r="M155" s="105" t="s">
        <v>50</v>
      </c>
      <c r="N155" s="147"/>
      <c r="O155" s="105" t="s">
        <v>42</v>
      </c>
      <c r="P155" s="105" t="s">
        <v>50</v>
      </c>
      <c r="Q155" s="147"/>
      <c r="R155" s="105" t="s">
        <v>42</v>
      </c>
      <c r="S155" s="105" t="s">
        <v>50</v>
      </c>
      <c r="T155" s="147"/>
      <c r="U155" s="111" t="s">
        <v>54</v>
      </c>
      <c r="V155" s="103"/>
      <c r="W155" s="103"/>
      <c r="X155" s="103"/>
      <c r="Y155" s="103"/>
      <c r="Z155" s="103"/>
    </row>
    <row r="156" spans="1:26" ht="24" customHeight="1" x14ac:dyDescent="0.65">
      <c r="A156" s="112" t="s">
        <v>55</v>
      </c>
      <c r="B156" s="113"/>
      <c r="C156" s="113"/>
      <c r="D156" s="114">
        <v>54.47</v>
      </c>
      <c r="E156" s="115">
        <f>C156*D156</f>
        <v>0</v>
      </c>
      <c r="F156" s="113">
        <f>IF(E159&gt;0,(F159/E159)*E156,0)</f>
        <v>0</v>
      </c>
      <c r="G156" s="113">
        <f t="shared" ref="G156:G158" si="257">IF(C156&gt;0,F156/C156,0)</f>
        <v>0</v>
      </c>
      <c r="H156" s="116">
        <f t="shared" ref="H156:I156" si="258">+R146+B156</f>
        <v>0</v>
      </c>
      <c r="I156" s="116">
        <f t="shared" si="258"/>
        <v>0</v>
      </c>
      <c r="J156" s="113">
        <f t="shared" ref="J156:J158" si="259">+T146+F156</f>
        <v>0</v>
      </c>
      <c r="K156" s="117">
        <f t="shared" ref="K156:K158" si="260">IF(I156&gt;0,(J156/I156),0)</f>
        <v>0</v>
      </c>
      <c r="L156" s="113"/>
      <c r="M156" s="113"/>
      <c r="N156" s="113">
        <f t="shared" ref="N156:N158" si="261">IF(K156&gt;0,K156*M156,0)</f>
        <v>0</v>
      </c>
      <c r="O156" s="113"/>
      <c r="P156" s="113"/>
      <c r="Q156" s="113">
        <f t="shared" ref="Q156:Q158" si="262">IF(K156&gt;0,K156*P156,0)</f>
        <v>0</v>
      </c>
      <c r="R156" s="113">
        <f t="shared" ref="R156:S156" si="263">+R136+B156-L156-O156</f>
        <v>0</v>
      </c>
      <c r="S156" s="113">
        <f t="shared" si="263"/>
        <v>0</v>
      </c>
      <c r="T156" s="113">
        <f t="shared" ref="T156:T158" si="264">+T136+F156-N156-Q156</f>
        <v>0</v>
      </c>
      <c r="U156" s="126">
        <f t="shared" ref="U156:U158" si="265">IF(S156&gt;0,+T156/S156,0)</f>
        <v>0</v>
      </c>
      <c r="V156" s="103"/>
      <c r="W156" s="103"/>
      <c r="X156" s="103"/>
      <c r="Y156" s="103"/>
      <c r="Z156" s="103"/>
    </row>
    <row r="157" spans="1:26" ht="24" customHeight="1" x14ac:dyDescent="0.65">
      <c r="A157" s="112" t="s">
        <v>56</v>
      </c>
      <c r="B157" s="113"/>
      <c r="C157" s="113"/>
      <c r="D157" s="114">
        <v>29.76</v>
      </c>
      <c r="E157" s="115">
        <f t="shared" ref="E157:E158" si="266">D157*C157</f>
        <v>0</v>
      </c>
      <c r="F157" s="113">
        <f>IF(E159&gt;0,(F159/E159)*E157,0)</f>
        <v>0</v>
      </c>
      <c r="G157" s="113">
        <f t="shared" si="257"/>
        <v>0</v>
      </c>
      <c r="H157" s="116">
        <f t="shared" ref="H157:I157" si="267">+R147+B157</f>
        <v>0</v>
      </c>
      <c r="I157" s="116">
        <f t="shared" si="267"/>
        <v>0</v>
      </c>
      <c r="J157" s="113">
        <f t="shared" si="259"/>
        <v>0</v>
      </c>
      <c r="K157" s="117">
        <f t="shared" si="260"/>
        <v>0</v>
      </c>
      <c r="L157" s="113"/>
      <c r="M157" s="113"/>
      <c r="N157" s="113">
        <f t="shared" si="261"/>
        <v>0</v>
      </c>
      <c r="O157" s="113"/>
      <c r="P157" s="113"/>
      <c r="Q157" s="113">
        <f t="shared" si="262"/>
        <v>0</v>
      </c>
      <c r="R157" s="113">
        <f t="shared" ref="R157:S157" si="268">+R137+B157-L157-O157</f>
        <v>0</v>
      </c>
      <c r="S157" s="113">
        <f t="shared" si="268"/>
        <v>0</v>
      </c>
      <c r="T157" s="113">
        <f t="shared" si="264"/>
        <v>0</v>
      </c>
      <c r="U157" s="126">
        <f t="shared" si="265"/>
        <v>0</v>
      </c>
      <c r="V157" s="103"/>
      <c r="W157" s="103"/>
      <c r="X157" s="103"/>
      <c r="Y157" s="103"/>
      <c r="Z157" s="103"/>
    </row>
    <row r="158" spans="1:26" ht="24" customHeight="1" x14ac:dyDescent="0.65">
      <c r="A158" s="112" t="s">
        <v>21</v>
      </c>
      <c r="B158" s="113"/>
      <c r="C158" s="113"/>
      <c r="D158" s="114">
        <v>15.77</v>
      </c>
      <c r="E158" s="115">
        <f t="shared" si="266"/>
        <v>0</v>
      </c>
      <c r="F158" s="113">
        <f>IF(E159&gt;0,(F159/E159)*E158,0)</f>
        <v>0</v>
      </c>
      <c r="G158" s="113">
        <f t="shared" si="257"/>
        <v>0</v>
      </c>
      <c r="H158" s="116">
        <f t="shared" ref="H158:I158" si="269">+R148+B158</f>
        <v>0</v>
      </c>
      <c r="I158" s="116">
        <f t="shared" si="269"/>
        <v>0</v>
      </c>
      <c r="J158" s="113">
        <f t="shared" si="259"/>
        <v>0</v>
      </c>
      <c r="K158" s="117">
        <f t="shared" si="260"/>
        <v>0</v>
      </c>
      <c r="L158" s="113"/>
      <c r="M158" s="113"/>
      <c r="N158" s="113">
        <f t="shared" si="261"/>
        <v>0</v>
      </c>
      <c r="O158" s="113"/>
      <c r="P158" s="113"/>
      <c r="Q158" s="113">
        <f t="shared" si="262"/>
        <v>0</v>
      </c>
      <c r="R158" s="113">
        <f t="shared" ref="R158:S158" si="270">+R138+B158-L158-O158</f>
        <v>0</v>
      </c>
      <c r="S158" s="113">
        <f t="shared" si="270"/>
        <v>0</v>
      </c>
      <c r="T158" s="113">
        <f t="shared" si="264"/>
        <v>0</v>
      </c>
      <c r="U158" s="126">
        <f t="shared" si="265"/>
        <v>0</v>
      </c>
      <c r="V158" s="103"/>
      <c r="W158" s="103"/>
      <c r="X158" s="103"/>
      <c r="Y158" s="103"/>
      <c r="Z158" s="103"/>
    </row>
    <row r="159" spans="1:26" ht="24" customHeight="1" x14ac:dyDescent="0.65">
      <c r="A159" s="112" t="s">
        <v>22</v>
      </c>
      <c r="B159" s="119">
        <f t="shared" ref="B159:E159" si="271">SUM(B156:B158)</f>
        <v>0</v>
      </c>
      <c r="C159" s="119">
        <f t="shared" si="271"/>
        <v>0</v>
      </c>
      <c r="D159" s="114">
        <f t="shared" si="271"/>
        <v>100</v>
      </c>
      <c r="E159" s="120">
        <f t="shared" si="271"/>
        <v>0</v>
      </c>
      <c r="F159" s="113"/>
      <c r="G159" s="113"/>
      <c r="H159" s="113">
        <f t="shared" ref="H159:I159" si="272">IF(D159&gt;0,G159/D159,0)</f>
        <v>0</v>
      </c>
      <c r="I159" s="113">
        <f t="shared" si="272"/>
        <v>0</v>
      </c>
      <c r="J159" s="120">
        <f>SUM(J156:J158)</f>
        <v>0</v>
      </c>
      <c r="K159" s="117"/>
      <c r="L159" s="120">
        <f t="shared" ref="L159:U159" si="273">SUM(L156:L158)</f>
        <v>0</v>
      </c>
      <c r="M159" s="120">
        <f t="shared" si="273"/>
        <v>0</v>
      </c>
      <c r="N159" s="120">
        <f t="shared" si="273"/>
        <v>0</v>
      </c>
      <c r="O159" s="120">
        <f t="shared" si="273"/>
        <v>0</v>
      </c>
      <c r="P159" s="120">
        <f t="shared" si="273"/>
        <v>0</v>
      </c>
      <c r="Q159" s="120">
        <f t="shared" si="273"/>
        <v>0</v>
      </c>
      <c r="R159" s="113">
        <f t="shared" si="273"/>
        <v>0</v>
      </c>
      <c r="S159" s="113">
        <f t="shared" si="273"/>
        <v>0</v>
      </c>
      <c r="T159" s="113">
        <f t="shared" si="273"/>
        <v>0</v>
      </c>
      <c r="U159" s="120">
        <f t="shared" si="273"/>
        <v>0</v>
      </c>
      <c r="V159" s="103"/>
      <c r="W159" s="103"/>
      <c r="X159" s="103"/>
      <c r="Y159" s="103"/>
      <c r="Z159" s="103"/>
    </row>
    <row r="160" spans="1:26" ht="24" customHeight="1" x14ac:dyDescent="0.6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spans="1:26" ht="24" customHeight="1" x14ac:dyDescent="0.65">
      <c r="A161" s="143" t="s">
        <v>25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03"/>
      <c r="V161" s="103"/>
      <c r="W161" s="103"/>
      <c r="X161" s="103"/>
      <c r="Y161" s="103"/>
      <c r="Z161" s="103"/>
    </row>
    <row r="162" spans="1:26" ht="24" customHeight="1" x14ac:dyDescent="0.65">
      <c r="A162" s="143" t="s">
        <v>72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03"/>
      <c r="V162" s="103"/>
      <c r="W162" s="103"/>
      <c r="X162" s="103"/>
      <c r="Y162" s="103"/>
      <c r="Z162" s="103"/>
    </row>
    <row r="163" spans="1:26" ht="24" customHeight="1" x14ac:dyDescent="0.65">
      <c r="A163" s="103"/>
      <c r="B163" s="103">
        <v>1</v>
      </c>
      <c r="C163" s="103">
        <v>2</v>
      </c>
      <c r="D163" s="103" t="s">
        <v>27</v>
      </c>
      <c r="E163" s="103" t="s">
        <v>28</v>
      </c>
      <c r="F163" s="127">
        <v>5</v>
      </c>
      <c r="G163" s="103" t="s">
        <v>29</v>
      </c>
      <c r="H163" s="103"/>
      <c r="I163" s="103"/>
      <c r="J163" s="103">
        <v>7</v>
      </c>
      <c r="K163" s="103">
        <v>8</v>
      </c>
      <c r="L163" s="103">
        <v>9</v>
      </c>
      <c r="M163" s="103">
        <v>10</v>
      </c>
      <c r="N163" s="103" t="s">
        <v>30</v>
      </c>
      <c r="O163" s="103">
        <v>12</v>
      </c>
      <c r="P163" s="103">
        <v>13</v>
      </c>
      <c r="Q163" s="103" t="s">
        <v>31</v>
      </c>
      <c r="R163" s="103" t="s">
        <v>32</v>
      </c>
      <c r="S163" s="103" t="s">
        <v>33</v>
      </c>
      <c r="T163" s="103" t="s">
        <v>34</v>
      </c>
      <c r="U163" s="103" t="s">
        <v>35</v>
      </c>
      <c r="V163" s="103"/>
      <c r="W163" s="103"/>
      <c r="X163" s="103"/>
      <c r="Y163" s="103"/>
      <c r="Z163" s="103"/>
    </row>
    <row r="164" spans="1:26" ht="24" customHeight="1" x14ac:dyDescent="0.65">
      <c r="A164" s="144" t="s">
        <v>36</v>
      </c>
      <c r="B164" s="145" t="s">
        <v>37</v>
      </c>
      <c r="C164" s="131"/>
      <c r="D164" s="146" t="s">
        <v>38</v>
      </c>
      <c r="E164" s="105" t="s">
        <v>39</v>
      </c>
      <c r="F164" s="105" t="s">
        <v>40</v>
      </c>
      <c r="G164" s="104" t="s">
        <v>41</v>
      </c>
      <c r="H164" s="108" t="s">
        <v>42</v>
      </c>
      <c r="I164" s="108" t="s">
        <v>7</v>
      </c>
      <c r="J164" s="109" t="s">
        <v>40</v>
      </c>
      <c r="K164" s="109" t="s">
        <v>43</v>
      </c>
      <c r="L164" s="150" t="s">
        <v>44</v>
      </c>
      <c r="M164" s="131"/>
      <c r="N164" s="146" t="s">
        <v>45</v>
      </c>
      <c r="O164" s="148" t="s">
        <v>46</v>
      </c>
      <c r="P164" s="131"/>
      <c r="Q164" s="146" t="s">
        <v>47</v>
      </c>
      <c r="R164" s="149" t="s">
        <v>48</v>
      </c>
      <c r="S164" s="131"/>
      <c r="T164" s="146" t="s">
        <v>49</v>
      </c>
      <c r="U164" s="104" t="s">
        <v>49</v>
      </c>
      <c r="V164" s="103"/>
      <c r="W164" s="103"/>
      <c r="X164" s="103"/>
      <c r="Y164" s="103"/>
      <c r="Z164" s="103"/>
    </row>
    <row r="165" spans="1:26" ht="24" customHeight="1" x14ac:dyDescent="0.65">
      <c r="A165" s="140"/>
      <c r="B165" s="105" t="s">
        <v>42</v>
      </c>
      <c r="C165" s="105" t="s">
        <v>50</v>
      </c>
      <c r="D165" s="147"/>
      <c r="E165" s="105" t="s">
        <v>51</v>
      </c>
      <c r="F165" s="105" t="s">
        <v>15</v>
      </c>
      <c r="G165" s="111" t="s">
        <v>52</v>
      </c>
      <c r="H165" s="108" t="s">
        <v>22</v>
      </c>
      <c r="I165" s="108" t="s">
        <v>22</v>
      </c>
      <c r="J165" s="109" t="s">
        <v>53</v>
      </c>
      <c r="K165" s="109" t="s">
        <v>53</v>
      </c>
      <c r="L165" s="105" t="s">
        <v>42</v>
      </c>
      <c r="M165" s="105" t="s">
        <v>50</v>
      </c>
      <c r="N165" s="147"/>
      <c r="O165" s="105" t="s">
        <v>42</v>
      </c>
      <c r="P165" s="105" t="s">
        <v>50</v>
      </c>
      <c r="Q165" s="147"/>
      <c r="R165" s="105" t="s">
        <v>42</v>
      </c>
      <c r="S165" s="105" t="s">
        <v>50</v>
      </c>
      <c r="T165" s="147"/>
      <c r="U165" s="111" t="s">
        <v>54</v>
      </c>
      <c r="V165" s="103"/>
      <c r="W165" s="103"/>
      <c r="X165" s="103"/>
      <c r="Y165" s="103"/>
      <c r="Z165" s="103"/>
    </row>
    <row r="166" spans="1:26" ht="24" customHeight="1" x14ac:dyDescent="0.65">
      <c r="A166" s="112" t="s">
        <v>55</v>
      </c>
      <c r="B166" s="113"/>
      <c r="C166" s="113"/>
      <c r="D166" s="114">
        <v>54.47</v>
      </c>
      <c r="E166" s="115">
        <f>C166*D166</f>
        <v>0</v>
      </c>
      <c r="F166" s="113">
        <f>IF(E169&gt;0,(F169/E169)*E166,0)</f>
        <v>0</v>
      </c>
      <c r="G166" s="113">
        <f t="shared" ref="G166:G168" si="274">IF(C166&gt;0,F166/C166,0)</f>
        <v>0</v>
      </c>
      <c r="H166" s="116">
        <f t="shared" ref="H166:I166" si="275">+R156+B166</f>
        <v>0</v>
      </c>
      <c r="I166" s="116">
        <f t="shared" si="275"/>
        <v>0</v>
      </c>
      <c r="J166" s="113">
        <f t="shared" ref="J166:J168" si="276">+T156+F166</f>
        <v>0</v>
      </c>
      <c r="K166" s="117">
        <f t="shared" ref="K166:K168" si="277">IF(I166&gt;0,(J166/I166),0)</f>
        <v>0</v>
      </c>
      <c r="L166" s="113"/>
      <c r="M166" s="113"/>
      <c r="N166" s="113">
        <f t="shared" ref="N166:N168" si="278">IF(K166&gt;0,K166*M166,0)</f>
        <v>0</v>
      </c>
      <c r="O166" s="113"/>
      <c r="P166" s="113"/>
      <c r="Q166" s="113">
        <f t="shared" ref="Q166:Q168" si="279">IF(K166&gt;0,K166*P166,0)</f>
        <v>0</v>
      </c>
      <c r="R166" s="113">
        <f t="shared" ref="R166:S166" si="280">+R156+B166-L166-O166</f>
        <v>0</v>
      </c>
      <c r="S166" s="113">
        <f t="shared" si="280"/>
        <v>0</v>
      </c>
      <c r="T166" s="113">
        <f t="shared" ref="T166:T168" si="281">+T156+F166-N166-Q166</f>
        <v>0</v>
      </c>
      <c r="U166" s="126">
        <f t="shared" ref="U166:U168" si="282">IF(S166&gt;0,+T166/S166,0)</f>
        <v>0</v>
      </c>
      <c r="V166" s="103"/>
      <c r="W166" s="103"/>
      <c r="X166" s="103"/>
      <c r="Y166" s="103"/>
      <c r="Z166" s="103"/>
    </row>
    <row r="167" spans="1:26" ht="24" customHeight="1" x14ac:dyDescent="0.65">
      <c r="A167" s="112" t="s">
        <v>56</v>
      </c>
      <c r="B167" s="113"/>
      <c r="C167" s="113"/>
      <c r="D167" s="114">
        <v>29.76</v>
      </c>
      <c r="E167" s="115">
        <f t="shared" ref="E167:E168" si="283">D167*C167</f>
        <v>0</v>
      </c>
      <c r="F167" s="113">
        <f>IF(E169&gt;0,(F169/E169)*E167,0)</f>
        <v>0</v>
      </c>
      <c r="G167" s="113">
        <f t="shared" si="274"/>
        <v>0</v>
      </c>
      <c r="H167" s="116">
        <f t="shared" ref="H167:I167" si="284">+R157+B167</f>
        <v>0</v>
      </c>
      <c r="I167" s="116">
        <f t="shared" si="284"/>
        <v>0</v>
      </c>
      <c r="J167" s="113">
        <f t="shared" si="276"/>
        <v>0</v>
      </c>
      <c r="K167" s="117">
        <f t="shared" si="277"/>
        <v>0</v>
      </c>
      <c r="L167" s="113"/>
      <c r="M167" s="113"/>
      <c r="N167" s="113">
        <f t="shared" si="278"/>
        <v>0</v>
      </c>
      <c r="O167" s="113"/>
      <c r="P167" s="113"/>
      <c r="Q167" s="113">
        <f t="shared" si="279"/>
        <v>0</v>
      </c>
      <c r="R167" s="113">
        <f t="shared" ref="R167:S167" si="285">+R157+B167-L167-O167</f>
        <v>0</v>
      </c>
      <c r="S167" s="113">
        <f t="shared" si="285"/>
        <v>0</v>
      </c>
      <c r="T167" s="113">
        <f t="shared" si="281"/>
        <v>0</v>
      </c>
      <c r="U167" s="126">
        <f t="shared" si="282"/>
        <v>0</v>
      </c>
      <c r="V167" s="103"/>
      <c r="W167" s="103"/>
      <c r="X167" s="103"/>
      <c r="Y167" s="103"/>
      <c r="Z167" s="103"/>
    </row>
    <row r="168" spans="1:26" ht="24" customHeight="1" x14ac:dyDescent="0.65">
      <c r="A168" s="112" t="s">
        <v>21</v>
      </c>
      <c r="B168" s="113"/>
      <c r="C168" s="113"/>
      <c r="D168" s="114">
        <v>15.77</v>
      </c>
      <c r="E168" s="115">
        <f t="shared" si="283"/>
        <v>0</v>
      </c>
      <c r="F168" s="113">
        <f>IF(E169&gt;0,(F169/E169)*E168,0)</f>
        <v>0</v>
      </c>
      <c r="G168" s="113">
        <f t="shared" si="274"/>
        <v>0</v>
      </c>
      <c r="H168" s="116">
        <f t="shared" ref="H168:I168" si="286">+R158+B168</f>
        <v>0</v>
      </c>
      <c r="I168" s="116">
        <f t="shared" si="286"/>
        <v>0</v>
      </c>
      <c r="J168" s="113">
        <f t="shared" si="276"/>
        <v>0</v>
      </c>
      <c r="K168" s="117">
        <f t="shared" si="277"/>
        <v>0</v>
      </c>
      <c r="L168" s="113"/>
      <c r="M168" s="113"/>
      <c r="N168" s="113">
        <f t="shared" si="278"/>
        <v>0</v>
      </c>
      <c r="O168" s="113"/>
      <c r="P168" s="113"/>
      <c r="Q168" s="113">
        <f t="shared" si="279"/>
        <v>0</v>
      </c>
      <c r="R168" s="113">
        <f t="shared" ref="R168:S168" si="287">+R158+B168-L168-O168</f>
        <v>0</v>
      </c>
      <c r="S168" s="113">
        <f t="shared" si="287"/>
        <v>0</v>
      </c>
      <c r="T168" s="113">
        <f t="shared" si="281"/>
        <v>0</v>
      </c>
      <c r="U168" s="126">
        <f t="shared" si="282"/>
        <v>0</v>
      </c>
      <c r="V168" s="103"/>
      <c r="W168" s="103"/>
      <c r="X168" s="103"/>
      <c r="Y168" s="103"/>
      <c r="Z168" s="103"/>
    </row>
    <row r="169" spans="1:26" ht="24" customHeight="1" x14ac:dyDescent="0.65">
      <c r="A169" s="112" t="s">
        <v>22</v>
      </c>
      <c r="B169" s="119">
        <f t="shared" ref="B169:E169" si="288">SUM(B166:B168)</f>
        <v>0</v>
      </c>
      <c r="C169" s="119">
        <f t="shared" si="288"/>
        <v>0</v>
      </c>
      <c r="D169" s="114">
        <f t="shared" si="288"/>
        <v>100</v>
      </c>
      <c r="E169" s="120">
        <f t="shared" si="288"/>
        <v>0</v>
      </c>
      <c r="F169" s="113"/>
      <c r="G169" s="113"/>
      <c r="H169" s="113">
        <f t="shared" ref="H169:I169" si="289">IF(D169&gt;0,G169/D169,0)</f>
        <v>0</v>
      </c>
      <c r="I169" s="113">
        <f t="shared" si="289"/>
        <v>0</v>
      </c>
      <c r="J169" s="120">
        <f>SUM(J166:J168)</f>
        <v>0</v>
      </c>
      <c r="K169" s="117"/>
      <c r="L169" s="120">
        <f t="shared" ref="L169:U169" si="290">SUM(L166:L168)</f>
        <v>0</v>
      </c>
      <c r="M169" s="120">
        <f t="shared" si="290"/>
        <v>0</v>
      </c>
      <c r="N169" s="120">
        <f t="shared" si="290"/>
        <v>0</v>
      </c>
      <c r="O169" s="120">
        <f t="shared" si="290"/>
        <v>0</v>
      </c>
      <c r="P169" s="120">
        <f t="shared" si="290"/>
        <v>0</v>
      </c>
      <c r="Q169" s="120">
        <f t="shared" si="290"/>
        <v>0</v>
      </c>
      <c r="R169" s="113">
        <f t="shared" si="290"/>
        <v>0</v>
      </c>
      <c r="S169" s="113">
        <f t="shared" si="290"/>
        <v>0</v>
      </c>
      <c r="T169" s="113">
        <f t="shared" si="290"/>
        <v>0</v>
      </c>
      <c r="U169" s="120">
        <f t="shared" si="290"/>
        <v>0</v>
      </c>
      <c r="V169" s="103"/>
      <c r="W169" s="103"/>
      <c r="X169" s="103"/>
      <c r="Y169" s="103"/>
      <c r="Z169" s="103"/>
    </row>
    <row r="170" spans="1:26" ht="24" customHeight="1" x14ac:dyDescent="0.6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spans="1:26" ht="24" customHeight="1" x14ac:dyDescent="0.65">
      <c r="A171" s="143" t="s">
        <v>25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03"/>
      <c r="V171" s="103"/>
      <c r="W171" s="103"/>
      <c r="X171" s="103"/>
      <c r="Y171" s="103"/>
      <c r="Z171" s="103"/>
    </row>
    <row r="172" spans="1:26" ht="24" customHeight="1" x14ac:dyDescent="0.65">
      <c r="A172" s="143" t="s">
        <v>73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03"/>
      <c r="V172" s="103"/>
      <c r="W172" s="103"/>
      <c r="X172" s="103"/>
      <c r="Y172" s="103"/>
      <c r="Z172" s="103"/>
    </row>
    <row r="173" spans="1:26" ht="24" customHeight="1" x14ac:dyDescent="0.65">
      <c r="A173" s="103"/>
      <c r="B173" s="103">
        <v>1</v>
      </c>
      <c r="C173" s="103">
        <v>2</v>
      </c>
      <c r="D173" s="103" t="s">
        <v>27</v>
      </c>
      <c r="E173" s="103" t="s">
        <v>28</v>
      </c>
      <c r="F173" s="127">
        <v>5</v>
      </c>
      <c r="G173" s="103" t="s">
        <v>29</v>
      </c>
      <c r="H173" s="103"/>
      <c r="I173" s="103"/>
      <c r="J173" s="103">
        <v>7</v>
      </c>
      <c r="K173" s="103">
        <v>8</v>
      </c>
      <c r="L173" s="103">
        <v>9</v>
      </c>
      <c r="M173" s="103">
        <v>10</v>
      </c>
      <c r="N173" s="103" t="s">
        <v>30</v>
      </c>
      <c r="O173" s="103">
        <v>12</v>
      </c>
      <c r="P173" s="103">
        <v>13</v>
      </c>
      <c r="Q173" s="103" t="s">
        <v>31</v>
      </c>
      <c r="R173" s="103" t="s">
        <v>32</v>
      </c>
      <c r="S173" s="103" t="s">
        <v>33</v>
      </c>
      <c r="T173" s="103" t="s">
        <v>34</v>
      </c>
      <c r="U173" s="103" t="s">
        <v>35</v>
      </c>
      <c r="V173" s="103"/>
      <c r="W173" s="103"/>
      <c r="X173" s="103"/>
      <c r="Y173" s="103"/>
      <c r="Z173" s="103"/>
    </row>
    <row r="174" spans="1:26" ht="24" customHeight="1" x14ac:dyDescent="0.65">
      <c r="A174" s="144" t="s">
        <v>36</v>
      </c>
      <c r="B174" s="145" t="s">
        <v>37</v>
      </c>
      <c r="C174" s="131"/>
      <c r="D174" s="146" t="s">
        <v>38</v>
      </c>
      <c r="E174" s="105" t="s">
        <v>39</v>
      </c>
      <c r="F174" s="105" t="s">
        <v>40</v>
      </c>
      <c r="G174" s="104" t="s">
        <v>41</v>
      </c>
      <c r="H174" s="108" t="s">
        <v>42</v>
      </c>
      <c r="I174" s="108" t="s">
        <v>7</v>
      </c>
      <c r="J174" s="109" t="s">
        <v>40</v>
      </c>
      <c r="K174" s="109" t="s">
        <v>43</v>
      </c>
      <c r="L174" s="150" t="s">
        <v>44</v>
      </c>
      <c r="M174" s="131"/>
      <c r="N174" s="146" t="s">
        <v>45</v>
      </c>
      <c r="O174" s="148" t="s">
        <v>46</v>
      </c>
      <c r="P174" s="131"/>
      <c r="Q174" s="146" t="s">
        <v>47</v>
      </c>
      <c r="R174" s="149" t="s">
        <v>48</v>
      </c>
      <c r="S174" s="131"/>
      <c r="T174" s="146" t="s">
        <v>49</v>
      </c>
      <c r="U174" s="104" t="s">
        <v>49</v>
      </c>
      <c r="V174" s="103"/>
      <c r="W174" s="103"/>
      <c r="X174" s="103"/>
      <c r="Y174" s="103"/>
      <c r="Z174" s="103"/>
    </row>
    <row r="175" spans="1:26" ht="24" customHeight="1" x14ac:dyDescent="0.65">
      <c r="A175" s="140"/>
      <c r="B175" s="105" t="s">
        <v>42</v>
      </c>
      <c r="C175" s="105" t="s">
        <v>50</v>
      </c>
      <c r="D175" s="147"/>
      <c r="E175" s="105" t="s">
        <v>51</v>
      </c>
      <c r="F175" s="105" t="s">
        <v>15</v>
      </c>
      <c r="G175" s="111" t="s">
        <v>52</v>
      </c>
      <c r="H175" s="108" t="s">
        <v>22</v>
      </c>
      <c r="I175" s="108" t="s">
        <v>22</v>
      </c>
      <c r="J175" s="109" t="s">
        <v>53</v>
      </c>
      <c r="K175" s="109" t="s">
        <v>53</v>
      </c>
      <c r="L175" s="105" t="s">
        <v>42</v>
      </c>
      <c r="M175" s="105" t="s">
        <v>50</v>
      </c>
      <c r="N175" s="147"/>
      <c r="O175" s="105" t="s">
        <v>42</v>
      </c>
      <c r="P175" s="105" t="s">
        <v>50</v>
      </c>
      <c r="Q175" s="147"/>
      <c r="R175" s="105" t="s">
        <v>42</v>
      </c>
      <c r="S175" s="105" t="s">
        <v>50</v>
      </c>
      <c r="T175" s="147"/>
      <c r="U175" s="111" t="s">
        <v>54</v>
      </c>
      <c r="V175" s="103"/>
      <c r="W175" s="103"/>
      <c r="X175" s="103"/>
      <c r="Y175" s="103"/>
      <c r="Z175" s="103"/>
    </row>
    <row r="176" spans="1:26" ht="24" customHeight="1" x14ac:dyDescent="0.65">
      <c r="A176" s="112" t="s">
        <v>55</v>
      </c>
      <c r="B176" s="113"/>
      <c r="C176" s="113"/>
      <c r="D176" s="114">
        <v>54.47</v>
      </c>
      <c r="E176" s="115">
        <f>C176*D176</f>
        <v>0</v>
      </c>
      <c r="F176" s="113">
        <f>IF(E179&gt;0,(F179/E179)*E176,0)</f>
        <v>0</v>
      </c>
      <c r="G176" s="113">
        <f t="shared" ref="G176:G178" si="291">IF(C176&gt;0,F176/C176,0)</f>
        <v>0</v>
      </c>
      <c r="H176" s="116">
        <f t="shared" ref="H176:I176" si="292">+R166+B176</f>
        <v>0</v>
      </c>
      <c r="I176" s="116">
        <f t="shared" si="292"/>
        <v>0</v>
      </c>
      <c r="J176" s="113">
        <f t="shared" ref="J176:J178" si="293">+T166+F176</f>
        <v>0</v>
      </c>
      <c r="K176" s="117">
        <f t="shared" ref="K176:K178" si="294">IF(I176&gt;0,(J176/I176),0)</f>
        <v>0</v>
      </c>
      <c r="L176" s="113"/>
      <c r="M176" s="113"/>
      <c r="N176" s="113">
        <f t="shared" ref="N176:N178" si="295">IF(K176&gt;0,K176*M176,0)</f>
        <v>0</v>
      </c>
      <c r="O176" s="113"/>
      <c r="P176" s="113"/>
      <c r="Q176" s="113">
        <f t="shared" ref="Q176:Q178" si="296">IF(K176&gt;0,K176*P176,0)</f>
        <v>0</v>
      </c>
      <c r="R176" s="113">
        <f t="shared" ref="R176:S176" si="297">+R166+B176-L176-O176</f>
        <v>0</v>
      </c>
      <c r="S176" s="113">
        <f t="shared" si="297"/>
        <v>0</v>
      </c>
      <c r="T176" s="113">
        <f t="shared" ref="T176:T178" si="298">+T166+F176-N176-Q176</f>
        <v>0</v>
      </c>
      <c r="U176" s="126">
        <f t="shared" ref="U176:U178" si="299">IF(S176&gt;0,+T176/S176,0)</f>
        <v>0</v>
      </c>
      <c r="V176" s="103"/>
      <c r="W176" s="103"/>
      <c r="X176" s="103"/>
      <c r="Y176" s="103"/>
      <c r="Z176" s="103"/>
    </row>
    <row r="177" spans="1:26" ht="24" customHeight="1" x14ac:dyDescent="0.65">
      <c r="A177" s="112" t="s">
        <v>56</v>
      </c>
      <c r="B177" s="113"/>
      <c r="C177" s="113"/>
      <c r="D177" s="114">
        <v>29.76</v>
      </c>
      <c r="E177" s="115">
        <f t="shared" ref="E177:E178" si="300">D177*C177</f>
        <v>0</v>
      </c>
      <c r="F177" s="113">
        <f>IF(E179&gt;0,(F179/E179)*E177,0)</f>
        <v>0</v>
      </c>
      <c r="G177" s="113">
        <f t="shared" si="291"/>
        <v>0</v>
      </c>
      <c r="H177" s="116">
        <f t="shared" ref="H177:I177" si="301">+R167+B177</f>
        <v>0</v>
      </c>
      <c r="I177" s="116">
        <f t="shared" si="301"/>
        <v>0</v>
      </c>
      <c r="J177" s="113">
        <f t="shared" si="293"/>
        <v>0</v>
      </c>
      <c r="K177" s="117">
        <f t="shared" si="294"/>
        <v>0</v>
      </c>
      <c r="L177" s="113"/>
      <c r="M177" s="113"/>
      <c r="N177" s="113">
        <f t="shared" si="295"/>
        <v>0</v>
      </c>
      <c r="O177" s="113"/>
      <c r="P177" s="113"/>
      <c r="Q177" s="113">
        <f t="shared" si="296"/>
        <v>0</v>
      </c>
      <c r="R177" s="113">
        <f t="shared" ref="R177:S177" si="302">+R167+B177-L177-O177</f>
        <v>0</v>
      </c>
      <c r="S177" s="113">
        <f t="shared" si="302"/>
        <v>0</v>
      </c>
      <c r="T177" s="113">
        <f t="shared" si="298"/>
        <v>0</v>
      </c>
      <c r="U177" s="126">
        <f t="shared" si="299"/>
        <v>0</v>
      </c>
      <c r="V177" s="103"/>
      <c r="W177" s="103"/>
      <c r="X177" s="103"/>
      <c r="Y177" s="103"/>
      <c r="Z177" s="103"/>
    </row>
    <row r="178" spans="1:26" ht="24" customHeight="1" x14ac:dyDescent="0.65">
      <c r="A178" s="112" t="s">
        <v>21</v>
      </c>
      <c r="B178" s="113"/>
      <c r="C178" s="113"/>
      <c r="D178" s="114">
        <v>15.77</v>
      </c>
      <c r="E178" s="115">
        <f t="shared" si="300"/>
        <v>0</v>
      </c>
      <c r="F178" s="113">
        <f>IF(E179&gt;0,(F179/E179)*E178,0)</f>
        <v>0</v>
      </c>
      <c r="G178" s="113">
        <f t="shared" si="291"/>
        <v>0</v>
      </c>
      <c r="H178" s="116">
        <f t="shared" ref="H178:I178" si="303">+R168+B178</f>
        <v>0</v>
      </c>
      <c r="I178" s="116">
        <f t="shared" si="303"/>
        <v>0</v>
      </c>
      <c r="J178" s="113">
        <f t="shared" si="293"/>
        <v>0</v>
      </c>
      <c r="K178" s="117">
        <f t="shared" si="294"/>
        <v>0</v>
      </c>
      <c r="L178" s="113"/>
      <c r="M178" s="113"/>
      <c r="N178" s="113">
        <f t="shared" si="295"/>
        <v>0</v>
      </c>
      <c r="O178" s="113"/>
      <c r="P178" s="113"/>
      <c r="Q178" s="113">
        <f t="shared" si="296"/>
        <v>0</v>
      </c>
      <c r="R178" s="113">
        <f t="shared" ref="R178:S178" si="304">+R168+B178-L178-O178</f>
        <v>0</v>
      </c>
      <c r="S178" s="113">
        <f t="shared" si="304"/>
        <v>0</v>
      </c>
      <c r="T178" s="113">
        <f t="shared" si="298"/>
        <v>0</v>
      </c>
      <c r="U178" s="126">
        <f t="shared" si="299"/>
        <v>0</v>
      </c>
      <c r="V178" s="103"/>
      <c r="W178" s="103"/>
      <c r="X178" s="103"/>
      <c r="Y178" s="103"/>
      <c r="Z178" s="103"/>
    </row>
    <row r="179" spans="1:26" ht="24" customHeight="1" x14ac:dyDescent="0.65">
      <c r="A179" s="112" t="s">
        <v>22</v>
      </c>
      <c r="B179" s="119">
        <f t="shared" ref="B179:E179" si="305">SUM(B176:B178)</f>
        <v>0</v>
      </c>
      <c r="C179" s="119">
        <f t="shared" si="305"/>
        <v>0</v>
      </c>
      <c r="D179" s="114">
        <f t="shared" si="305"/>
        <v>100</v>
      </c>
      <c r="E179" s="120">
        <f t="shared" si="305"/>
        <v>0</v>
      </c>
      <c r="F179" s="113"/>
      <c r="G179" s="113"/>
      <c r="H179" s="113">
        <f t="shared" ref="H179:I179" si="306">IF(D179&gt;0,G179/D179,0)</f>
        <v>0</v>
      </c>
      <c r="I179" s="113">
        <f t="shared" si="306"/>
        <v>0</v>
      </c>
      <c r="J179" s="120">
        <f>SUM(J176:J178)</f>
        <v>0</v>
      </c>
      <c r="K179" s="117"/>
      <c r="L179" s="120">
        <f t="shared" ref="L179:U179" si="307">SUM(L176:L178)</f>
        <v>0</v>
      </c>
      <c r="M179" s="120">
        <f t="shared" si="307"/>
        <v>0</v>
      </c>
      <c r="N179" s="120">
        <f t="shared" si="307"/>
        <v>0</v>
      </c>
      <c r="O179" s="120">
        <f t="shared" si="307"/>
        <v>0</v>
      </c>
      <c r="P179" s="120">
        <f t="shared" si="307"/>
        <v>0</v>
      </c>
      <c r="Q179" s="120">
        <f t="shared" si="307"/>
        <v>0</v>
      </c>
      <c r="R179" s="113">
        <f t="shared" si="307"/>
        <v>0</v>
      </c>
      <c r="S179" s="113">
        <f t="shared" si="307"/>
        <v>0</v>
      </c>
      <c r="T179" s="113">
        <f t="shared" si="307"/>
        <v>0</v>
      </c>
      <c r="U179" s="120">
        <f t="shared" si="307"/>
        <v>0</v>
      </c>
      <c r="V179" s="103"/>
      <c r="W179" s="103"/>
      <c r="X179" s="103"/>
      <c r="Y179" s="103"/>
      <c r="Z179" s="103"/>
    </row>
    <row r="180" spans="1:26" ht="24" customHeight="1" x14ac:dyDescent="0.6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spans="1:26" ht="24" customHeight="1" x14ac:dyDescent="0.65">
      <c r="A181" s="143" t="s">
        <v>25</v>
      </c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03"/>
      <c r="V181" s="103"/>
      <c r="W181" s="103"/>
      <c r="X181" s="103"/>
      <c r="Y181" s="103"/>
      <c r="Z181" s="103"/>
    </row>
    <row r="182" spans="1:26" ht="24" customHeight="1" x14ac:dyDescent="0.65">
      <c r="A182" s="143" t="s">
        <v>74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03"/>
      <c r="V182" s="103"/>
      <c r="W182" s="103"/>
      <c r="X182" s="103"/>
      <c r="Y182" s="103"/>
      <c r="Z182" s="103"/>
    </row>
    <row r="183" spans="1:26" ht="24" customHeight="1" x14ac:dyDescent="0.65">
      <c r="A183" s="103"/>
      <c r="B183" s="103">
        <v>1</v>
      </c>
      <c r="C183" s="103">
        <v>2</v>
      </c>
      <c r="D183" s="103" t="s">
        <v>27</v>
      </c>
      <c r="E183" s="103" t="s">
        <v>28</v>
      </c>
      <c r="F183" s="127">
        <v>5</v>
      </c>
      <c r="G183" s="103" t="s">
        <v>29</v>
      </c>
      <c r="H183" s="103"/>
      <c r="I183" s="103"/>
      <c r="J183" s="103">
        <v>7</v>
      </c>
      <c r="K183" s="103">
        <v>8</v>
      </c>
      <c r="L183" s="103">
        <v>9</v>
      </c>
      <c r="M183" s="103">
        <v>10</v>
      </c>
      <c r="N183" s="103" t="s">
        <v>30</v>
      </c>
      <c r="O183" s="103">
        <v>12</v>
      </c>
      <c r="P183" s="103">
        <v>13</v>
      </c>
      <c r="Q183" s="103" t="s">
        <v>31</v>
      </c>
      <c r="R183" s="103" t="s">
        <v>32</v>
      </c>
      <c r="S183" s="103" t="s">
        <v>33</v>
      </c>
      <c r="T183" s="103" t="s">
        <v>34</v>
      </c>
      <c r="U183" s="103" t="s">
        <v>35</v>
      </c>
      <c r="V183" s="103"/>
      <c r="W183" s="103"/>
      <c r="X183" s="103"/>
      <c r="Y183" s="103"/>
      <c r="Z183" s="103"/>
    </row>
    <row r="184" spans="1:26" ht="24" customHeight="1" x14ac:dyDescent="0.65">
      <c r="A184" s="144" t="s">
        <v>36</v>
      </c>
      <c r="B184" s="145" t="s">
        <v>37</v>
      </c>
      <c r="C184" s="131"/>
      <c r="D184" s="146" t="s">
        <v>38</v>
      </c>
      <c r="E184" s="105" t="s">
        <v>39</v>
      </c>
      <c r="F184" s="105" t="s">
        <v>40</v>
      </c>
      <c r="G184" s="104" t="s">
        <v>41</v>
      </c>
      <c r="H184" s="108" t="s">
        <v>42</v>
      </c>
      <c r="I184" s="108" t="s">
        <v>7</v>
      </c>
      <c r="J184" s="109" t="s">
        <v>40</v>
      </c>
      <c r="K184" s="109" t="s">
        <v>43</v>
      </c>
      <c r="L184" s="150" t="s">
        <v>44</v>
      </c>
      <c r="M184" s="131"/>
      <c r="N184" s="146" t="s">
        <v>45</v>
      </c>
      <c r="O184" s="148" t="s">
        <v>46</v>
      </c>
      <c r="P184" s="131"/>
      <c r="Q184" s="146" t="s">
        <v>47</v>
      </c>
      <c r="R184" s="149" t="s">
        <v>48</v>
      </c>
      <c r="S184" s="131"/>
      <c r="T184" s="146" t="s">
        <v>49</v>
      </c>
      <c r="U184" s="104" t="s">
        <v>49</v>
      </c>
      <c r="V184" s="103"/>
      <c r="W184" s="103"/>
      <c r="X184" s="103"/>
      <c r="Y184" s="103"/>
      <c r="Z184" s="103"/>
    </row>
    <row r="185" spans="1:26" ht="24" customHeight="1" x14ac:dyDescent="0.65">
      <c r="A185" s="140"/>
      <c r="B185" s="105" t="s">
        <v>42</v>
      </c>
      <c r="C185" s="105" t="s">
        <v>50</v>
      </c>
      <c r="D185" s="147"/>
      <c r="E185" s="105" t="s">
        <v>51</v>
      </c>
      <c r="F185" s="105" t="s">
        <v>15</v>
      </c>
      <c r="G185" s="111" t="s">
        <v>52</v>
      </c>
      <c r="H185" s="108" t="s">
        <v>22</v>
      </c>
      <c r="I185" s="108" t="s">
        <v>22</v>
      </c>
      <c r="J185" s="109" t="s">
        <v>53</v>
      </c>
      <c r="K185" s="109" t="s">
        <v>53</v>
      </c>
      <c r="L185" s="105" t="s">
        <v>42</v>
      </c>
      <c r="M185" s="105" t="s">
        <v>50</v>
      </c>
      <c r="N185" s="147"/>
      <c r="O185" s="105" t="s">
        <v>42</v>
      </c>
      <c r="P185" s="105" t="s">
        <v>50</v>
      </c>
      <c r="Q185" s="147"/>
      <c r="R185" s="105" t="s">
        <v>42</v>
      </c>
      <c r="S185" s="105" t="s">
        <v>50</v>
      </c>
      <c r="T185" s="147"/>
      <c r="U185" s="111" t="s">
        <v>54</v>
      </c>
      <c r="V185" s="103"/>
      <c r="W185" s="103"/>
      <c r="X185" s="103"/>
      <c r="Y185" s="103"/>
      <c r="Z185" s="103"/>
    </row>
    <row r="186" spans="1:26" ht="24" customHeight="1" x14ac:dyDescent="0.65">
      <c r="A186" s="112" t="s">
        <v>55</v>
      </c>
      <c r="B186" s="113">
        <f t="shared" ref="B186:C186" si="308">+B176+B166+B156</f>
        <v>0</v>
      </c>
      <c r="C186" s="113">
        <f t="shared" si="308"/>
        <v>0</v>
      </c>
      <c r="D186" s="114">
        <v>54.47</v>
      </c>
      <c r="E186" s="115">
        <f>C186*D186</f>
        <v>0</v>
      </c>
      <c r="F186" s="113">
        <f>IF(E189&gt;0,(F189/E189)*E186,0)</f>
        <v>0</v>
      </c>
      <c r="G186" s="113">
        <f t="shared" ref="G186:G188" si="309">IF(C186&gt;0,F186/C186,0)</f>
        <v>0</v>
      </c>
      <c r="H186" s="116">
        <f t="shared" ref="H186:K186" si="310">+H176</f>
        <v>0</v>
      </c>
      <c r="I186" s="116">
        <f t="shared" si="310"/>
        <v>0</v>
      </c>
      <c r="J186" s="117">
        <f t="shared" si="310"/>
        <v>0</v>
      </c>
      <c r="K186" s="117">
        <f t="shared" si="310"/>
        <v>0</v>
      </c>
      <c r="L186" s="113">
        <f t="shared" ref="L186:Q186" si="311">+L176+L166+L156</f>
        <v>0</v>
      </c>
      <c r="M186" s="113">
        <f t="shared" si="311"/>
        <v>0</v>
      </c>
      <c r="N186" s="113">
        <f t="shared" si="311"/>
        <v>0</v>
      </c>
      <c r="O186" s="113">
        <f t="shared" si="311"/>
        <v>0</v>
      </c>
      <c r="P186" s="113">
        <f t="shared" si="311"/>
        <v>0</v>
      </c>
      <c r="Q186" s="113">
        <f t="shared" si="311"/>
        <v>0</v>
      </c>
      <c r="R186" s="113">
        <f t="shared" ref="R186:U186" si="312">+R176</f>
        <v>0</v>
      </c>
      <c r="S186" s="113">
        <f t="shared" si="312"/>
        <v>0</v>
      </c>
      <c r="T186" s="113">
        <f t="shared" si="312"/>
        <v>0</v>
      </c>
      <c r="U186" s="126">
        <f t="shared" si="312"/>
        <v>0</v>
      </c>
      <c r="V186" s="103"/>
      <c r="W186" s="103"/>
      <c r="X186" s="103"/>
      <c r="Y186" s="103"/>
      <c r="Z186" s="103"/>
    </row>
    <row r="187" spans="1:26" ht="24" customHeight="1" x14ac:dyDescent="0.65">
      <c r="A187" s="112" t="s">
        <v>56</v>
      </c>
      <c r="B187" s="113">
        <f t="shared" ref="B187:C187" si="313">+B177+B167+B157</f>
        <v>0</v>
      </c>
      <c r="C187" s="113">
        <f t="shared" si="313"/>
        <v>0</v>
      </c>
      <c r="D187" s="114">
        <v>29.76</v>
      </c>
      <c r="E187" s="115">
        <f t="shared" ref="E187:E188" si="314">D187*C187</f>
        <v>0</v>
      </c>
      <c r="F187" s="113">
        <f>IF(E189&gt;0,(F189/E189)*E187,0)</f>
        <v>0</v>
      </c>
      <c r="G187" s="113">
        <f t="shared" si="309"/>
        <v>0</v>
      </c>
      <c r="H187" s="116">
        <f t="shared" ref="H187:K187" si="315">+H177</f>
        <v>0</v>
      </c>
      <c r="I187" s="116">
        <f t="shared" si="315"/>
        <v>0</v>
      </c>
      <c r="J187" s="117">
        <f t="shared" si="315"/>
        <v>0</v>
      </c>
      <c r="K187" s="117">
        <f t="shared" si="315"/>
        <v>0</v>
      </c>
      <c r="L187" s="113">
        <f t="shared" ref="L187:Q187" si="316">+L177+L167+L157</f>
        <v>0</v>
      </c>
      <c r="M187" s="113">
        <f t="shared" si="316"/>
        <v>0</v>
      </c>
      <c r="N187" s="113">
        <f t="shared" si="316"/>
        <v>0</v>
      </c>
      <c r="O187" s="113">
        <f t="shared" si="316"/>
        <v>0</v>
      </c>
      <c r="P187" s="113">
        <f t="shared" si="316"/>
        <v>0</v>
      </c>
      <c r="Q187" s="113">
        <f t="shared" si="316"/>
        <v>0</v>
      </c>
      <c r="R187" s="113">
        <f t="shared" ref="R187:U187" si="317">+R177</f>
        <v>0</v>
      </c>
      <c r="S187" s="113">
        <f t="shared" si="317"/>
        <v>0</v>
      </c>
      <c r="T187" s="113">
        <f t="shared" si="317"/>
        <v>0</v>
      </c>
      <c r="U187" s="126">
        <f t="shared" si="317"/>
        <v>0</v>
      </c>
      <c r="V187" s="103"/>
      <c r="W187" s="103"/>
      <c r="X187" s="103"/>
      <c r="Y187" s="103"/>
      <c r="Z187" s="103"/>
    </row>
    <row r="188" spans="1:26" ht="24" customHeight="1" x14ac:dyDescent="0.65">
      <c r="A188" s="112" t="s">
        <v>21</v>
      </c>
      <c r="B188" s="113">
        <f t="shared" ref="B188:C188" si="318">+B178+B168+B158</f>
        <v>0</v>
      </c>
      <c r="C188" s="113">
        <f t="shared" si="318"/>
        <v>0</v>
      </c>
      <c r="D188" s="114">
        <v>15.77</v>
      </c>
      <c r="E188" s="115">
        <f t="shared" si="314"/>
        <v>0</v>
      </c>
      <c r="F188" s="113">
        <f>IF(E189&gt;0,(F189/E189)*E188,0)</f>
        <v>0</v>
      </c>
      <c r="G188" s="113">
        <f t="shared" si="309"/>
        <v>0</v>
      </c>
      <c r="H188" s="116">
        <f t="shared" ref="H188:K188" si="319">+H178</f>
        <v>0</v>
      </c>
      <c r="I188" s="116">
        <f t="shared" si="319"/>
        <v>0</v>
      </c>
      <c r="J188" s="117">
        <f t="shared" si="319"/>
        <v>0</v>
      </c>
      <c r="K188" s="117">
        <f t="shared" si="319"/>
        <v>0</v>
      </c>
      <c r="L188" s="113">
        <f t="shared" ref="L188:Q188" si="320">+L178+L168+L158</f>
        <v>0</v>
      </c>
      <c r="M188" s="113">
        <f t="shared" si="320"/>
        <v>0</v>
      </c>
      <c r="N188" s="113">
        <f t="shared" si="320"/>
        <v>0</v>
      </c>
      <c r="O188" s="113">
        <f t="shared" si="320"/>
        <v>0</v>
      </c>
      <c r="P188" s="113">
        <f t="shared" si="320"/>
        <v>0</v>
      </c>
      <c r="Q188" s="113">
        <f t="shared" si="320"/>
        <v>0</v>
      </c>
      <c r="R188" s="113">
        <f t="shared" ref="R188:U188" si="321">+R178</f>
        <v>0</v>
      </c>
      <c r="S188" s="113">
        <f t="shared" si="321"/>
        <v>0</v>
      </c>
      <c r="T188" s="113">
        <f t="shared" si="321"/>
        <v>0</v>
      </c>
      <c r="U188" s="126">
        <f t="shared" si="321"/>
        <v>0</v>
      </c>
      <c r="V188" s="103"/>
      <c r="W188" s="103"/>
      <c r="X188" s="103"/>
      <c r="Y188" s="103"/>
      <c r="Z188" s="103"/>
    </row>
    <row r="189" spans="1:26" ht="24" customHeight="1" x14ac:dyDescent="0.65">
      <c r="A189" s="112" t="s">
        <v>22</v>
      </c>
      <c r="B189" s="119">
        <f t="shared" ref="B189:E189" si="322">SUM(B186:B188)</f>
        <v>0</v>
      </c>
      <c r="C189" s="119">
        <f t="shared" si="322"/>
        <v>0</v>
      </c>
      <c r="D189" s="114">
        <f t="shared" si="322"/>
        <v>100</v>
      </c>
      <c r="E189" s="120">
        <f t="shared" si="322"/>
        <v>0</v>
      </c>
      <c r="F189" s="113"/>
      <c r="G189" s="113"/>
      <c r="H189" s="113">
        <f t="shared" ref="H189:I189" si="323">IF(D189&gt;0,G189/D189,0)</f>
        <v>0</v>
      </c>
      <c r="I189" s="113">
        <f t="shared" si="323"/>
        <v>0</v>
      </c>
      <c r="J189" s="120">
        <f>SUM(J186:J188)</f>
        <v>0</v>
      </c>
      <c r="K189" s="117"/>
      <c r="L189" s="120">
        <f t="shared" ref="L189:U189" si="324">SUM(L186:L188)</f>
        <v>0</v>
      </c>
      <c r="M189" s="120">
        <f t="shared" si="324"/>
        <v>0</v>
      </c>
      <c r="N189" s="120">
        <f t="shared" si="324"/>
        <v>0</v>
      </c>
      <c r="O189" s="120">
        <f t="shared" si="324"/>
        <v>0</v>
      </c>
      <c r="P189" s="120">
        <f t="shared" si="324"/>
        <v>0</v>
      </c>
      <c r="Q189" s="120">
        <f t="shared" si="324"/>
        <v>0</v>
      </c>
      <c r="R189" s="113">
        <f t="shared" si="324"/>
        <v>0</v>
      </c>
      <c r="S189" s="113">
        <f t="shared" si="324"/>
        <v>0</v>
      </c>
      <c r="T189" s="113">
        <f t="shared" si="324"/>
        <v>0</v>
      </c>
      <c r="U189" s="120">
        <f t="shared" si="324"/>
        <v>0</v>
      </c>
      <c r="V189" s="103"/>
      <c r="W189" s="103"/>
      <c r="X189" s="103"/>
      <c r="Y189" s="103"/>
      <c r="Z189" s="103"/>
    </row>
    <row r="190" spans="1:26" ht="24" customHeight="1" x14ac:dyDescent="0.6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spans="1:26" ht="24" customHeight="1" x14ac:dyDescent="0.65">
      <c r="A191" s="143" t="s">
        <v>25</v>
      </c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03"/>
      <c r="V191" s="103"/>
      <c r="W191" s="103"/>
      <c r="X191" s="103"/>
      <c r="Y191" s="103"/>
      <c r="Z191" s="103"/>
    </row>
    <row r="192" spans="1:26" ht="24" customHeight="1" x14ac:dyDescent="0.65">
      <c r="A192" s="143" t="s">
        <v>75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03"/>
      <c r="V192" s="103"/>
      <c r="W192" s="103"/>
      <c r="X192" s="103"/>
      <c r="Y192" s="103"/>
      <c r="Z192" s="103"/>
    </row>
    <row r="193" spans="1:26" ht="24" customHeight="1" x14ac:dyDescent="0.65">
      <c r="A193" s="103"/>
      <c r="B193" s="103">
        <v>1</v>
      </c>
      <c r="C193" s="103">
        <v>2</v>
      </c>
      <c r="D193" s="103" t="s">
        <v>27</v>
      </c>
      <c r="E193" s="103" t="s">
        <v>28</v>
      </c>
      <c r="F193" s="127">
        <v>5</v>
      </c>
      <c r="G193" s="103" t="s">
        <v>29</v>
      </c>
      <c r="H193" s="103"/>
      <c r="I193" s="103"/>
      <c r="J193" s="103">
        <v>7</v>
      </c>
      <c r="K193" s="103">
        <v>8</v>
      </c>
      <c r="L193" s="103">
        <v>9</v>
      </c>
      <c r="M193" s="103">
        <v>10</v>
      </c>
      <c r="N193" s="103" t="s">
        <v>30</v>
      </c>
      <c r="O193" s="103">
        <v>12</v>
      </c>
      <c r="P193" s="103">
        <v>13</v>
      </c>
      <c r="Q193" s="103" t="s">
        <v>31</v>
      </c>
      <c r="R193" s="103" t="s">
        <v>32</v>
      </c>
      <c r="S193" s="103" t="s">
        <v>33</v>
      </c>
      <c r="T193" s="103" t="s">
        <v>34</v>
      </c>
      <c r="U193" s="103" t="s">
        <v>35</v>
      </c>
      <c r="V193" s="103"/>
      <c r="W193" s="103"/>
      <c r="X193" s="103"/>
      <c r="Y193" s="103"/>
      <c r="Z193" s="103"/>
    </row>
    <row r="194" spans="1:26" ht="24" customHeight="1" x14ac:dyDescent="0.65">
      <c r="A194" s="144" t="s">
        <v>36</v>
      </c>
      <c r="B194" s="145" t="s">
        <v>37</v>
      </c>
      <c r="C194" s="131"/>
      <c r="D194" s="146" t="s">
        <v>38</v>
      </c>
      <c r="E194" s="105" t="s">
        <v>39</v>
      </c>
      <c r="F194" s="105" t="s">
        <v>40</v>
      </c>
      <c r="G194" s="104" t="s">
        <v>41</v>
      </c>
      <c r="H194" s="108" t="s">
        <v>42</v>
      </c>
      <c r="I194" s="108" t="s">
        <v>7</v>
      </c>
      <c r="J194" s="109" t="s">
        <v>40</v>
      </c>
      <c r="K194" s="109" t="s">
        <v>43</v>
      </c>
      <c r="L194" s="150" t="s">
        <v>44</v>
      </c>
      <c r="M194" s="131"/>
      <c r="N194" s="146" t="s">
        <v>45</v>
      </c>
      <c r="O194" s="148" t="s">
        <v>46</v>
      </c>
      <c r="P194" s="131"/>
      <c r="Q194" s="146" t="s">
        <v>47</v>
      </c>
      <c r="R194" s="149" t="s">
        <v>48</v>
      </c>
      <c r="S194" s="131"/>
      <c r="T194" s="146" t="s">
        <v>49</v>
      </c>
      <c r="U194" s="104" t="s">
        <v>49</v>
      </c>
      <c r="V194" s="103"/>
      <c r="W194" s="103"/>
      <c r="X194" s="103"/>
      <c r="Y194" s="103"/>
      <c r="Z194" s="103"/>
    </row>
    <row r="195" spans="1:26" ht="24" customHeight="1" x14ac:dyDescent="0.65">
      <c r="A195" s="140"/>
      <c r="B195" s="105" t="s">
        <v>42</v>
      </c>
      <c r="C195" s="105" t="s">
        <v>50</v>
      </c>
      <c r="D195" s="147"/>
      <c r="E195" s="105" t="s">
        <v>51</v>
      </c>
      <c r="F195" s="105" t="s">
        <v>15</v>
      </c>
      <c r="G195" s="111" t="s">
        <v>52</v>
      </c>
      <c r="H195" s="108" t="s">
        <v>22</v>
      </c>
      <c r="I195" s="108" t="s">
        <v>22</v>
      </c>
      <c r="J195" s="109" t="s">
        <v>53</v>
      </c>
      <c r="K195" s="109" t="s">
        <v>53</v>
      </c>
      <c r="L195" s="105" t="s">
        <v>42</v>
      </c>
      <c r="M195" s="105" t="s">
        <v>50</v>
      </c>
      <c r="N195" s="147"/>
      <c r="O195" s="105" t="s">
        <v>42</v>
      </c>
      <c r="P195" s="105" t="s">
        <v>50</v>
      </c>
      <c r="Q195" s="147"/>
      <c r="R195" s="105" t="s">
        <v>42</v>
      </c>
      <c r="S195" s="105" t="s">
        <v>50</v>
      </c>
      <c r="T195" s="147"/>
      <c r="U195" s="111" t="s">
        <v>54</v>
      </c>
      <c r="V195" s="103"/>
      <c r="W195" s="103"/>
      <c r="X195" s="103"/>
      <c r="Y195" s="103"/>
      <c r="Z195" s="103"/>
    </row>
    <row r="196" spans="1:26" ht="24" customHeight="1" x14ac:dyDescent="0.65">
      <c r="A196" s="112" t="s">
        <v>55</v>
      </c>
      <c r="B196" s="113">
        <f t="shared" ref="B196:C196" si="325">+B146+B186</f>
        <v>0</v>
      </c>
      <c r="C196" s="113">
        <f t="shared" si="325"/>
        <v>0</v>
      </c>
      <c r="D196" s="114">
        <v>54.47</v>
      </c>
      <c r="E196" s="115">
        <f>C196*D196</f>
        <v>0</v>
      </c>
      <c r="F196" s="113">
        <f>IF(E199&gt;0,(F199/E199)*E196,0)</f>
        <v>0</v>
      </c>
      <c r="G196" s="113">
        <f t="shared" ref="G196:G198" si="326">IF(C196&gt;0,F196/C196,0)</f>
        <v>0</v>
      </c>
      <c r="H196" s="116">
        <f t="shared" ref="H196:K196" si="327">+H186</f>
        <v>0</v>
      </c>
      <c r="I196" s="116">
        <f t="shared" si="327"/>
        <v>0</v>
      </c>
      <c r="J196" s="117">
        <f t="shared" si="327"/>
        <v>0</v>
      </c>
      <c r="K196" s="117">
        <f t="shared" si="327"/>
        <v>0</v>
      </c>
      <c r="L196" s="113">
        <f t="shared" ref="L196:Q196" si="328">+L146+L186</f>
        <v>0</v>
      </c>
      <c r="M196" s="113">
        <f t="shared" si="328"/>
        <v>0</v>
      </c>
      <c r="N196" s="113">
        <f t="shared" si="328"/>
        <v>0</v>
      </c>
      <c r="O196" s="113">
        <f t="shared" si="328"/>
        <v>0</v>
      </c>
      <c r="P196" s="113">
        <f t="shared" si="328"/>
        <v>0</v>
      </c>
      <c r="Q196" s="113">
        <f t="shared" si="328"/>
        <v>0</v>
      </c>
      <c r="R196" s="113">
        <f t="shared" ref="R196:U196" si="329">+R186</f>
        <v>0</v>
      </c>
      <c r="S196" s="113">
        <f t="shared" si="329"/>
        <v>0</v>
      </c>
      <c r="T196" s="113">
        <f t="shared" si="329"/>
        <v>0</v>
      </c>
      <c r="U196" s="126">
        <f t="shared" si="329"/>
        <v>0</v>
      </c>
      <c r="V196" s="103"/>
      <c r="W196" s="103"/>
      <c r="X196" s="103"/>
      <c r="Y196" s="103"/>
      <c r="Z196" s="103"/>
    </row>
    <row r="197" spans="1:26" ht="24" customHeight="1" x14ac:dyDescent="0.65">
      <c r="A197" s="112" t="s">
        <v>56</v>
      </c>
      <c r="B197" s="113">
        <f t="shared" ref="B197:C197" si="330">+B147+B187</f>
        <v>0</v>
      </c>
      <c r="C197" s="113">
        <f t="shared" si="330"/>
        <v>0</v>
      </c>
      <c r="D197" s="114">
        <v>29.76</v>
      </c>
      <c r="E197" s="115">
        <f t="shared" ref="E197:E198" si="331">D197*C197</f>
        <v>0</v>
      </c>
      <c r="F197" s="113">
        <f>IF(E199&gt;0,(F199/E199)*E197,0)</f>
        <v>0</v>
      </c>
      <c r="G197" s="113">
        <f t="shared" si="326"/>
        <v>0</v>
      </c>
      <c r="H197" s="116">
        <f t="shared" ref="H197:K197" si="332">+H187</f>
        <v>0</v>
      </c>
      <c r="I197" s="116">
        <f t="shared" si="332"/>
        <v>0</v>
      </c>
      <c r="J197" s="117">
        <f t="shared" si="332"/>
        <v>0</v>
      </c>
      <c r="K197" s="117">
        <f t="shared" si="332"/>
        <v>0</v>
      </c>
      <c r="L197" s="113">
        <f t="shared" ref="L197:Q197" si="333">+L147+L187</f>
        <v>0</v>
      </c>
      <c r="M197" s="113">
        <f t="shared" si="333"/>
        <v>0</v>
      </c>
      <c r="N197" s="113">
        <f t="shared" si="333"/>
        <v>0</v>
      </c>
      <c r="O197" s="113">
        <f t="shared" si="333"/>
        <v>0</v>
      </c>
      <c r="P197" s="113">
        <f t="shared" si="333"/>
        <v>0</v>
      </c>
      <c r="Q197" s="113">
        <f t="shared" si="333"/>
        <v>0</v>
      </c>
      <c r="R197" s="113">
        <f t="shared" ref="R197:U197" si="334">+R187</f>
        <v>0</v>
      </c>
      <c r="S197" s="113">
        <f t="shared" si="334"/>
        <v>0</v>
      </c>
      <c r="T197" s="113">
        <f t="shared" si="334"/>
        <v>0</v>
      </c>
      <c r="U197" s="126">
        <f t="shared" si="334"/>
        <v>0</v>
      </c>
      <c r="V197" s="103"/>
      <c r="W197" s="103"/>
      <c r="X197" s="103"/>
      <c r="Y197" s="103"/>
      <c r="Z197" s="103"/>
    </row>
    <row r="198" spans="1:26" ht="24" customHeight="1" x14ac:dyDescent="0.65">
      <c r="A198" s="112" t="s">
        <v>21</v>
      </c>
      <c r="B198" s="113">
        <f t="shared" ref="B198:C198" si="335">+B148+B188</f>
        <v>0</v>
      </c>
      <c r="C198" s="113">
        <f t="shared" si="335"/>
        <v>0</v>
      </c>
      <c r="D198" s="114">
        <v>15.77</v>
      </c>
      <c r="E198" s="115">
        <f t="shared" si="331"/>
        <v>0</v>
      </c>
      <c r="F198" s="113">
        <f>IF(E199&gt;0,(F199/E199)*E198,0)</f>
        <v>0</v>
      </c>
      <c r="G198" s="113">
        <f t="shared" si="326"/>
        <v>0</v>
      </c>
      <c r="H198" s="116">
        <f t="shared" ref="H198:K198" si="336">+H188</f>
        <v>0</v>
      </c>
      <c r="I198" s="116">
        <f t="shared" si="336"/>
        <v>0</v>
      </c>
      <c r="J198" s="117">
        <f t="shared" si="336"/>
        <v>0</v>
      </c>
      <c r="K198" s="117">
        <f t="shared" si="336"/>
        <v>0</v>
      </c>
      <c r="L198" s="113">
        <f t="shared" ref="L198:Q198" si="337">+L148+L188</f>
        <v>0</v>
      </c>
      <c r="M198" s="113">
        <f t="shared" si="337"/>
        <v>0</v>
      </c>
      <c r="N198" s="113">
        <f t="shared" si="337"/>
        <v>0</v>
      </c>
      <c r="O198" s="113">
        <f t="shared" si="337"/>
        <v>0</v>
      </c>
      <c r="P198" s="113">
        <f t="shared" si="337"/>
        <v>0</v>
      </c>
      <c r="Q198" s="113">
        <f t="shared" si="337"/>
        <v>0</v>
      </c>
      <c r="R198" s="113">
        <f t="shared" ref="R198:U198" si="338">+R188</f>
        <v>0</v>
      </c>
      <c r="S198" s="113">
        <f t="shared" si="338"/>
        <v>0</v>
      </c>
      <c r="T198" s="113">
        <f t="shared" si="338"/>
        <v>0</v>
      </c>
      <c r="U198" s="126">
        <f t="shared" si="338"/>
        <v>0</v>
      </c>
      <c r="V198" s="103"/>
      <c r="W198" s="103"/>
      <c r="X198" s="103"/>
      <c r="Y198" s="103"/>
      <c r="Z198" s="103"/>
    </row>
    <row r="199" spans="1:26" ht="24" customHeight="1" x14ac:dyDescent="0.65">
      <c r="A199" s="112" t="s">
        <v>22</v>
      </c>
      <c r="B199" s="119">
        <f t="shared" ref="B199:E199" si="339">SUM(B196:B198)</f>
        <v>0</v>
      </c>
      <c r="C199" s="119">
        <f t="shared" si="339"/>
        <v>0</v>
      </c>
      <c r="D199" s="114">
        <f t="shared" si="339"/>
        <v>100</v>
      </c>
      <c r="E199" s="120">
        <f t="shared" si="339"/>
        <v>0</v>
      </c>
      <c r="F199" s="113"/>
      <c r="G199" s="113"/>
      <c r="H199" s="113">
        <f t="shared" ref="H199:I199" si="340">IF(D199&gt;0,G199/D199,0)</f>
        <v>0</v>
      </c>
      <c r="I199" s="113">
        <f t="shared" si="340"/>
        <v>0</v>
      </c>
      <c r="J199" s="120">
        <f>SUM(J196:J198)</f>
        <v>0</v>
      </c>
      <c r="K199" s="117"/>
      <c r="L199" s="120">
        <f t="shared" ref="L199:U199" si="341">SUM(L196:L198)</f>
        <v>0</v>
      </c>
      <c r="M199" s="120">
        <f t="shared" si="341"/>
        <v>0</v>
      </c>
      <c r="N199" s="120">
        <f t="shared" si="341"/>
        <v>0</v>
      </c>
      <c r="O199" s="120">
        <f t="shared" si="341"/>
        <v>0</v>
      </c>
      <c r="P199" s="120">
        <f t="shared" si="341"/>
        <v>0</v>
      </c>
      <c r="Q199" s="120">
        <f t="shared" si="341"/>
        <v>0</v>
      </c>
      <c r="R199" s="113">
        <f t="shared" si="341"/>
        <v>0</v>
      </c>
      <c r="S199" s="113">
        <f t="shared" si="341"/>
        <v>0</v>
      </c>
      <c r="T199" s="113">
        <f t="shared" si="341"/>
        <v>0</v>
      </c>
      <c r="U199" s="120">
        <f t="shared" si="341"/>
        <v>0</v>
      </c>
      <c r="V199" s="103"/>
      <c r="W199" s="103"/>
      <c r="X199" s="103"/>
      <c r="Y199" s="103"/>
      <c r="Z199" s="103"/>
    </row>
    <row r="200" spans="1:26" ht="24" customHeight="1" x14ac:dyDescent="0.65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24" customHeight="1" x14ac:dyDescent="0.6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spans="1:26" ht="24" customHeight="1" x14ac:dyDescent="0.6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spans="1:26" ht="24" customHeight="1" x14ac:dyDescent="0.6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spans="1:26" ht="24" customHeight="1" x14ac:dyDescent="0.6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spans="1:26" ht="24" customHeight="1" x14ac:dyDescent="0.6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spans="1:26" ht="24" customHeight="1" x14ac:dyDescent="0.6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spans="1:26" ht="24" customHeight="1" x14ac:dyDescent="0.6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spans="1:26" ht="24" customHeight="1" x14ac:dyDescent="0.6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spans="1:26" ht="24" customHeight="1" x14ac:dyDescent="0.6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26" ht="24" customHeight="1" x14ac:dyDescent="0.6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spans="1:26" ht="24" customHeight="1" x14ac:dyDescent="0.6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spans="1:26" ht="24" customHeight="1" x14ac:dyDescent="0.6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spans="1:26" ht="24" customHeight="1" x14ac:dyDescent="0.6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ht="24" customHeight="1" x14ac:dyDescent="0.6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spans="1:26" ht="24" customHeight="1" x14ac:dyDescent="0.6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spans="1:26" ht="24" customHeight="1" x14ac:dyDescent="0.6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spans="1:26" ht="24" customHeight="1" x14ac:dyDescent="0.6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spans="1:26" ht="24" customHeight="1" x14ac:dyDescent="0.6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spans="1:26" ht="24" customHeight="1" x14ac:dyDescent="0.6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spans="1:26" ht="24" customHeight="1" x14ac:dyDescent="0.6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spans="1:26" ht="24" customHeight="1" x14ac:dyDescent="0.6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spans="1:26" ht="24" customHeight="1" x14ac:dyDescent="0.6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spans="1:26" ht="24" customHeight="1" x14ac:dyDescent="0.6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spans="1:26" ht="24" customHeight="1" x14ac:dyDescent="0.6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spans="1:26" ht="24" customHeight="1" x14ac:dyDescent="0.6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spans="1:26" ht="24" customHeight="1" x14ac:dyDescent="0.6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spans="1:26" ht="24" customHeight="1" x14ac:dyDescent="0.6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spans="1:26" ht="24" customHeight="1" x14ac:dyDescent="0.6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spans="1:26" ht="24" customHeight="1" x14ac:dyDescent="0.6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spans="1:26" ht="24" customHeight="1" x14ac:dyDescent="0.6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spans="1:26" ht="24" customHeight="1" x14ac:dyDescent="0.6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spans="1:26" ht="24" customHeight="1" x14ac:dyDescent="0.6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spans="1:26" ht="24" customHeight="1" x14ac:dyDescent="0.6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spans="1:26" ht="24" customHeight="1" x14ac:dyDescent="0.6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spans="1:26" ht="24" customHeight="1" x14ac:dyDescent="0.6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spans="1:26" ht="24" customHeight="1" x14ac:dyDescent="0.6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spans="1:26" ht="24" customHeight="1" x14ac:dyDescent="0.6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spans="1:26" ht="24" customHeight="1" x14ac:dyDescent="0.6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spans="1:26" ht="24" customHeight="1" x14ac:dyDescent="0.6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spans="1:26" ht="24" customHeight="1" x14ac:dyDescent="0.6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spans="1:26" ht="24" customHeight="1" x14ac:dyDescent="0.6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spans="1:26" ht="24" customHeight="1" x14ac:dyDescent="0.6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spans="1:26" ht="24" customHeight="1" x14ac:dyDescent="0.6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spans="1:26" ht="24" customHeight="1" x14ac:dyDescent="0.6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spans="1:26" ht="24" customHeight="1" x14ac:dyDescent="0.6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spans="1:26" ht="24" customHeight="1" x14ac:dyDescent="0.6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spans="1:26" ht="24" customHeight="1" x14ac:dyDescent="0.6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spans="1:26" ht="24" customHeight="1" x14ac:dyDescent="0.6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spans="1:26" ht="24" customHeight="1" x14ac:dyDescent="0.6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spans="1:26" ht="24" customHeight="1" x14ac:dyDescent="0.6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spans="1:26" ht="24" customHeight="1" x14ac:dyDescent="0.6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spans="1:26" ht="24" customHeight="1" x14ac:dyDescent="0.6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spans="1:26" ht="24" customHeight="1" x14ac:dyDescent="0.6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spans="1:26" ht="24" customHeight="1" x14ac:dyDescent="0.6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spans="1:26" ht="24" customHeight="1" x14ac:dyDescent="0.6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spans="1:26" ht="24" customHeight="1" x14ac:dyDescent="0.6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spans="1:26" ht="24" customHeight="1" x14ac:dyDescent="0.6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spans="1:26" ht="24" customHeight="1" x14ac:dyDescent="0.6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spans="1:26" ht="24" customHeight="1" x14ac:dyDescent="0.6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ht="24" customHeight="1" x14ac:dyDescent="0.6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spans="1:26" ht="24" customHeight="1" x14ac:dyDescent="0.6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spans="1:26" ht="24" customHeight="1" x14ac:dyDescent="0.6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ht="24" customHeight="1" x14ac:dyDescent="0.6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spans="1:26" ht="24" customHeight="1" x14ac:dyDescent="0.6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spans="1:26" ht="24" customHeight="1" x14ac:dyDescent="0.6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spans="1:26" ht="24" customHeight="1" x14ac:dyDescent="0.6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spans="1:26" ht="24" customHeight="1" x14ac:dyDescent="0.6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spans="1:26" ht="24" customHeight="1" x14ac:dyDescent="0.6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spans="1:26" ht="24" customHeight="1" x14ac:dyDescent="0.6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spans="1:26" ht="24" customHeight="1" x14ac:dyDescent="0.6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spans="1:26" ht="24" customHeight="1" x14ac:dyDescent="0.6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spans="1:26" ht="24" customHeight="1" x14ac:dyDescent="0.6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spans="1:26" ht="24" customHeight="1" x14ac:dyDescent="0.6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spans="1:26" ht="24" customHeight="1" x14ac:dyDescent="0.6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spans="1:26" ht="24" customHeight="1" x14ac:dyDescent="0.6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spans="1:26" ht="24" customHeight="1" x14ac:dyDescent="0.6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spans="1:26" ht="24" customHeight="1" x14ac:dyDescent="0.6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spans="1:26" ht="24" customHeight="1" x14ac:dyDescent="0.6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spans="1:26" ht="24" customHeight="1" x14ac:dyDescent="0.6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spans="1:26" ht="24" customHeight="1" x14ac:dyDescent="0.6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spans="1:26" ht="24" customHeight="1" x14ac:dyDescent="0.6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spans="1:26" ht="24" customHeight="1" x14ac:dyDescent="0.6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spans="1:26" ht="24" customHeight="1" x14ac:dyDescent="0.6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spans="1:26" ht="24" customHeight="1" x14ac:dyDescent="0.6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spans="1:26" ht="24" customHeight="1" x14ac:dyDescent="0.6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spans="1:26" ht="24" customHeight="1" x14ac:dyDescent="0.6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spans="1:26" ht="24" customHeight="1" x14ac:dyDescent="0.6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26" ht="24" customHeight="1" x14ac:dyDescent="0.6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spans="1:26" ht="24" customHeight="1" x14ac:dyDescent="0.6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spans="1:26" ht="24" customHeight="1" x14ac:dyDescent="0.6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spans="1:26" ht="24" customHeight="1" x14ac:dyDescent="0.6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spans="1:26" ht="24" customHeight="1" x14ac:dyDescent="0.6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spans="1:26" ht="24" customHeight="1" x14ac:dyDescent="0.6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spans="1:26" ht="24" customHeight="1" x14ac:dyDescent="0.6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spans="1:26" ht="24" customHeight="1" x14ac:dyDescent="0.6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spans="1:26" ht="24" customHeight="1" x14ac:dyDescent="0.6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spans="1:26" ht="24" customHeight="1" x14ac:dyDescent="0.6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spans="1:26" ht="24" customHeight="1" x14ac:dyDescent="0.6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spans="1:26" ht="24" customHeight="1" x14ac:dyDescent="0.6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spans="1:26" ht="24" customHeight="1" x14ac:dyDescent="0.6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spans="1:26" ht="24" customHeight="1" x14ac:dyDescent="0.6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spans="1:26" ht="24" customHeight="1" x14ac:dyDescent="0.6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spans="1:26" ht="24" customHeight="1" x14ac:dyDescent="0.6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spans="1:26" ht="24" customHeight="1" x14ac:dyDescent="0.6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spans="1:26" ht="24" customHeight="1" x14ac:dyDescent="0.6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spans="1:26" ht="24" customHeight="1" x14ac:dyDescent="0.6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spans="1:26" ht="24" customHeight="1" x14ac:dyDescent="0.6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spans="1:26" ht="24" customHeight="1" x14ac:dyDescent="0.6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spans="1:26" ht="24" customHeight="1" x14ac:dyDescent="0.6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spans="1:26" ht="24" customHeight="1" x14ac:dyDescent="0.6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spans="1:26" ht="24" customHeight="1" x14ac:dyDescent="0.6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spans="1:26" ht="24" customHeight="1" x14ac:dyDescent="0.6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spans="1:26" ht="24" customHeight="1" x14ac:dyDescent="0.6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spans="1:26" ht="24" customHeight="1" x14ac:dyDescent="0.6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spans="1:26" ht="24" customHeight="1" x14ac:dyDescent="0.6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spans="1:26" ht="24" customHeight="1" x14ac:dyDescent="0.6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spans="1:26" ht="24" customHeight="1" x14ac:dyDescent="0.6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spans="1:26" ht="24" customHeight="1" x14ac:dyDescent="0.6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spans="1:26" ht="24" customHeight="1" x14ac:dyDescent="0.6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spans="1:26" ht="24" customHeight="1" x14ac:dyDescent="0.6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spans="1:26" ht="24" customHeight="1" x14ac:dyDescent="0.6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spans="1:26" ht="24" customHeight="1" x14ac:dyDescent="0.6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spans="1:26" ht="24" customHeight="1" x14ac:dyDescent="0.6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spans="1:26" ht="24" customHeight="1" x14ac:dyDescent="0.6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spans="1:26" ht="24" customHeight="1" x14ac:dyDescent="0.6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spans="1:26" ht="24" customHeight="1" x14ac:dyDescent="0.6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spans="1:26" ht="24" customHeight="1" x14ac:dyDescent="0.6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spans="1:26" ht="24" customHeight="1" x14ac:dyDescent="0.6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spans="1:26" ht="24" customHeight="1" x14ac:dyDescent="0.6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spans="1:26" ht="24" customHeight="1" x14ac:dyDescent="0.6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spans="1:26" ht="24" customHeight="1" x14ac:dyDescent="0.6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spans="1:26" ht="24" customHeight="1" x14ac:dyDescent="0.6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spans="1:26" ht="24" customHeight="1" x14ac:dyDescent="0.6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spans="1:26" ht="24" customHeight="1" x14ac:dyDescent="0.6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spans="1:26" ht="24" customHeight="1" x14ac:dyDescent="0.6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spans="1:26" ht="24" customHeight="1" x14ac:dyDescent="0.6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spans="1:26" ht="24" customHeight="1" x14ac:dyDescent="0.6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spans="1:26" ht="24" customHeight="1" x14ac:dyDescent="0.6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spans="1:26" ht="24" customHeight="1" x14ac:dyDescent="0.6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spans="1:26" ht="24" customHeight="1" x14ac:dyDescent="0.6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spans="1:26" ht="24" customHeight="1" x14ac:dyDescent="0.6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spans="1:26" ht="24" customHeight="1" x14ac:dyDescent="0.6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spans="1:26" ht="24" customHeight="1" x14ac:dyDescent="0.6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spans="1:26" ht="24" customHeight="1" x14ac:dyDescent="0.6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spans="1:26" ht="24" customHeight="1" x14ac:dyDescent="0.6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spans="1:26" ht="24" customHeight="1" x14ac:dyDescent="0.6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spans="1:26" ht="24" customHeight="1" x14ac:dyDescent="0.6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spans="1:26" ht="24" customHeight="1" x14ac:dyDescent="0.6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spans="1:26" ht="24" customHeight="1" x14ac:dyDescent="0.6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spans="1:26" ht="24" customHeight="1" x14ac:dyDescent="0.6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spans="1:26" ht="24" customHeight="1" x14ac:dyDescent="0.6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spans="1:26" ht="24" customHeight="1" x14ac:dyDescent="0.6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spans="1:26" ht="24" customHeight="1" x14ac:dyDescent="0.6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spans="1:26" ht="24" customHeight="1" x14ac:dyDescent="0.6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spans="1:26" ht="24" customHeight="1" x14ac:dyDescent="0.6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spans="1:26" ht="24" customHeight="1" x14ac:dyDescent="0.6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spans="1:26" ht="24" customHeight="1" x14ac:dyDescent="0.6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spans="1:26" ht="24" customHeight="1" x14ac:dyDescent="0.6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spans="1:26" ht="24" customHeight="1" x14ac:dyDescent="0.6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spans="1:26" ht="24" customHeight="1" x14ac:dyDescent="0.6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spans="1:26" ht="24" customHeight="1" x14ac:dyDescent="0.6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spans="1:26" ht="24" customHeight="1" x14ac:dyDescent="0.6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spans="1:26" ht="24" customHeight="1" x14ac:dyDescent="0.6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spans="1:26" ht="24" customHeight="1" x14ac:dyDescent="0.6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spans="1:26" ht="24" customHeight="1" x14ac:dyDescent="0.6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26" ht="24" customHeight="1" x14ac:dyDescent="0.6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spans="1:26" ht="24" customHeight="1" x14ac:dyDescent="0.6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spans="1:26" ht="24" customHeight="1" x14ac:dyDescent="0.6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spans="1:26" ht="24" customHeight="1" x14ac:dyDescent="0.6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spans="1:26" ht="24" customHeight="1" x14ac:dyDescent="0.6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spans="1:26" ht="24" customHeight="1" x14ac:dyDescent="0.6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spans="1:26" ht="24" customHeight="1" x14ac:dyDescent="0.6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spans="1:26" ht="24" customHeight="1" x14ac:dyDescent="0.6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spans="1:26" ht="24" customHeight="1" x14ac:dyDescent="0.6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spans="1:26" ht="24" customHeight="1" x14ac:dyDescent="0.6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spans="1:26" ht="24" customHeight="1" x14ac:dyDescent="0.6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spans="1:26" ht="24" customHeight="1" x14ac:dyDescent="0.6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spans="1:26" ht="24" customHeight="1" x14ac:dyDescent="0.6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spans="1:26" ht="24" customHeight="1" x14ac:dyDescent="0.6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spans="1:26" ht="24" customHeight="1" x14ac:dyDescent="0.6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spans="1:26" ht="24" customHeight="1" x14ac:dyDescent="0.6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spans="1:26" ht="24" customHeight="1" x14ac:dyDescent="0.6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spans="1:26" ht="24" customHeight="1" x14ac:dyDescent="0.6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spans="1:26" ht="24" customHeight="1" x14ac:dyDescent="0.6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spans="1:26" ht="24" customHeight="1" x14ac:dyDescent="0.6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spans="1:26" ht="24" customHeight="1" x14ac:dyDescent="0.6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spans="1:26" ht="24" customHeight="1" x14ac:dyDescent="0.6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spans="1:26" ht="24" customHeight="1" x14ac:dyDescent="0.6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spans="1:26" ht="24" customHeight="1" x14ac:dyDescent="0.6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spans="1:26" ht="24" customHeight="1" x14ac:dyDescent="0.6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spans="1:26" ht="24" customHeight="1" x14ac:dyDescent="0.6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26" ht="24" customHeight="1" x14ac:dyDescent="0.6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spans="1:26" ht="24" customHeight="1" x14ac:dyDescent="0.6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spans="1:26" ht="24" customHeight="1" x14ac:dyDescent="0.6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spans="1:26" ht="24" customHeight="1" x14ac:dyDescent="0.6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spans="1:26" ht="24" customHeight="1" x14ac:dyDescent="0.6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spans="1:26" ht="24" customHeight="1" x14ac:dyDescent="0.6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spans="1:26" ht="24" customHeight="1" x14ac:dyDescent="0.6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spans="1:26" ht="24" customHeight="1" x14ac:dyDescent="0.6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spans="1:26" ht="15.75" customHeight="1" x14ac:dyDescent="0.4"/>
    <row r="401" s="4" customFormat="1" ht="15.75" customHeight="1" x14ac:dyDescent="0.4"/>
    <row r="402" s="4" customFormat="1" ht="15.75" customHeight="1" x14ac:dyDescent="0.4"/>
    <row r="403" s="4" customFormat="1" ht="15.75" customHeight="1" x14ac:dyDescent="0.4"/>
    <row r="404" s="4" customFormat="1" ht="15.75" customHeight="1" x14ac:dyDescent="0.4"/>
    <row r="405" s="4" customFormat="1" ht="15.75" customHeight="1" x14ac:dyDescent="0.4"/>
    <row r="406" s="4" customFormat="1" ht="15.75" customHeight="1" x14ac:dyDescent="0.4"/>
    <row r="407" s="4" customFormat="1" ht="15.75" customHeight="1" x14ac:dyDescent="0.4"/>
    <row r="408" s="4" customFormat="1" ht="15.75" customHeight="1" x14ac:dyDescent="0.4"/>
    <row r="409" s="4" customFormat="1" ht="15.75" customHeight="1" x14ac:dyDescent="0.4"/>
    <row r="410" s="4" customFormat="1" ht="15.75" customHeight="1" x14ac:dyDescent="0.4"/>
    <row r="411" s="4" customFormat="1" ht="15.75" customHeight="1" x14ac:dyDescent="0.4"/>
    <row r="412" s="4" customFormat="1" ht="15.75" customHeight="1" x14ac:dyDescent="0.4"/>
    <row r="413" s="4" customFormat="1" ht="15.75" customHeight="1" x14ac:dyDescent="0.4"/>
    <row r="414" s="4" customFormat="1" ht="15.75" customHeight="1" x14ac:dyDescent="0.4"/>
    <row r="415" s="4" customFormat="1" ht="15.75" customHeight="1" x14ac:dyDescent="0.4"/>
    <row r="416" s="4" customFormat="1" ht="15.75" customHeight="1" x14ac:dyDescent="0.4"/>
    <row r="417" s="4" customFormat="1" ht="15.75" customHeight="1" x14ac:dyDescent="0.4"/>
    <row r="418" s="4" customFormat="1" ht="15.75" customHeight="1" x14ac:dyDescent="0.4"/>
    <row r="419" s="4" customFormat="1" ht="15.75" customHeight="1" x14ac:dyDescent="0.4"/>
    <row r="420" s="4" customFormat="1" ht="15.75" customHeight="1" x14ac:dyDescent="0.4"/>
    <row r="421" s="4" customFormat="1" ht="15.75" customHeight="1" x14ac:dyDescent="0.4"/>
    <row r="422" s="4" customFormat="1" ht="15.75" customHeight="1" x14ac:dyDescent="0.4"/>
    <row r="423" s="4" customFormat="1" ht="15.75" customHeight="1" x14ac:dyDescent="0.4"/>
    <row r="424" s="4" customFormat="1" ht="15.75" customHeight="1" x14ac:dyDescent="0.4"/>
    <row r="425" s="4" customFormat="1" ht="15.75" customHeight="1" x14ac:dyDescent="0.4"/>
    <row r="426" s="4" customFormat="1" ht="15.75" customHeight="1" x14ac:dyDescent="0.4"/>
    <row r="427" s="4" customFormat="1" ht="15.75" customHeight="1" x14ac:dyDescent="0.4"/>
    <row r="428" s="4" customFormat="1" ht="15.75" customHeight="1" x14ac:dyDescent="0.4"/>
    <row r="429" s="4" customFormat="1" ht="15.75" customHeight="1" x14ac:dyDescent="0.4"/>
    <row r="430" s="4" customFormat="1" ht="15.75" customHeight="1" x14ac:dyDescent="0.4"/>
    <row r="431" s="4" customFormat="1" ht="15.75" customHeight="1" x14ac:dyDescent="0.4"/>
    <row r="432" s="4" customFormat="1" ht="15.75" customHeight="1" x14ac:dyDescent="0.4"/>
    <row r="433" s="4" customFormat="1" ht="15.75" customHeight="1" x14ac:dyDescent="0.4"/>
    <row r="434" s="4" customFormat="1" ht="15.75" customHeight="1" x14ac:dyDescent="0.4"/>
    <row r="435" s="4" customFormat="1" ht="15.75" customHeight="1" x14ac:dyDescent="0.4"/>
    <row r="436" s="4" customFormat="1" ht="15.75" customHeight="1" x14ac:dyDescent="0.4"/>
    <row r="437" s="4" customFormat="1" ht="15.75" customHeight="1" x14ac:dyDescent="0.4"/>
    <row r="438" s="4" customFormat="1" ht="15.75" customHeight="1" x14ac:dyDescent="0.4"/>
    <row r="439" s="4" customFormat="1" ht="15.75" customHeight="1" x14ac:dyDescent="0.4"/>
    <row r="440" s="4" customFormat="1" ht="15.75" customHeight="1" x14ac:dyDescent="0.4"/>
    <row r="441" s="4" customFormat="1" ht="15.75" customHeight="1" x14ac:dyDescent="0.4"/>
    <row r="442" s="4" customFormat="1" ht="15.75" customHeight="1" x14ac:dyDescent="0.4"/>
    <row r="443" s="4" customFormat="1" ht="15.75" customHeight="1" x14ac:dyDescent="0.4"/>
    <row r="444" s="4" customFormat="1" ht="15.75" customHeight="1" x14ac:dyDescent="0.4"/>
    <row r="445" s="4" customFormat="1" ht="15.75" customHeight="1" x14ac:dyDescent="0.4"/>
    <row r="446" s="4" customFormat="1" ht="15.75" customHeight="1" x14ac:dyDescent="0.4"/>
    <row r="447" s="4" customFormat="1" ht="15.75" customHeight="1" x14ac:dyDescent="0.4"/>
    <row r="448" s="4" customFormat="1" ht="15.75" customHeight="1" x14ac:dyDescent="0.4"/>
    <row r="449" s="4" customFormat="1" ht="15.75" customHeight="1" x14ac:dyDescent="0.4"/>
    <row r="450" s="4" customFormat="1" ht="15.75" customHeight="1" x14ac:dyDescent="0.4"/>
    <row r="451" s="4" customFormat="1" ht="15.75" customHeight="1" x14ac:dyDescent="0.4"/>
    <row r="452" s="4" customFormat="1" ht="15.75" customHeight="1" x14ac:dyDescent="0.4"/>
    <row r="453" s="4" customFormat="1" ht="15.75" customHeight="1" x14ac:dyDescent="0.4"/>
    <row r="454" s="4" customFormat="1" ht="15.75" customHeight="1" x14ac:dyDescent="0.4"/>
    <row r="455" s="4" customFormat="1" ht="15.75" customHeight="1" x14ac:dyDescent="0.4"/>
    <row r="456" s="4" customFormat="1" ht="15.75" customHeight="1" x14ac:dyDescent="0.4"/>
    <row r="457" s="4" customFormat="1" ht="15.75" customHeight="1" x14ac:dyDescent="0.4"/>
    <row r="458" s="4" customFormat="1" ht="15.75" customHeight="1" x14ac:dyDescent="0.4"/>
    <row r="459" s="4" customFormat="1" ht="15.75" customHeight="1" x14ac:dyDescent="0.4"/>
    <row r="460" s="4" customFormat="1" ht="15.75" customHeight="1" x14ac:dyDescent="0.4"/>
    <row r="461" s="4" customFormat="1" ht="15.75" customHeight="1" x14ac:dyDescent="0.4"/>
    <row r="462" s="4" customFormat="1" ht="15.75" customHeight="1" x14ac:dyDescent="0.4"/>
    <row r="463" s="4" customFormat="1" ht="15.75" customHeight="1" x14ac:dyDescent="0.4"/>
    <row r="464" s="4" customFormat="1" ht="15.75" customHeight="1" x14ac:dyDescent="0.4"/>
    <row r="465" s="4" customFormat="1" ht="15.75" customHeight="1" x14ac:dyDescent="0.4"/>
    <row r="466" s="4" customFormat="1" ht="15.75" customHeight="1" x14ac:dyDescent="0.4"/>
    <row r="467" s="4" customFormat="1" ht="15.75" customHeight="1" x14ac:dyDescent="0.4"/>
    <row r="468" s="4" customFormat="1" ht="15.75" customHeight="1" x14ac:dyDescent="0.4"/>
    <row r="469" s="4" customFormat="1" ht="15.75" customHeight="1" x14ac:dyDescent="0.4"/>
    <row r="470" s="4" customFormat="1" ht="15.75" customHeight="1" x14ac:dyDescent="0.4"/>
    <row r="471" s="4" customFormat="1" ht="15.75" customHeight="1" x14ac:dyDescent="0.4"/>
    <row r="472" s="4" customFormat="1" ht="15.75" customHeight="1" x14ac:dyDescent="0.4"/>
    <row r="473" s="4" customFormat="1" ht="15.75" customHeight="1" x14ac:dyDescent="0.4"/>
    <row r="474" s="4" customFormat="1" ht="15.75" customHeight="1" x14ac:dyDescent="0.4"/>
    <row r="475" s="4" customFormat="1" ht="15.75" customHeight="1" x14ac:dyDescent="0.4"/>
    <row r="476" s="4" customFormat="1" ht="15.75" customHeight="1" x14ac:dyDescent="0.4"/>
    <row r="477" s="4" customFormat="1" ht="15.75" customHeight="1" x14ac:dyDescent="0.4"/>
    <row r="478" s="4" customFormat="1" ht="15.75" customHeight="1" x14ac:dyDescent="0.4"/>
    <row r="479" s="4" customFormat="1" ht="15.75" customHeight="1" x14ac:dyDescent="0.4"/>
    <row r="480" s="4" customFormat="1" ht="15.75" customHeight="1" x14ac:dyDescent="0.4"/>
    <row r="481" s="4" customFormat="1" ht="15.75" customHeight="1" x14ac:dyDescent="0.4"/>
    <row r="482" s="4" customFormat="1" ht="15.75" customHeight="1" x14ac:dyDescent="0.4"/>
    <row r="483" s="4" customFormat="1" ht="15.75" customHeight="1" x14ac:dyDescent="0.4"/>
    <row r="484" s="4" customFormat="1" ht="15.75" customHeight="1" x14ac:dyDescent="0.4"/>
    <row r="485" s="4" customFormat="1" ht="15.75" customHeight="1" x14ac:dyDescent="0.4"/>
    <row r="486" s="4" customFormat="1" ht="15.75" customHeight="1" x14ac:dyDescent="0.4"/>
    <row r="487" s="4" customFormat="1" ht="15.75" customHeight="1" x14ac:dyDescent="0.4"/>
    <row r="488" s="4" customFormat="1" ht="15.75" customHeight="1" x14ac:dyDescent="0.4"/>
    <row r="489" s="4" customFormat="1" ht="15.75" customHeight="1" x14ac:dyDescent="0.4"/>
    <row r="490" s="4" customFormat="1" ht="15.75" customHeight="1" x14ac:dyDescent="0.4"/>
    <row r="491" s="4" customFormat="1" ht="15.75" customHeight="1" x14ac:dyDescent="0.4"/>
    <row r="492" s="4" customFormat="1" ht="15.75" customHeight="1" x14ac:dyDescent="0.4"/>
    <row r="493" s="4" customFormat="1" ht="15.75" customHeight="1" x14ac:dyDescent="0.4"/>
    <row r="494" s="4" customFormat="1" ht="15.75" customHeight="1" x14ac:dyDescent="0.4"/>
    <row r="495" s="4" customFormat="1" ht="15.75" customHeight="1" x14ac:dyDescent="0.4"/>
    <row r="496" s="4" customFormat="1" ht="15.75" customHeight="1" x14ac:dyDescent="0.4"/>
    <row r="497" s="4" customFormat="1" ht="15.75" customHeight="1" x14ac:dyDescent="0.4"/>
    <row r="498" s="4" customFormat="1" ht="15.75" customHeight="1" x14ac:dyDescent="0.4"/>
    <row r="499" s="4" customFormat="1" ht="15.75" customHeight="1" x14ac:dyDescent="0.4"/>
    <row r="500" s="4" customFormat="1" ht="15.75" customHeight="1" x14ac:dyDescent="0.4"/>
    <row r="501" s="4" customFormat="1" ht="15.75" customHeight="1" x14ac:dyDescent="0.4"/>
    <row r="502" s="4" customFormat="1" ht="15.75" customHeight="1" x14ac:dyDescent="0.4"/>
    <row r="503" s="4" customFormat="1" ht="15.75" customHeight="1" x14ac:dyDescent="0.4"/>
    <row r="504" s="4" customFormat="1" ht="15.75" customHeight="1" x14ac:dyDescent="0.4"/>
    <row r="505" s="4" customFormat="1" ht="15.75" customHeight="1" x14ac:dyDescent="0.4"/>
    <row r="506" s="4" customFormat="1" ht="15.75" customHeight="1" x14ac:dyDescent="0.4"/>
    <row r="507" s="4" customFormat="1" ht="15.75" customHeight="1" x14ac:dyDescent="0.4"/>
    <row r="508" s="4" customFormat="1" ht="15.75" customHeight="1" x14ac:dyDescent="0.4"/>
    <row r="509" s="4" customFormat="1" ht="15.75" customHeight="1" x14ac:dyDescent="0.4"/>
    <row r="510" s="4" customFormat="1" ht="15.75" customHeight="1" x14ac:dyDescent="0.4"/>
    <row r="511" s="4" customFormat="1" ht="15.75" customHeight="1" x14ac:dyDescent="0.4"/>
    <row r="512" s="4" customFormat="1" ht="15.75" customHeight="1" x14ac:dyDescent="0.4"/>
    <row r="513" s="4" customFormat="1" ht="15.75" customHeight="1" x14ac:dyDescent="0.4"/>
    <row r="514" s="4" customFormat="1" ht="15.75" customHeight="1" x14ac:dyDescent="0.4"/>
    <row r="515" s="4" customFormat="1" ht="15.75" customHeight="1" x14ac:dyDescent="0.4"/>
    <row r="516" s="4" customFormat="1" ht="15.75" customHeight="1" x14ac:dyDescent="0.4"/>
    <row r="517" s="4" customFormat="1" ht="15.75" customHeight="1" x14ac:dyDescent="0.4"/>
    <row r="518" s="4" customFormat="1" ht="15.75" customHeight="1" x14ac:dyDescent="0.4"/>
    <row r="519" s="4" customFormat="1" ht="15.75" customHeight="1" x14ac:dyDescent="0.4"/>
    <row r="520" s="4" customFormat="1" ht="15.75" customHeight="1" x14ac:dyDescent="0.4"/>
    <row r="521" s="4" customFormat="1" ht="15.75" customHeight="1" x14ac:dyDescent="0.4"/>
    <row r="522" s="4" customFormat="1" ht="15.75" customHeight="1" x14ac:dyDescent="0.4"/>
    <row r="523" s="4" customFormat="1" ht="15.75" customHeight="1" x14ac:dyDescent="0.4"/>
    <row r="524" s="4" customFormat="1" ht="15.75" customHeight="1" x14ac:dyDescent="0.4"/>
    <row r="525" s="4" customFormat="1" ht="15.75" customHeight="1" x14ac:dyDescent="0.4"/>
    <row r="526" s="4" customFormat="1" ht="15.75" customHeight="1" x14ac:dyDescent="0.4"/>
    <row r="527" s="4" customFormat="1" ht="15.75" customHeight="1" x14ac:dyDescent="0.4"/>
    <row r="528" s="4" customFormat="1" ht="15.75" customHeight="1" x14ac:dyDescent="0.4"/>
    <row r="529" s="4" customFormat="1" ht="15.75" customHeight="1" x14ac:dyDescent="0.4"/>
    <row r="530" s="4" customFormat="1" ht="15.75" customHeight="1" x14ac:dyDescent="0.4"/>
    <row r="531" s="4" customFormat="1" ht="15.75" customHeight="1" x14ac:dyDescent="0.4"/>
    <row r="532" s="4" customFormat="1" ht="15.75" customHeight="1" x14ac:dyDescent="0.4"/>
    <row r="533" s="4" customFormat="1" ht="15.75" customHeight="1" x14ac:dyDescent="0.4"/>
    <row r="534" s="4" customFormat="1" ht="15.75" customHeight="1" x14ac:dyDescent="0.4"/>
    <row r="535" s="4" customFormat="1" ht="15.75" customHeight="1" x14ac:dyDescent="0.4"/>
    <row r="536" s="4" customFormat="1" ht="15.75" customHeight="1" x14ac:dyDescent="0.4"/>
    <row r="537" s="4" customFormat="1" ht="15.75" customHeight="1" x14ac:dyDescent="0.4"/>
    <row r="538" s="4" customFormat="1" ht="15.75" customHeight="1" x14ac:dyDescent="0.4"/>
    <row r="539" s="4" customFormat="1" ht="15.75" customHeight="1" x14ac:dyDescent="0.4"/>
    <row r="540" s="4" customFormat="1" ht="15.75" customHeight="1" x14ac:dyDescent="0.4"/>
    <row r="541" s="4" customFormat="1" ht="15.75" customHeight="1" x14ac:dyDescent="0.4"/>
    <row r="542" s="4" customFormat="1" ht="15.75" customHeight="1" x14ac:dyDescent="0.4"/>
    <row r="543" s="4" customFormat="1" ht="15.75" customHeight="1" x14ac:dyDescent="0.4"/>
    <row r="544" s="4" customFormat="1" ht="15.75" customHeight="1" x14ac:dyDescent="0.4"/>
    <row r="545" s="4" customFormat="1" ht="15.75" customHeight="1" x14ac:dyDescent="0.4"/>
    <row r="546" s="4" customFormat="1" ht="15.75" customHeight="1" x14ac:dyDescent="0.4"/>
    <row r="547" s="4" customFormat="1" ht="15.75" customHeight="1" x14ac:dyDescent="0.4"/>
    <row r="548" s="4" customFormat="1" ht="15.75" customHeight="1" x14ac:dyDescent="0.4"/>
    <row r="549" s="4" customFormat="1" ht="15.75" customHeight="1" x14ac:dyDescent="0.4"/>
    <row r="550" s="4" customFormat="1" ht="15.75" customHeight="1" x14ac:dyDescent="0.4"/>
    <row r="551" s="4" customFormat="1" ht="15.75" customHeight="1" x14ac:dyDescent="0.4"/>
    <row r="552" s="4" customFormat="1" ht="15.75" customHeight="1" x14ac:dyDescent="0.4"/>
    <row r="553" s="4" customFormat="1" ht="15.75" customHeight="1" x14ac:dyDescent="0.4"/>
    <row r="554" s="4" customFormat="1" ht="15.75" customHeight="1" x14ac:dyDescent="0.4"/>
    <row r="555" s="4" customFormat="1" ht="15.75" customHeight="1" x14ac:dyDescent="0.4"/>
    <row r="556" s="4" customFormat="1" ht="15.75" customHeight="1" x14ac:dyDescent="0.4"/>
    <row r="557" s="4" customFormat="1" ht="15.75" customHeight="1" x14ac:dyDescent="0.4"/>
    <row r="558" s="4" customFormat="1" ht="15.75" customHeight="1" x14ac:dyDescent="0.4"/>
    <row r="559" s="4" customFormat="1" ht="15.75" customHeight="1" x14ac:dyDescent="0.4"/>
    <row r="560" s="4" customFormat="1" ht="15.75" customHeight="1" x14ac:dyDescent="0.4"/>
    <row r="561" s="4" customFormat="1" ht="15.75" customHeight="1" x14ac:dyDescent="0.4"/>
    <row r="562" s="4" customFormat="1" ht="15.75" customHeight="1" x14ac:dyDescent="0.4"/>
    <row r="563" s="4" customFormat="1" ht="15.75" customHeight="1" x14ac:dyDescent="0.4"/>
    <row r="564" s="4" customFormat="1" ht="15.75" customHeight="1" x14ac:dyDescent="0.4"/>
    <row r="565" s="4" customFormat="1" ht="15.75" customHeight="1" x14ac:dyDescent="0.4"/>
    <row r="566" s="4" customFormat="1" ht="15.75" customHeight="1" x14ac:dyDescent="0.4"/>
    <row r="567" s="4" customFormat="1" ht="15.75" customHeight="1" x14ac:dyDescent="0.4"/>
    <row r="568" s="4" customFormat="1" ht="15.75" customHeight="1" x14ac:dyDescent="0.4"/>
    <row r="569" s="4" customFormat="1" ht="15.75" customHeight="1" x14ac:dyDescent="0.4"/>
    <row r="570" s="4" customFormat="1" ht="15.75" customHeight="1" x14ac:dyDescent="0.4"/>
    <row r="571" s="4" customFormat="1" ht="15.75" customHeight="1" x14ac:dyDescent="0.4"/>
    <row r="572" s="4" customFormat="1" ht="15.75" customHeight="1" x14ac:dyDescent="0.4"/>
    <row r="573" s="4" customFormat="1" ht="15.75" customHeight="1" x14ac:dyDescent="0.4"/>
    <row r="574" s="4" customFormat="1" ht="15.75" customHeight="1" x14ac:dyDescent="0.4"/>
    <row r="575" s="4" customFormat="1" ht="15.75" customHeight="1" x14ac:dyDescent="0.4"/>
    <row r="576" s="4" customFormat="1" ht="15.75" customHeight="1" x14ac:dyDescent="0.4"/>
    <row r="577" s="4" customFormat="1" ht="15.75" customHeight="1" x14ac:dyDescent="0.4"/>
    <row r="578" s="4" customFormat="1" ht="15.75" customHeight="1" x14ac:dyDescent="0.4"/>
    <row r="579" s="4" customFormat="1" ht="15.75" customHeight="1" x14ac:dyDescent="0.4"/>
    <row r="580" s="4" customFormat="1" ht="15.75" customHeight="1" x14ac:dyDescent="0.4"/>
    <row r="581" s="4" customFormat="1" ht="15.75" customHeight="1" x14ac:dyDescent="0.4"/>
    <row r="582" s="4" customFormat="1" ht="15.75" customHeight="1" x14ac:dyDescent="0.4"/>
    <row r="583" s="4" customFormat="1" ht="15.75" customHeight="1" x14ac:dyDescent="0.4"/>
    <row r="584" s="4" customFormat="1" ht="15.75" customHeight="1" x14ac:dyDescent="0.4"/>
    <row r="585" s="4" customFormat="1" ht="15.75" customHeight="1" x14ac:dyDescent="0.4"/>
    <row r="586" s="4" customFormat="1" ht="15.75" customHeight="1" x14ac:dyDescent="0.4"/>
    <row r="587" s="4" customFormat="1" ht="15.75" customHeight="1" x14ac:dyDescent="0.4"/>
    <row r="588" s="4" customFormat="1" ht="15.75" customHeight="1" x14ac:dyDescent="0.4"/>
    <row r="589" s="4" customFormat="1" ht="15.75" customHeight="1" x14ac:dyDescent="0.4"/>
    <row r="590" s="4" customFormat="1" ht="15.75" customHeight="1" x14ac:dyDescent="0.4"/>
    <row r="591" s="4" customFormat="1" ht="15.75" customHeight="1" x14ac:dyDescent="0.4"/>
    <row r="592" s="4" customFormat="1" ht="15.75" customHeight="1" x14ac:dyDescent="0.4"/>
    <row r="593" s="4" customFormat="1" ht="15.75" customHeight="1" x14ac:dyDescent="0.4"/>
    <row r="594" s="4" customFormat="1" ht="15.75" customHeight="1" x14ac:dyDescent="0.4"/>
    <row r="595" s="4" customFormat="1" ht="15.75" customHeight="1" x14ac:dyDescent="0.4"/>
    <row r="596" s="4" customFormat="1" ht="15.75" customHeight="1" x14ac:dyDescent="0.4"/>
    <row r="597" s="4" customFormat="1" ht="15.75" customHeight="1" x14ac:dyDescent="0.4"/>
    <row r="598" s="4" customFormat="1" ht="15.75" customHeight="1" x14ac:dyDescent="0.4"/>
    <row r="599" s="4" customFormat="1" ht="15.75" customHeight="1" x14ac:dyDescent="0.4"/>
    <row r="600" s="4" customFormat="1" ht="15.75" customHeight="1" x14ac:dyDescent="0.4"/>
    <row r="601" s="4" customFormat="1" ht="15.75" customHeight="1" x14ac:dyDescent="0.4"/>
    <row r="602" s="4" customFormat="1" ht="15.75" customHeight="1" x14ac:dyDescent="0.4"/>
    <row r="603" s="4" customFormat="1" ht="15.75" customHeight="1" x14ac:dyDescent="0.4"/>
    <row r="604" s="4" customFormat="1" ht="15.75" customHeight="1" x14ac:dyDescent="0.4"/>
    <row r="605" s="4" customFormat="1" ht="15.75" customHeight="1" x14ac:dyDescent="0.4"/>
    <row r="606" s="4" customFormat="1" ht="15.75" customHeight="1" x14ac:dyDescent="0.4"/>
    <row r="607" s="4" customFormat="1" ht="15.75" customHeight="1" x14ac:dyDescent="0.4"/>
    <row r="608" s="4" customFormat="1" ht="15.75" customHeight="1" x14ac:dyDescent="0.4"/>
    <row r="609" s="4" customFormat="1" ht="15.75" customHeight="1" x14ac:dyDescent="0.4"/>
    <row r="610" s="4" customFormat="1" ht="15.75" customHeight="1" x14ac:dyDescent="0.4"/>
    <row r="611" s="4" customFormat="1" ht="15.75" customHeight="1" x14ac:dyDescent="0.4"/>
    <row r="612" s="4" customFormat="1" ht="15.75" customHeight="1" x14ac:dyDescent="0.4"/>
    <row r="613" s="4" customFormat="1" ht="15.75" customHeight="1" x14ac:dyDescent="0.4"/>
    <row r="614" s="4" customFormat="1" ht="15.75" customHeight="1" x14ac:dyDescent="0.4"/>
    <row r="615" s="4" customFormat="1" ht="15.75" customHeight="1" x14ac:dyDescent="0.4"/>
    <row r="616" s="4" customFormat="1" ht="15.75" customHeight="1" x14ac:dyDescent="0.4"/>
    <row r="617" s="4" customFormat="1" ht="15.75" customHeight="1" x14ac:dyDescent="0.4"/>
    <row r="618" s="4" customFormat="1" ht="15.75" customHeight="1" x14ac:dyDescent="0.4"/>
    <row r="619" s="4" customFormat="1" ht="15.75" customHeight="1" x14ac:dyDescent="0.4"/>
    <row r="620" s="4" customFormat="1" ht="15.75" customHeight="1" x14ac:dyDescent="0.4"/>
    <row r="621" s="4" customFormat="1" ht="15.75" customHeight="1" x14ac:dyDescent="0.4"/>
    <row r="622" s="4" customFormat="1" ht="15.75" customHeight="1" x14ac:dyDescent="0.4"/>
    <row r="623" s="4" customFormat="1" ht="15.75" customHeight="1" x14ac:dyDescent="0.4"/>
    <row r="624" s="4" customFormat="1" ht="15.75" customHeight="1" x14ac:dyDescent="0.4"/>
    <row r="625" s="4" customFormat="1" ht="15.75" customHeight="1" x14ac:dyDescent="0.4"/>
    <row r="626" s="4" customFormat="1" ht="15.75" customHeight="1" x14ac:dyDescent="0.4"/>
    <row r="627" s="4" customFormat="1" ht="15.75" customHeight="1" x14ac:dyDescent="0.4"/>
    <row r="628" s="4" customFormat="1" ht="15.75" customHeight="1" x14ac:dyDescent="0.4"/>
    <row r="629" s="4" customFormat="1" ht="15.75" customHeight="1" x14ac:dyDescent="0.4"/>
    <row r="630" s="4" customFormat="1" ht="15.75" customHeight="1" x14ac:dyDescent="0.4"/>
    <row r="631" s="4" customFormat="1" ht="15.75" customHeight="1" x14ac:dyDescent="0.4"/>
    <row r="632" s="4" customFormat="1" ht="15.75" customHeight="1" x14ac:dyDescent="0.4"/>
    <row r="633" s="4" customFormat="1" ht="15.75" customHeight="1" x14ac:dyDescent="0.4"/>
    <row r="634" s="4" customFormat="1" ht="15.75" customHeight="1" x14ac:dyDescent="0.4"/>
    <row r="635" s="4" customFormat="1" ht="15.75" customHeight="1" x14ac:dyDescent="0.4"/>
    <row r="636" s="4" customFormat="1" ht="15.75" customHeight="1" x14ac:dyDescent="0.4"/>
    <row r="637" s="4" customFormat="1" ht="15.75" customHeight="1" x14ac:dyDescent="0.4"/>
    <row r="638" s="4" customFormat="1" ht="15.75" customHeight="1" x14ac:dyDescent="0.4"/>
    <row r="639" s="4" customFormat="1" ht="15.75" customHeight="1" x14ac:dyDescent="0.4"/>
    <row r="640" s="4" customFormat="1" ht="15.75" customHeight="1" x14ac:dyDescent="0.4"/>
    <row r="641" s="4" customFormat="1" ht="15.75" customHeight="1" x14ac:dyDescent="0.4"/>
    <row r="642" s="4" customFormat="1" ht="15.75" customHeight="1" x14ac:dyDescent="0.4"/>
    <row r="643" s="4" customFormat="1" ht="15.75" customHeight="1" x14ac:dyDescent="0.4"/>
    <row r="644" s="4" customFormat="1" ht="15.75" customHeight="1" x14ac:dyDescent="0.4"/>
    <row r="645" s="4" customFormat="1" ht="15.75" customHeight="1" x14ac:dyDescent="0.4"/>
    <row r="646" s="4" customFormat="1" ht="15.75" customHeight="1" x14ac:dyDescent="0.4"/>
    <row r="647" s="4" customFormat="1" ht="15.75" customHeight="1" x14ac:dyDescent="0.4"/>
    <row r="648" s="4" customFormat="1" ht="15.75" customHeight="1" x14ac:dyDescent="0.4"/>
    <row r="649" s="4" customFormat="1" ht="15.75" customHeight="1" x14ac:dyDescent="0.4"/>
    <row r="650" s="4" customFormat="1" ht="15.75" customHeight="1" x14ac:dyDescent="0.4"/>
    <row r="651" s="4" customFormat="1" ht="15.75" customHeight="1" x14ac:dyDescent="0.4"/>
    <row r="652" s="4" customFormat="1" ht="15.75" customHeight="1" x14ac:dyDescent="0.4"/>
    <row r="653" s="4" customFormat="1" ht="15.75" customHeight="1" x14ac:dyDescent="0.4"/>
    <row r="654" s="4" customFormat="1" ht="15.75" customHeight="1" x14ac:dyDescent="0.4"/>
    <row r="655" s="4" customFormat="1" ht="15.75" customHeight="1" x14ac:dyDescent="0.4"/>
    <row r="656" s="4" customFormat="1" ht="15.75" customHeight="1" x14ac:dyDescent="0.4"/>
    <row r="657" s="4" customFormat="1" ht="15.75" customHeight="1" x14ac:dyDescent="0.4"/>
    <row r="658" s="4" customFormat="1" ht="15.75" customHeight="1" x14ac:dyDescent="0.4"/>
    <row r="659" s="4" customFormat="1" ht="15.75" customHeight="1" x14ac:dyDescent="0.4"/>
    <row r="660" s="4" customFormat="1" ht="15.75" customHeight="1" x14ac:dyDescent="0.4"/>
    <row r="661" s="4" customFormat="1" ht="15.75" customHeight="1" x14ac:dyDescent="0.4"/>
    <row r="662" s="4" customFormat="1" ht="15.75" customHeight="1" x14ac:dyDescent="0.4"/>
    <row r="663" s="4" customFormat="1" ht="15.75" customHeight="1" x14ac:dyDescent="0.4"/>
    <row r="664" s="4" customFormat="1" ht="15.75" customHeight="1" x14ac:dyDescent="0.4"/>
    <row r="665" s="4" customFormat="1" ht="15.75" customHeight="1" x14ac:dyDescent="0.4"/>
    <row r="666" s="4" customFormat="1" ht="15.75" customHeight="1" x14ac:dyDescent="0.4"/>
    <row r="667" s="4" customFormat="1" ht="15.75" customHeight="1" x14ac:dyDescent="0.4"/>
    <row r="668" s="4" customFormat="1" ht="15.75" customHeight="1" x14ac:dyDescent="0.4"/>
    <row r="669" s="4" customFormat="1" ht="15.75" customHeight="1" x14ac:dyDescent="0.4"/>
    <row r="670" s="4" customFormat="1" ht="15.75" customHeight="1" x14ac:dyDescent="0.4"/>
    <row r="671" s="4" customFormat="1" ht="15.75" customHeight="1" x14ac:dyDescent="0.4"/>
    <row r="672" s="4" customFormat="1" ht="15.75" customHeight="1" x14ac:dyDescent="0.4"/>
    <row r="673" s="4" customFormat="1" ht="15.75" customHeight="1" x14ac:dyDescent="0.4"/>
    <row r="674" s="4" customFormat="1" ht="15.75" customHeight="1" x14ac:dyDescent="0.4"/>
    <row r="675" s="4" customFormat="1" ht="15.75" customHeight="1" x14ac:dyDescent="0.4"/>
    <row r="676" s="4" customFormat="1" ht="15.75" customHeight="1" x14ac:dyDescent="0.4"/>
    <row r="677" s="4" customFormat="1" ht="15.75" customHeight="1" x14ac:dyDescent="0.4"/>
    <row r="678" s="4" customFormat="1" ht="15.75" customHeight="1" x14ac:dyDescent="0.4"/>
    <row r="679" s="4" customFormat="1" ht="15.75" customHeight="1" x14ac:dyDescent="0.4"/>
    <row r="680" s="4" customFormat="1" ht="15.75" customHeight="1" x14ac:dyDescent="0.4"/>
    <row r="681" s="4" customFormat="1" ht="15.75" customHeight="1" x14ac:dyDescent="0.4"/>
    <row r="682" s="4" customFormat="1" ht="15.75" customHeight="1" x14ac:dyDescent="0.4"/>
    <row r="683" s="4" customFormat="1" ht="15.75" customHeight="1" x14ac:dyDescent="0.4"/>
    <row r="684" s="4" customFormat="1" ht="15.75" customHeight="1" x14ac:dyDescent="0.4"/>
    <row r="685" s="4" customFormat="1" ht="15.75" customHeight="1" x14ac:dyDescent="0.4"/>
    <row r="686" s="4" customFormat="1" ht="15.75" customHeight="1" x14ac:dyDescent="0.4"/>
    <row r="687" s="4" customFormat="1" ht="15.75" customHeight="1" x14ac:dyDescent="0.4"/>
    <row r="688" s="4" customFormat="1" ht="15.75" customHeight="1" x14ac:dyDescent="0.4"/>
    <row r="689" s="4" customFormat="1" ht="15.75" customHeight="1" x14ac:dyDescent="0.4"/>
    <row r="690" s="4" customFormat="1" ht="15.75" customHeight="1" x14ac:dyDescent="0.4"/>
    <row r="691" s="4" customFormat="1" ht="15.75" customHeight="1" x14ac:dyDescent="0.4"/>
    <row r="692" s="4" customFormat="1" ht="15.75" customHeight="1" x14ac:dyDescent="0.4"/>
    <row r="693" s="4" customFormat="1" ht="15.75" customHeight="1" x14ac:dyDescent="0.4"/>
    <row r="694" s="4" customFormat="1" ht="15.75" customHeight="1" x14ac:dyDescent="0.4"/>
    <row r="695" s="4" customFormat="1" ht="15.75" customHeight="1" x14ac:dyDescent="0.4"/>
    <row r="696" s="4" customFormat="1" ht="15.75" customHeight="1" x14ac:dyDescent="0.4"/>
    <row r="697" s="4" customFormat="1" ht="15.75" customHeight="1" x14ac:dyDescent="0.4"/>
    <row r="698" s="4" customFormat="1" ht="15.75" customHeight="1" x14ac:dyDescent="0.4"/>
    <row r="699" s="4" customFormat="1" ht="15.75" customHeight="1" x14ac:dyDescent="0.4"/>
    <row r="700" s="4" customFormat="1" ht="15.75" customHeight="1" x14ac:dyDescent="0.4"/>
    <row r="701" s="4" customFormat="1" ht="15.75" customHeight="1" x14ac:dyDescent="0.4"/>
    <row r="702" s="4" customFormat="1" ht="15.75" customHeight="1" x14ac:dyDescent="0.4"/>
    <row r="703" s="4" customFormat="1" ht="15.75" customHeight="1" x14ac:dyDescent="0.4"/>
    <row r="704" s="4" customFormat="1" ht="15.75" customHeight="1" x14ac:dyDescent="0.4"/>
    <row r="705" s="4" customFormat="1" ht="15.75" customHeight="1" x14ac:dyDescent="0.4"/>
    <row r="706" s="4" customFormat="1" ht="15.75" customHeight="1" x14ac:dyDescent="0.4"/>
    <row r="707" s="4" customFormat="1" ht="15.75" customHeight="1" x14ac:dyDescent="0.4"/>
    <row r="708" s="4" customFormat="1" ht="15.75" customHeight="1" x14ac:dyDescent="0.4"/>
    <row r="709" s="4" customFormat="1" ht="15.75" customHeight="1" x14ac:dyDescent="0.4"/>
    <row r="710" s="4" customFormat="1" ht="15.75" customHeight="1" x14ac:dyDescent="0.4"/>
    <row r="711" s="4" customFormat="1" ht="15.75" customHeight="1" x14ac:dyDescent="0.4"/>
    <row r="712" s="4" customFormat="1" ht="15.75" customHeight="1" x14ac:dyDescent="0.4"/>
    <row r="713" s="4" customFormat="1" ht="15.75" customHeight="1" x14ac:dyDescent="0.4"/>
    <row r="714" s="4" customFormat="1" ht="15.75" customHeight="1" x14ac:dyDescent="0.4"/>
    <row r="715" s="4" customFormat="1" ht="15.75" customHeight="1" x14ac:dyDescent="0.4"/>
    <row r="716" s="4" customFormat="1" ht="15.75" customHeight="1" x14ac:dyDescent="0.4"/>
    <row r="717" s="4" customFormat="1" ht="15.75" customHeight="1" x14ac:dyDescent="0.4"/>
    <row r="718" s="4" customFormat="1" ht="15.75" customHeight="1" x14ac:dyDescent="0.4"/>
    <row r="719" s="4" customFormat="1" ht="15.75" customHeight="1" x14ac:dyDescent="0.4"/>
    <row r="720" s="4" customFormat="1" ht="15.75" customHeight="1" x14ac:dyDescent="0.4"/>
    <row r="721" s="4" customFormat="1" ht="15.75" customHeight="1" x14ac:dyDescent="0.4"/>
    <row r="722" s="4" customFormat="1" ht="15.75" customHeight="1" x14ac:dyDescent="0.4"/>
    <row r="723" s="4" customFormat="1" ht="15.75" customHeight="1" x14ac:dyDescent="0.4"/>
    <row r="724" s="4" customFormat="1" ht="15.75" customHeight="1" x14ac:dyDescent="0.4"/>
    <row r="725" s="4" customFormat="1" ht="15.75" customHeight="1" x14ac:dyDescent="0.4"/>
    <row r="726" s="4" customFormat="1" ht="15.75" customHeight="1" x14ac:dyDescent="0.4"/>
    <row r="727" s="4" customFormat="1" ht="15.75" customHeight="1" x14ac:dyDescent="0.4"/>
    <row r="728" s="4" customFormat="1" ht="15.75" customHeight="1" x14ac:dyDescent="0.4"/>
    <row r="729" s="4" customFormat="1" ht="15.75" customHeight="1" x14ac:dyDescent="0.4"/>
    <row r="730" s="4" customFormat="1" ht="15.75" customHeight="1" x14ac:dyDescent="0.4"/>
    <row r="731" s="4" customFormat="1" ht="15.75" customHeight="1" x14ac:dyDescent="0.4"/>
    <row r="732" s="4" customFormat="1" ht="15.75" customHeight="1" x14ac:dyDescent="0.4"/>
    <row r="733" s="4" customFormat="1" ht="15.75" customHeight="1" x14ac:dyDescent="0.4"/>
    <row r="734" s="4" customFormat="1" ht="15.75" customHeight="1" x14ac:dyDescent="0.4"/>
    <row r="735" s="4" customFormat="1" ht="15.75" customHeight="1" x14ac:dyDescent="0.4"/>
    <row r="736" s="4" customFormat="1" ht="15.75" customHeight="1" x14ac:dyDescent="0.4"/>
    <row r="737" s="4" customFormat="1" ht="15.75" customHeight="1" x14ac:dyDescent="0.4"/>
    <row r="738" s="4" customFormat="1" ht="15.75" customHeight="1" x14ac:dyDescent="0.4"/>
    <row r="739" s="4" customFormat="1" ht="15.75" customHeight="1" x14ac:dyDescent="0.4"/>
    <row r="740" s="4" customFormat="1" ht="15.75" customHeight="1" x14ac:dyDescent="0.4"/>
    <row r="741" s="4" customFormat="1" ht="15.75" customHeight="1" x14ac:dyDescent="0.4"/>
    <row r="742" s="4" customFormat="1" ht="15.75" customHeight="1" x14ac:dyDescent="0.4"/>
    <row r="743" s="4" customFormat="1" ht="15.75" customHeight="1" x14ac:dyDescent="0.4"/>
    <row r="744" s="4" customFormat="1" ht="15.75" customHeight="1" x14ac:dyDescent="0.4"/>
    <row r="745" s="4" customFormat="1" ht="15.75" customHeight="1" x14ac:dyDescent="0.4"/>
    <row r="746" s="4" customFormat="1" ht="15.75" customHeight="1" x14ac:dyDescent="0.4"/>
    <row r="747" s="4" customFormat="1" ht="15.75" customHeight="1" x14ac:dyDescent="0.4"/>
    <row r="748" s="4" customFormat="1" ht="15.75" customHeight="1" x14ac:dyDescent="0.4"/>
    <row r="749" s="4" customFormat="1" ht="15.75" customHeight="1" x14ac:dyDescent="0.4"/>
    <row r="750" s="4" customFormat="1" ht="15.75" customHeight="1" x14ac:dyDescent="0.4"/>
    <row r="751" s="4" customFormat="1" ht="15.75" customHeight="1" x14ac:dyDescent="0.4"/>
    <row r="752" s="4" customFormat="1" ht="15.75" customHeight="1" x14ac:dyDescent="0.4"/>
    <row r="753" s="4" customFormat="1" ht="15.75" customHeight="1" x14ac:dyDescent="0.4"/>
    <row r="754" s="4" customFormat="1" ht="15.75" customHeight="1" x14ac:dyDescent="0.4"/>
    <row r="755" s="4" customFormat="1" ht="15.75" customHeight="1" x14ac:dyDescent="0.4"/>
    <row r="756" s="4" customFormat="1" ht="15.75" customHeight="1" x14ac:dyDescent="0.4"/>
    <row r="757" s="4" customFormat="1" ht="15.75" customHeight="1" x14ac:dyDescent="0.4"/>
    <row r="758" s="4" customFormat="1" ht="15.75" customHeight="1" x14ac:dyDescent="0.4"/>
    <row r="759" s="4" customFormat="1" ht="15.75" customHeight="1" x14ac:dyDescent="0.4"/>
    <row r="760" s="4" customFormat="1" ht="15.75" customHeight="1" x14ac:dyDescent="0.4"/>
    <row r="761" s="4" customFormat="1" ht="15.75" customHeight="1" x14ac:dyDescent="0.4"/>
    <row r="762" s="4" customFormat="1" ht="15.75" customHeight="1" x14ac:dyDescent="0.4"/>
    <row r="763" s="4" customFormat="1" ht="15.75" customHeight="1" x14ac:dyDescent="0.4"/>
    <row r="764" s="4" customFormat="1" ht="15.75" customHeight="1" x14ac:dyDescent="0.4"/>
    <row r="765" s="4" customFormat="1" ht="15.75" customHeight="1" x14ac:dyDescent="0.4"/>
    <row r="766" s="4" customFormat="1" ht="15.75" customHeight="1" x14ac:dyDescent="0.4"/>
    <row r="767" s="4" customFormat="1" ht="15.75" customHeight="1" x14ac:dyDescent="0.4"/>
    <row r="768" s="4" customFormat="1" ht="15.75" customHeight="1" x14ac:dyDescent="0.4"/>
    <row r="769" s="4" customFormat="1" ht="15.75" customHeight="1" x14ac:dyDescent="0.4"/>
    <row r="770" s="4" customFormat="1" ht="15.75" customHeight="1" x14ac:dyDescent="0.4"/>
    <row r="771" s="4" customFormat="1" ht="15.75" customHeight="1" x14ac:dyDescent="0.4"/>
    <row r="772" s="4" customFormat="1" ht="15.75" customHeight="1" x14ac:dyDescent="0.4"/>
    <row r="773" s="4" customFormat="1" ht="15.75" customHeight="1" x14ac:dyDescent="0.4"/>
    <row r="774" s="4" customFormat="1" ht="15.75" customHeight="1" x14ac:dyDescent="0.4"/>
    <row r="775" s="4" customFormat="1" ht="15.75" customHeight="1" x14ac:dyDescent="0.4"/>
    <row r="776" s="4" customFormat="1" ht="15.75" customHeight="1" x14ac:dyDescent="0.4"/>
    <row r="777" s="4" customFormat="1" ht="15.75" customHeight="1" x14ac:dyDescent="0.4"/>
    <row r="778" s="4" customFormat="1" ht="15.75" customHeight="1" x14ac:dyDescent="0.4"/>
    <row r="779" s="4" customFormat="1" ht="15.75" customHeight="1" x14ac:dyDescent="0.4"/>
    <row r="780" s="4" customFormat="1" ht="15.75" customHeight="1" x14ac:dyDescent="0.4"/>
    <row r="781" s="4" customFormat="1" ht="15.75" customHeight="1" x14ac:dyDescent="0.4"/>
    <row r="782" s="4" customFormat="1" ht="15.75" customHeight="1" x14ac:dyDescent="0.4"/>
    <row r="783" s="4" customFormat="1" ht="15.75" customHeight="1" x14ac:dyDescent="0.4"/>
    <row r="784" s="4" customFormat="1" ht="15.75" customHeight="1" x14ac:dyDescent="0.4"/>
    <row r="785" s="4" customFormat="1" ht="15.75" customHeight="1" x14ac:dyDescent="0.4"/>
    <row r="786" s="4" customFormat="1" ht="15.75" customHeight="1" x14ac:dyDescent="0.4"/>
    <row r="787" s="4" customFormat="1" ht="15.75" customHeight="1" x14ac:dyDescent="0.4"/>
    <row r="788" s="4" customFormat="1" ht="15.75" customHeight="1" x14ac:dyDescent="0.4"/>
    <row r="789" s="4" customFormat="1" ht="15.75" customHeight="1" x14ac:dyDescent="0.4"/>
    <row r="790" s="4" customFormat="1" ht="15.75" customHeight="1" x14ac:dyDescent="0.4"/>
    <row r="791" s="4" customFormat="1" ht="15.75" customHeight="1" x14ac:dyDescent="0.4"/>
    <row r="792" s="4" customFormat="1" ht="15.75" customHeight="1" x14ac:dyDescent="0.4"/>
    <row r="793" s="4" customFormat="1" ht="15.75" customHeight="1" x14ac:dyDescent="0.4"/>
    <row r="794" s="4" customFormat="1" ht="15.75" customHeight="1" x14ac:dyDescent="0.4"/>
    <row r="795" s="4" customFormat="1" ht="15.75" customHeight="1" x14ac:dyDescent="0.4"/>
    <row r="796" s="4" customFormat="1" ht="15.75" customHeight="1" x14ac:dyDescent="0.4"/>
    <row r="797" s="4" customFormat="1" ht="15.75" customHeight="1" x14ac:dyDescent="0.4"/>
    <row r="798" s="4" customFormat="1" ht="15.75" customHeight="1" x14ac:dyDescent="0.4"/>
    <row r="799" s="4" customFormat="1" ht="15.75" customHeight="1" x14ac:dyDescent="0.4"/>
    <row r="800" s="4" customFormat="1" ht="15.75" customHeight="1" x14ac:dyDescent="0.4"/>
    <row r="801" s="4" customFormat="1" ht="15.75" customHeight="1" x14ac:dyDescent="0.4"/>
    <row r="802" s="4" customFormat="1" ht="15.75" customHeight="1" x14ac:dyDescent="0.4"/>
    <row r="803" s="4" customFormat="1" ht="15.75" customHeight="1" x14ac:dyDescent="0.4"/>
    <row r="804" s="4" customFormat="1" ht="15.75" customHeight="1" x14ac:dyDescent="0.4"/>
    <row r="805" s="4" customFormat="1" ht="15.75" customHeight="1" x14ac:dyDescent="0.4"/>
    <row r="806" s="4" customFormat="1" ht="15.75" customHeight="1" x14ac:dyDescent="0.4"/>
    <row r="807" s="4" customFormat="1" ht="15.75" customHeight="1" x14ac:dyDescent="0.4"/>
    <row r="808" s="4" customFormat="1" ht="15.75" customHeight="1" x14ac:dyDescent="0.4"/>
    <row r="809" s="4" customFormat="1" ht="15.75" customHeight="1" x14ac:dyDescent="0.4"/>
    <row r="810" s="4" customFormat="1" ht="15.75" customHeight="1" x14ac:dyDescent="0.4"/>
    <row r="811" s="4" customFormat="1" ht="15.75" customHeight="1" x14ac:dyDescent="0.4"/>
    <row r="812" s="4" customFormat="1" ht="15.75" customHeight="1" x14ac:dyDescent="0.4"/>
    <row r="813" s="4" customFormat="1" ht="15.75" customHeight="1" x14ac:dyDescent="0.4"/>
    <row r="814" s="4" customFormat="1" ht="15.75" customHeight="1" x14ac:dyDescent="0.4"/>
    <row r="815" s="4" customFormat="1" ht="15.75" customHeight="1" x14ac:dyDescent="0.4"/>
    <row r="816" s="4" customFormat="1" ht="15.75" customHeight="1" x14ac:dyDescent="0.4"/>
    <row r="817" s="4" customFormat="1" ht="15.75" customHeight="1" x14ac:dyDescent="0.4"/>
    <row r="818" s="4" customFormat="1" ht="15.75" customHeight="1" x14ac:dyDescent="0.4"/>
    <row r="819" s="4" customFormat="1" ht="15.75" customHeight="1" x14ac:dyDescent="0.4"/>
    <row r="820" s="4" customFormat="1" ht="15.75" customHeight="1" x14ac:dyDescent="0.4"/>
    <row r="821" s="4" customFormat="1" ht="15.75" customHeight="1" x14ac:dyDescent="0.4"/>
    <row r="822" s="4" customFormat="1" ht="15.75" customHeight="1" x14ac:dyDescent="0.4"/>
    <row r="823" s="4" customFormat="1" ht="15.75" customHeight="1" x14ac:dyDescent="0.4"/>
    <row r="824" s="4" customFormat="1" ht="15.75" customHeight="1" x14ac:dyDescent="0.4"/>
    <row r="825" s="4" customFormat="1" ht="15.75" customHeight="1" x14ac:dyDescent="0.4"/>
    <row r="826" s="4" customFormat="1" ht="15.75" customHeight="1" x14ac:dyDescent="0.4"/>
    <row r="827" s="4" customFormat="1" ht="15.75" customHeight="1" x14ac:dyDescent="0.4"/>
    <row r="828" s="4" customFormat="1" ht="15.75" customHeight="1" x14ac:dyDescent="0.4"/>
    <row r="829" s="4" customFormat="1" ht="15.75" customHeight="1" x14ac:dyDescent="0.4"/>
    <row r="830" s="4" customFormat="1" ht="15.75" customHeight="1" x14ac:dyDescent="0.4"/>
    <row r="831" s="4" customFormat="1" ht="15.75" customHeight="1" x14ac:dyDescent="0.4"/>
    <row r="832" s="4" customFormat="1" ht="15.75" customHeight="1" x14ac:dyDescent="0.4"/>
    <row r="833" s="4" customFormat="1" ht="15.75" customHeight="1" x14ac:dyDescent="0.4"/>
    <row r="834" s="4" customFormat="1" ht="15.75" customHeight="1" x14ac:dyDescent="0.4"/>
    <row r="835" s="4" customFormat="1" ht="15.75" customHeight="1" x14ac:dyDescent="0.4"/>
    <row r="836" s="4" customFormat="1" ht="15.75" customHeight="1" x14ac:dyDescent="0.4"/>
    <row r="837" s="4" customFormat="1" ht="15.75" customHeight="1" x14ac:dyDescent="0.4"/>
    <row r="838" s="4" customFormat="1" ht="15.75" customHeight="1" x14ac:dyDescent="0.4"/>
    <row r="839" s="4" customFormat="1" ht="15.75" customHeight="1" x14ac:dyDescent="0.4"/>
    <row r="840" s="4" customFormat="1" ht="15.75" customHeight="1" x14ac:dyDescent="0.4"/>
    <row r="841" s="4" customFormat="1" ht="15.75" customHeight="1" x14ac:dyDescent="0.4"/>
    <row r="842" s="4" customFormat="1" ht="15.75" customHeight="1" x14ac:dyDescent="0.4"/>
    <row r="843" s="4" customFormat="1" ht="15.75" customHeight="1" x14ac:dyDescent="0.4"/>
    <row r="844" s="4" customFormat="1" ht="15.75" customHeight="1" x14ac:dyDescent="0.4"/>
    <row r="845" s="4" customFormat="1" ht="15.75" customHeight="1" x14ac:dyDescent="0.4"/>
    <row r="846" s="4" customFormat="1" ht="15.75" customHeight="1" x14ac:dyDescent="0.4"/>
    <row r="847" s="4" customFormat="1" ht="15.75" customHeight="1" x14ac:dyDescent="0.4"/>
    <row r="848" s="4" customFormat="1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220">
    <mergeCell ref="A21:T21"/>
    <mergeCell ref="A22:T22"/>
    <mergeCell ref="A24:A25"/>
    <mergeCell ref="B24:C24"/>
    <mergeCell ref="D24:D25"/>
    <mergeCell ref="L24:M24"/>
    <mergeCell ref="N24:N25"/>
    <mergeCell ref="O24:P24"/>
    <mergeCell ref="Q24:Q25"/>
    <mergeCell ref="A31:T31"/>
    <mergeCell ref="A32:T32"/>
    <mergeCell ref="A34:A35"/>
    <mergeCell ref="B34:C34"/>
    <mergeCell ref="D34:D35"/>
    <mergeCell ref="R24:S24"/>
    <mergeCell ref="T24:T25"/>
    <mergeCell ref="L34:M34"/>
    <mergeCell ref="N34:N35"/>
    <mergeCell ref="A41:T41"/>
    <mergeCell ref="A42:T42"/>
    <mergeCell ref="A44:A45"/>
    <mergeCell ref="B44:C44"/>
    <mergeCell ref="D44:D45"/>
    <mergeCell ref="O34:P34"/>
    <mergeCell ref="Q34:Q35"/>
    <mergeCell ref="R34:S34"/>
    <mergeCell ref="T34:T35"/>
    <mergeCell ref="L44:M44"/>
    <mergeCell ref="N44:N45"/>
    <mergeCell ref="A51:T51"/>
    <mergeCell ref="A52:T52"/>
    <mergeCell ref="A54:A55"/>
    <mergeCell ref="B54:C54"/>
    <mergeCell ref="D54:D55"/>
    <mergeCell ref="O44:P44"/>
    <mergeCell ref="Q44:Q45"/>
    <mergeCell ref="R44:S44"/>
    <mergeCell ref="T44:T45"/>
    <mergeCell ref="L54:M54"/>
    <mergeCell ref="N54:N55"/>
    <mergeCell ref="A61:T61"/>
    <mergeCell ref="A62:T62"/>
    <mergeCell ref="A64:A65"/>
    <mergeCell ref="B64:C64"/>
    <mergeCell ref="D64:D65"/>
    <mergeCell ref="O54:P54"/>
    <mergeCell ref="Q54:Q55"/>
    <mergeCell ref="R54:S54"/>
    <mergeCell ref="T54:T55"/>
    <mergeCell ref="R74:S74"/>
    <mergeCell ref="T74:T75"/>
    <mergeCell ref="L64:M64"/>
    <mergeCell ref="N64:N65"/>
    <mergeCell ref="A71:T71"/>
    <mergeCell ref="A72:T72"/>
    <mergeCell ref="A74:A75"/>
    <mergeCell ref="B74:C74"/>
    <mergeCell ref="D74:D75"/>
    <mergeCell ref="O64:P64"/>
    <mergeCell ref="Q64:Q65"/>
    <mergeCell ref="R64:S64"/>
    <mergeCell ref="T64:T65"/>
    <mergeCell ref="A161:T161"/>
    <mergeCell ref="A162:T162"/>
    <mergeCell ref="A164:A165"/>
    <mergeCell ref="B164:C164"/>
    <mergeCell ref="D164:D165"/>
    <mergeCell ref="O154:P154"/>
    <mergeCell ref="Q154:Q155"/>
    <mergeCell ref="R154:S154"/>
    <mergeCell ref="T154:T155"/>
    <mergeCell ref="L164:M164"/>
    <mergeCell ref="N164:N165"/>
    <mergeCell ref="A171:T171"/>
    <mergeCell ref="A172:T172"/>
    <mergeCell ref="A174:A175"/>
    <mergeCell ref="B174:C174"/>
    <mergeCell ref="D174:D175"/>
    <mergeCell ref="O164:P164"/>
    <mergeCell ref="Q164:Q165"/>
    <mergeCell ref="R164:S164"/>
    <mergeCell ref="T164:T165"/>
    <mergeCell ref="L174:M174"/>
    <mergeCell ref="N174:N175"/>
    <mergeCell ref="A181:T181"/>
    <mergeCell ref="A182:T182"/>
    <mergeCell ref="A184:A185"/>
    <mergeCell ref="B184:C184"/>
    <mergeCell ref="D184:D185"/>
    <mergeCell ref="O174:P174"/>
    <mergeCell ref="Q174:Q175"/>
    <mergeCell ref="R174:S174"/>
    <mergeCell ref="T174:T175"/>
    <mergeCell ref="A1:T1"/>
    <mergeCell ref="A2:T2"/>
    <mergeCell ref="A4:A5"/>
    <mergeCell ref="B4:C4"/>
    <mergeCell ref="D4:D5"/>
    <mergeCell ref="L4:M4"/>
    <mergeCell ref="N4:N5"/>
    <mergeCell ref="O194:P194"/>
    <mergeCell ref="Q194:Q195"/>
    <mergeCell ref="R194:S194"/>
    <mergeCell ref="T194:T195"/>
    <mergeCell ref="L184:M184"/>
    <mergeCell ref="N184:N185"/>
    <mergeCell ref="A191:T191"/>
    <mergeCell ref="A192:T192"/>
    <mergeCell ref="A194:A195"/>
    <mergeCell ref="B194:C194"/>
    <mergeCell ref="D194:D195"/>
    <mergeCell ref="L194:M194"/>
    <mergeCell ref="N194:N195"/>
    <mergeCell ref="O184:P184"/>
    <mergeCell ref="Q184:Q185"/>
    <mergeCell ref="R184:S184"/>
    <mergeCell ref="T184:T185"/>
    <mergeCell ref="A11:T11"/>
    <mergeCell ref="A12:T12"/>
    <mergeCell ref="A14:A15"/>
    <mergeCell ref="B14:C14"/>
    <mergeCell ref="D14:D15"/>
    <mergeCell ref="L14:M14"/>
    <mergeCell ref="N14:N15"/>
    <mergeCell ref="O4:P4"/>
    <mergeCell ref="Q4:Q5"/>
    <mergeCell ref="R4:S4"/>
    <mergeCell ref="T4:T5"/>
    <mergeCell ref="L84:M84"/>
    <mergeCell ref="N84:N85"/>
    <mergeCell ref="A91:T91"/>
    <mergeCell ref="A92:T92"/>
    <mergeCell ref="A94:A95"/>
    <mergeCell ref="B94:C94"/>
    <mergeCell ref="D94:D95"/>
    <mergeCell ref="O14:P14"/>
    <mergeCell ref="Q14:Q15"/>
    <mergeCell ref="R14:S14"/>
    <mergeCell ref="T14:T15"/>
    <mergeCell ref="O84:P84"/>
    <mergeCell ref="Q84:Q85"/>
    <mergeCell ref="R84:S84"/>
    <mergeCell ref="T84:T85"/>
    <mergeCell ref="L74:M74"/>
    <mergeCell ref="N74:N75"/>
    <mergeCell ref="A81:T81"/>
    <mergeCell ref="A82:T82"/>
    <mergeCell ref="A84:A85"/>
    <mergeCell ref="B84:C84"/>
    <mergeCell ref="D84:D85"/>
    <mergeCell ref="O74:P74"/>
    <mergeCell ref="Q74:Q75"/>
    <mergeCell ref="L94:M94"/>
    <mergeCell ref="N94:N95"/>
    <mergeCell ref="A101:T101"/>
    <mergeCell ref="A102:T102"/>
    <mergeCell ref="A104:A105"/>
    <mergeCell ref="B104:C104"/>
    <mergeCell ref="D104:D105"/>
    <mergeCell ref="O94:P94"/>
    <mergeCell ref="Q94:Q95"/>
    <mergeCell ref="R94:S94"/>
    <mergeCell ref="T94:T95"/>
    <mergeCell ref="L104:M104"/>
    <mergeCell ref="N104:N105"/>
    <mergeCell ref="A111:T111"/>
    <mergeCell ref="A112:T112"/>
    <mergeCell ref="A114:A115"/>
    <mergeCell ref="B114:C114"/>
    <mergeCell ref="D114:D115"/>
    <mergeCell ref="O104:P104"/>
    <mergeCell ref="Q104:Q105"/>
    <mergeCell ref="R104:S104"/>
    <mergeCell ref="T104:T105"/>
    <mergeCell ref="L114:M114"/>
    <mergeCell ref="N114:N115"/>
    <mergeCell ref="A121:T121"/>
    <mergeCell ref="A122:T122"/>
    <mergeCell ref="A124:A125"/>
    <mergeCell ref="B124:C124"/>
    <mergeCell ref="D124:D125"/>
    <mergeCell ref="O114:P114"/>
    <mergeCell ref="Q114:Q115"/>
    <mergeCell ref="R114:S114"/>
    <mergeCell ref="T114:T115"/>
    <mergeCell ref="L124:M124"/>
    <mergeCell ref="N124:N125"/>
    <mergeCell ref="A131:T131"/>
    <mergeCell ref="A132:T132"/>
    <mergeCell ref="A134:A135"/>
    <mergeCell ref="B134:C134"/>
    <mergeCell ref="D134:D135"/>
    <mergeCell ref="O124:P124"/>
    <mergeCell ref="Q124:Q125"/>
    <mergeCell ref="R124:S124"/>
    <mergeCell ref="T124:T125"/>
    <mergeCell ref="L134:M134"/>
    <mergeCell ref="N134:N135"/>
    <mergeCell ref="A141:T141"/>
    <mergeCell ref="A142:T142"/>
    <mergeCell ref="A144:A145"/>
    <mergeCell ref="B144:C144"/>
    <mergeCell ref="D144:D145"/>
    <mergeCell ref="L144:M144"/>
    <mergeCell ref="N144:N145"/>
    <mergeCell ref="O134:P134"/>
    <mergeCell ref="Q134:Q135"/>
    <mergeCell ref="R134:S134"/>
    <mergeCell ref="T134:T135"/>
    <mergeCell ref="A151:T151"/>
    <mergeCell ref="A152:T152"/>
    <mergeCell ref="A154:A155"/>
    <mergeCell ref="B154:C154"/>
    <mergeCell ref="D154:D155"/>
    <mergeCell ref="O144:P144"/>
    <mergeCell ref="Q144:Q145"/>
    <mergeCell ref="R144:S144"/>
    <mergeCell ref="T144:T145"/>
    <mergeCell ref="L154:M154"/>
    <mergeCell ref="N154:N155"/>
  </mergeCells>
  <pageMargins left="0.51181102362204722" right="0.51181102362204722" top="0.51181102362204722" bottom="0.19685039370078741" header="0" footer="0"/>
  <pageSetup paperSize="9" scale="37" orientation="landscape" r:id="rId1"/>
  <rowBreaks count="1" manualBreakCount="1">
    <brk id="6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1:Z1000"/>
  <sheetViews>
    <sheetView topLeftCell="C1" workbookViewId="0">
      <selection activeCell="F10" sqref="F10"/>
    </sheetView>
  </sheetViews>
  <sheetFormatPr defaultColWidth="14.42578125" defaultRowHeight="15" customHeight="1" x14ac:dyDescent="0.4"/>
  <cols>
    <col min="1" max="1" width="18.140625" style="4" customWidth="1"/>
    <col min="2" max="2" width="11.5703125" style="4" customWidth="1"/>
    <col min="3" max="3" width="18.28515625" style="4" customWidth="1"/>
    <col min="4" max="4" width="26" style="4" customWidth="1"/>
    <col min="5" max="5" width="32.5703125" style="4" customWidth="1"/>
    <col min="6" max="6" width="21.28515625" style="4" customWidth="1"/>
    <col min="7" max="7" width="23.5703125" style="4" customWidth="1"/>
    <col min="8" max="9" width="9.28515625" style="4" hidden="1" customWidth="1"/>
    <col min="10" max="10" width="21.5703125" style="4" customWidth="1"/>
    <col min="11" max="11" width="23.42578125" style="4" customWidth="1"/>
    <col min="12" max="12" width="13" style="4" customWidth="1"/>
    <col min="13" max="13" width="18.28515625" style="4" customWidth="1"/>
    <col min="14" max="14" width="15.7109375" style="4" customWidth="1"/>
    <col min="15" max="15" width="13.28515625" style="4" customWidth="1"/>
    <col min="16" max="16" width="18.28515625" style="4" customWidth="1"/>
    <col min="17" max="17" width="17.5703125" style="4" customWidth="1"/>
    <col min="18" max="18" width="17" style="4" customWidth="1"/>
    <col min="19" max="19" width="18.28515625" style="4" customWidth="1"/>
    <col min="20" max="20" width="17" style="4" customWidth="1"/>
    <col min="21" max="21" width="15.28515625" style="4" customWidth="1"/>
    <col min="22" max="26" width="9.140625" style="4" customWidth="1"/>
    <col min="27" max="16384" width="14.42578125" style="4"/>
  </cols>
  <sheetData>
    <row r="1" spans="1:26" ht="24" customHeight="1" x14ac:dyDescent="0.65">
      <c r="A1" s="143" t="s">
        <v>25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03"/>
      <c r="V1" s="103"/>
      <c r="W1" s="103"/>
      <c r="X1" s="103"/>
      <c r="Y1" s="103"/>
      <c r="Z1" s="103"/>
    </row>
    <row r="2" spans="1:26" ht="24" customHeight="1" x14ac:dyDescent="0.65">
      <c r="A2" s="143" t="s">
        <v>26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03"/>
      <c r="V2" s="103"/>
      <c r="W2" s="103"/>
      <c r="X2" s="103"/>
      <c r="Y2" s="103"/>
      <c r="Z2" s="103"/>
    </row>
    <row r="3" spans="1:26" ht="24" customHeight="1" x14ac:dyDescent="0.65">
      <c r="A3" s="103"/>
      <c r="B3" s="2">
        <v>1</v>
      </c>
      <c r="C3" s="103">
        <v>2</v>
      </c>
      <c r="D3" s="103" t="s">
        <v>27</v>
      </c>
      <c r="E3" s="103" t="s">
        <v>28</v>
      </c>
      <c r="F3" s="127">
        <v>5</v>
      </c>
      <c r="G3" s="103" t="s">
        <v>29</v>
      </c>
      <c r="H3" s="103"/>
      <c r="I3" s="103"/>
      <c r="J3" s="103">
        <v>7</v>
      </c>
      <c r="K3" s="103">
        <v>8</v>
      </c>
      <c r="L3" s="103">
        <v>9</v>
      </c>
      <c r="M3" s="103">
        <v>10</v>
      </c>
      <c r="N3" s="103" t="s">
        <v>30</v>
      </c>
      <c r="O3" s="103">
        <v>12</v>
      </c>
      <c r="P3" s="103">
        <v>13</v>
      </c>
      <c r="Q3" s="103" t="s">
        <v>31</v>
      </c>
      <c r="R3" s="103" t="s">
        <v>32</v>
      </c>
      <c r="S3" s="103" t="s">
        <v>33</v>
      </c>
      <c r="T3" s="103" t="s">
        <v>34</v>
      </c>
      <c r="U3" s="103" t="s">
        <v>35</v>
      </c>
      <c r="V3" s="103"/>
      <c r="W3" s="103"/>
      <c r="X3" s="103"/>
      <c r="Y3" s="103"/>
      <c r="Z3" s="103"/>
    </row>
    <row r="4" spans="1:26" ht="24" customHeight="1" x14ac:dyDescent="0.65">
      <c r="A4" s="144" t="s">
        <v>36</v>
      </c>
      <c r="B4" s="145" t="s">
        <v>37</v>
      </c>
      <c r="C4" s="131"/>
      <c r="D4" s="146" t="s">
        <v>38</v>
      </c>
      <c r="E4" s="105" t="s">
        <v>39</v>
      </c>
      <c r="F4" s="105" t="s">
        <v>40</v>
      </c>
      <c r="G4" s="104" t="s">
        <v>41</v>
      </c>
      <c r="H4" s="108" t="s">
        <v>42</v>
      </c>
      <c r="I4" s="108" t="s">
        <v>7</v>
      </c>
      <c r="J4" s="109" t="s">
        <v>40</v>
      </c>
      <c r="K4" s="109" t="s">
        <v>43</v>
      </c>
      <c r="L4" s="150" t="s">
        <v>44</v>
      </c>
      <c r="M4" s="131"/>
      <c r="N4" s="146" t="s">
        <v>45</v>
      </c>
      <c r="O4" s="148" t="s">
        <v>46</v>
      </c>
      <c r="P4" s="131"/>
      <c r="Q4" s="146" t="s">
        <v>47</v>
      </c>
      <c r="R4" s="149" t="s">
        <v>48</v>
      </c>
      <c r="S4" s="131"/>
      <c r="T4" s="146" t="s">
        <v>49</v>
      </c>
      <c r="U4" s="104" t="s">
        <v>49</v>
      </c>
      <c r="V4" s="103"/>
      <c r="W4" s="103"/>
      <c r="X4" s="103"/>
      <c r="Y4" s="103"/>
      <c r="Z4" s="103"/>
    </row>
    <row r="5" spans="1:26" ht="24" customHeight="1" x14ac:dyDescent="0.65">
      <c r="A5" s="140"/>
      <c r="B5" s="105" t="s">
        <v>42</v>
      </c>
      <c r="C5" s="105" t="s">
        <v>50</v>
      </c>
      <c r="D5" s="147"/>
      <c r="E5" s="105" t="s">
        <v>51</v>
      </c>
      <c r="F5" s="105" t="s">
        <v>15</v>
      </c>
      <c r="G5" s="111" t="s">
        <v>52</v>
      </c>
      <c r="H5" s="108" t="s">
        <v>22</v>
      </c>
      <c r="I5" s="108" t="s">
        <v>22</v>
      </c>
      <c r="J5" s="109" t="s">
        <v>53</v>
      </c>
      <c r="K5" s="109" t="s">
        <v>53</v>
      </c>
      <c r="L5" s="105" t="s">
        <v>42</v>
      </c>
      <c r="M5" s="105" t="s">
        <v>50</v>
      </c>
      <c r="N5" s="147"/>
      <c r="O5" s="105" t="s">
        <v>42</v>
      </c>
      <c r="P5" s="105" t="s">
        <v>50</v>
      </c>
      <c r="Q5" s="147"/>
      <c r="R5" s="105" t="s">
        <v>42</v>
      </c>
      <c r="S5" s="105" t="s">
        <v>50</v>
      </c>
      <c r="T5" s="147"/>
      <c r="U5" s="111" t="s">
        <v>54</v>
      </c>
      <c r="V5" s="103"/>
      <c r="W5" s="103"/>
      <c r="X5" s="103"/>
      <c r="Y5" s="103"/>
      <c r="Z5" s="103"/>
    </row>
    <row r="6" spans="1:26" ht="24" customHeight="1" x14ac:dyDescent="0.65">
      <c r="A6" s="112" t="s">
        <v>55</v>
      </c>
      <c r="B6" s="113"/>
      <c r="C6" s="113"/>
      <c r="D6" s="114">
        <v>54.47</v>
      </c>
      <c r="E6" s="115">
        <v>29.76</v>
      </c>
      <c r="F6" s="113">
        <f>IF(E9&gt;0,(F9/E9)*E6,0)</f>
        <v>0</v>
      </c>
      <c r="G6" s="113">
        <f t="shared" ref="G6:G9" si="0">IF(C6&gt;0,F6/C6,0)</f>
        <v>0</v>
      </c>
      <c r="H6" s="113"/>
      <c r="I6" s="113"/>
      <c r="J6" s="113">
        <f t="shared" ref="J6:K6" si="1">+F6</f>
        <v>0</v>
      </c>
      <c r="K6" s="117">
        <f t="shared" si="1"/>
        <v>0</v>
      </c>
      <c r="L6" s="113"/>
      <c r="M6" s="113"/>
      <c r="N6" s="113">
        <f t="shared" ref="N6:N8" si="2">IF(K6&gt;0,K6*M6,0)</f>
        <v>0</v>
      </c>
      <c r="O6" s="113"/>
      <c r="P6" s="113"/>
      <c r="Q6" s="113">
        <f t="shared" ref="Q6:Q8" si="3">IF(K6&gt;0,K6*P6,0)</f>
        <v>0</v>
      </c>
      <c r="R6" s="113">
        <f t="shared" ref="R6:S6" si="4">+B6-L6-O6</f>
        <v>0</v>
      </c>
      <c r="S6" s="113">
        <f t="shared" si="4"/>
        <v>0</v>
      </c>
      <c r="T6" s="113">
        <f t="shared" ref="T6:T8" si="5">+F6-N6-Q6</f>
        <v>0</v>
      </c>
      <c r="U6" s="118">
        <f t="shared" ref="U6:U8" si="6">IF(S6&gt;0,+T6/S6,0)</f>
        <v>0</v>
      </c>
      <c r="V6" s="103"/>
      <c r="W6" s="103"/>
      <c r="X6" s="103"/>
      <c r="Y6" s="103"/>
      <c r="Z6" s="103"/>
    </row>
    <row r="7" spans="1:26" ht="24" customHeight="1" x14ac:dyDescent="0.65">
      <c r="A7" s="112" t="s">
        <v>56</v>
      </c>
      <c r="B7" s="113"/>
      <c r="C7" s="113"/>
      <c r="D7" s="114">
        <v>29.76</v>
      </c>
      <c r="E7" s="115">
        <f t="shared" ref="E7:E8" si="7">D7*C7</f>
        <v>0</v>
      </c>
      <c r="F7" s="113">
        <f>IF(E9&gt;0,(F9/E9)*E7,0)</f>
        <v>0</v>
      </c>
      <c r="G7" s="113">
        <f t="shared" si="0"/>
        <v>0</v>
      </c>
      <c r="H7" s="113"/>
      <c r="I7" s="113"/>
      <c r="J7" s="113">
        <f t="shared" ref="J7:K7" si="8">+F7</f>
        <v>0</v>
      </c>
      <c r="K7" s="117">
        <f t="shared" si="8"/>
        <v>0</v>
      </c>
      <c r="L7" s="113"/>
      <c r="M7" s="113"/>
      <c r="N7" s="113">
        <f t="shared" si="2"/>
        <v>0</v>
      </c>
      <c r="O7" s="113"/>
      <c r="P7" s="113"/>
      <c r="Q7" s="113">
        <f t="shared" si="3"/>
        <v>0</v>
      </c>
      <c r="R7" s="113">
        <f t="shared" ref="R7:S7" si="9">+B7-L7-O7</f>
        <v>0</v>
      </c>
      <c r="S7" s="113">
        <f t="shared" si="9"/>
        <v>0</v>
      </c>
      <c r="T7" s="113">
        <f t="shared" si="5"/>
        <v>0</v>
      </c>
      <c r="U7" s="118">
        <f t="shared" si="6"/>
        <v>0</v>
      </c>
      <c r="V7" s="103"/>
      <c r="W7" s="103"/>
      <c r="X7" s="103"/>
      <c r="Y7" s="103"/>
      <c r="Z7" s="103"/>
    </row>
    <row r="8" spans="1:26" ht="24" customHeight="1" x14ac:dyDescent="0.65">
      <c r="A8" s="112" t="s">
        <v>21</v>
      </c>
      <c r="B8" s="113"/>
      <c r="C8" s="113"/>
      <c r="D8" s="114">
        <v>15.77</v>
      </c>
      <c r="E8" s="115">
        <f t="shared" si="7"/>
        <v>0</v>
      </c>
      <c r="F8" s="113">
        <f>IF(E9&gt;0,(F9/E9)*E8,0)</f>
        <v>0</v>
      </c>
      <c r="G8" s="113">
        <f t="shared" si="0"/>
        <v>0</v>
      </c>
      <c r="H8" s="113"/>
      <c r="I8" s="113"/>
      <c r="J8" s="113">
        <f t="shared" ref="J8:K8" si="10">+F8</f>
        <v>0</v>
      </c>
      <c r="K8" s="117">
        <f t="shared" si="10"/>
        <v>0</v>
      </c>
      <c r="L8" s="113"/>
      <c r="M8" s="113"/>
      <c r="N8" s="113">
        <f t="shared" si="2"/>
        <v>0</v>
      </c>
      <c r="O8" s="113"/>
      <c r="P8" s="113"/>
      <c r="Q8" s="113">
        <f t="shared" si="3"/>
        <v>0</v>
      </c>
      <c r="R8" s="113">
        <f t="shared" ref="R8:S8" si="11">+B8-L8-O8</f>
        <v>0</v>
      </c>
      <c r="S8" s="113">
        <f t="shared" si="11"/>
        <v>0</v>
      </c>
      <c r="T8" s="113">
        <f t="shared" si="5"/>
        <v>0</v>
      </c>
      <c r="U8" s="118">
        <f t="shared" si="6"/>
        <v>0</v>
      </c>
      <c r="V8" s="103"/>
      <c r="W8" s="103"/>
      <c r="X8" s="103"/>
      <c r="Y8" s="103"/>
      <c r="Z8" s="103"/>
    </row>
    <row r="9" spans="1:26" ht="24" customHeight="1" x14ac:dyDescent="0.65">
      <c r="A9" s="112" t="s">
        <v>22</v>
      </c>
      <c r="B9" s="119">
        <f t="shared" ref="B9:E9" si="12">SUM(B6:B8)</f>
        <v>0</v>
      </c>
      <c r="C9" s="119">
        <f t="shared" si="12"/>
        <v>0</v>
      </c>
      <c r="D9" s="114">
        <f t="shared" si="12"/>
        <v>100</v>
      </c>
      <c r="E9" s="120">
        <f t="shared" si="12"/>
        <v>29.76</v>
      </c>
      <c r="F9" s="113"/>
      <c r="G9" s="113">
        <f t="shared" si="0"/>
        <v>0</v>
      </c>
      <c r="H9" s="113">
        <f t="shared" ref="H9:J9" si="13">SUM(H6:H8)</f>
        <v>0</v>
      </c>
      <c r="I9" s="113">
        <f t="shared" si="13"/>
        <v>0</v>
      </c>
      <c r="J9" s="113">
        <f t="shared" si="13"/>
        <v>0</v>
      </c>
      <c r="K9" s="117">
        <f>+C9</f>
        <v>0</v>
      </c>
      <c r="L9" s="113">
        <f t="shared" ref="L9:U9" si="14">SUM(L6:L8)</f>
        <v>0</v>
      </c>
      <c r="M9" s="113">
        <f t="shared" si="14"/>
        <v>0</v>
      </c>
      <c r="N9" s="113">
        <f t="shared" si="14"/>
        <v>0</v>
      </c>
      <c r="O9" s="113">
        <f t="shared" si="14"/>
        <v>0</v>
      </c>
      <c r="P9" s="113">
        <f t="shared" si="14"/>
        <v>0</v>
      </c>
      <c r="Q9" s="113">
        <f t="shared" si="14"/>
        <v>0</v>
      </c>
      <c r="R9" s="113">
        <f t="shared" si="14"/>
        <v>0</v>
      </c>
      <c r="S9" s="113">
        <f t="shared" si="14"/>
        <v>0</v>
      </c>
      <c r="T9" s="113">
        <f t="shared" si="14"/>
        <v>0</v>
      </c>
      <c r="U9" s="120">
        <f t="shared" si="14"/>
        <v>0</v>
      </c>
      <c r="V9" s="103"/>
      <c r="W9" s="103"/>
      <c r="X9" s="103"/>
      <c r="Y9" s="103"/>
      <c r="Z9" s="103"/>
    </row>
    <row r="10" spans="1:26" ht="24" customHeight="1" x14ac:dyDescent="0.65">
      <c r="A10" s="103"/>
      <c r="B10" s="121"/>
      <c r="C10" s="121"/>
      <c r="D10" s="122"/>
      <c r="E10" s="123"/>
      <c r="F10" s="124"/>
      <c r="G10" s="124"/>
      <c r="H10" s="124"/>
      <c r="I10" s="124"/>
      <c r="J10" s="124"/>
      <c r="K10" s="125"/>
      <c r="L10" s="124"/>
      <c r="M10" s="124"/>
      <c r="N10" s="124"/>
      <c r="O10" s="124"/>
      <c r="P10" s="124"/>
      <c r="Q10" s="124"/>
      <c r="R10" s="124"/>
      <c r="S10" s="124"/>
      <c r="T10" s="124"/>
      <c r="U10" s="123"/>
      <c r="V10" s="103"/>
      <c r="W10" s="103"/>
      <c r="X10" s="103"/>
      <c r="Y10" s="103"/>
      <c r="Z10" s="103"/>
    </row>
    <row r="11" spans="1:26" ht="24" customHeight="1" x14ac:dyDescent="0.65">
      <c r="A11" s="143" t="s">
        <v>596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03"/>
      <c r="V11" s="103"/>
      <c r="W11" s="103"/>
      <c r="X11" s="103"/>
      <c r="Y11" s="103"/>
      <c r="Z11" s="103"/>
    </row>
    <row r="12" spans="1:26" ht="24" customHeight="1" x14ac:dyDescent="0.65">
      <c r="A12" s="143" t="s">
        <v>57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03"/>
      <c r="V12" s="103"/>
      <c r="W12" s="103"/>
      <c r="X12" s="103"/>
      <c r="Y12" s="103"/>
      <c r="Z12" s="103"/>
    </row>
    <row r="13" spans="1:26" ht="24" customHeight="1" x14ac:dyDescent="0.65">
      <c r="A13" s="103"/>
      <c r="B13" s="103">
        <v>1</v>
      </c>
      <c r="C13" s="103">
        <v>2</v>
      </c>
      <c r="D13" s="103" t="s">
        <v>27</v>
      </c>
      <c r="E13" s="103" t="s">
        <v>28</v>
      </c>
      <c r="F13" s="127">
        <v>5</v>
      </c>
      <c r="G13" s="103" t="s">
        <v>29</v>
      </c>
      <c r="H13" s="103"/>
      <c r="I13" s="103"/>
      <c r="J13" s="103">
        <v>7</v>
      </c>
      <c r="K13" s="103">
        <v>8</v>
      </c>
      <c r="L13" s="103">
        <v>9</v>
      </c>
      <c r="M13" s="103">
        <v>10</v>
      </c>
      <c r="N13" s="103" t="s">
        <v>30</v>
      </c>
      <c r="O13" s="103">
        <v>12</v>
      </c>
      <c r="P13" s="103">
        <v>13</v>
      </c>
      <c r="Q13" s="103" t="s">
        <v>31</v>
      </c>
      <c r="R13" s="103" t="s">
        <v>32</v>
      </c>
      <c r="S13" s="103" t="s">
        <v>33</v>
      </c>
      <c r="T13" s="103" t="s">
        <v>34</v>
      </c>
      <c r="U13" s="103" t="s">
        <v>35</v>
      </c>
      <c r="V13" s="103"/>
      <c r="W13" s="103"/>
      <c r="X13" s="103"/>
      <c r="Y13" s="103"/>
      <c r="Z13" s="103"/>
    </row>
    <row r="14" spans="1:26" ht="24" customHeight="1" x14ac:dyDescent="0.65">
      <c r="A14" s="144" t="s">
        <v>36</v>
      </c>
      <c r="B14" s="145" t="s">
        <v>37</v>
      </c>
      <c r="C14" s="131"/>
      <c r="D14" s="146" t="s">
        <v>38</v>
      </c>
      <c r="E14" s="105" t="s">
        <v>39</v>
      </c>
      <c r="F14" s="105" t="s">
        <v>40</v>
      </c>
      <c r="G14" s="104" t="s">
        <v>41</v>
      </c>
      <c r="H14" s="108" t="s">
        <v>42</v>
      </c>
      <c r="I14" s="108" t="s">
        <v>7</v>
      </c>
      <c r="J14" s="109" t="s">
        <v>40</v>
      </c>
      <c r="K14" s="109" t="s">
        <v>43</v>
      </c>
      <c r="L14" s="150" t="s">
        <v>44</v>
      </c>
      <c r="M14" s="131"/>
      <c r="N14" s="146" t="s">
        <v>45</v>
      </c>
      <c r="O14" s="148" t="s">
        <v>46</v>
      </c>
      <c r="P14" s="131"/>
      <c r="Q14" s="146" t="s">
        <v>47</v>
      </c>
      <c r="R14" s="149" t="s">
        <v>48</v>
      </c>
      <c r="S14" s="131"/>
      <c r="T14" s="146" t="s">
        <v>49</v>
      </c>
      <c r="U14" s="104" t="s">
        <v>49</v>
      </c>
      <c r="V14" s="103"/>
      <c r="W14" s="103"/>
      <c r="X14" s="103"/>
      <c r="Y14" s="103"/>
      <c r="Z14" s="103"/>
    </row>
    <row r="15" spans="1:26" ht="24" customHeight="1" x14ac:dyDescent="0.65">
      <c r="A15" s="140"/>
      <c r="B15" s="105" t="s">
        <v>42</v>
      </c>
      <c r="C15" s="105" t="s">
        <v>50</v>
      </c>
      <c r="D15" s="147"/>
      <c r="E15" s="105" t="s">
        <v>51</v>
      </c>
      <c r="F15" s="105" t="s">
        <v>15</v>
      </c>
      <c r="G15" s="111" t="s">
        <v>52</v>
      </c>
      <c r="H15" s="108" t="s">
        <v>22</v>
      </c>
      <c r="I15" s="108" t="s">
        <v>22</v>
      </c>
      <c r="J15" s="109" t="s">
        <v>53</v>
      </c>
      <c r="K15" s="109" t="s">
        <v>53</v>
      </c>
      <c r="L15" s="105" t="s">
        <v>42</v>
      </c>
      <c r="M15" s="105" t="s">
        <v>50</v>
      </c>
      <c r="N15" s="147"/>
      <c r="O15" s="105" t="s">
        <v>42</v>
      </c>
      <c r="P15" s="105" t="s">
        <v>50</v>
      </c>
      <c r="Q15" s="147"/>
      <c r="R15" s="105" t="s">
        <v>42</v>
      </c>
      <c r="S15" s="105" t="s">
        <v>50</v>
      </c>
      <c r="T15" s="147"/>
      <c r="U15" s="111" t="s">
        <v>54</v>
      </c>
      <c r="V15" s="103"/>
      <c r="W15" s="103"/>
      <c r="X15" s="103"/>
      <c r="Y15" s="103"/>
      <c r="Z15" s="103"/>
    </row>
    <row r="16" spans="1:26" ht="24" customHeight="1" x14ac:dyDescent="0.65">
      <c r="A16" s="112" t="s">
        <v>55</v>
      </c>
      <c r="B16" s="113"/>
      <c r="C16" s="113"/>
      <c r="D16" s="114">
        <v>54.9</v>
      </c>
      <c r="E16" s="115">
        <f>C16*D16</f>
        <v>0</v>
      </c>
      <c r="F16" s="113">
        <f>IF(E19&gt;0,(F19/E19)*E16,0)</f>
        <v>0</v>
      </c>
      <c r="G16" s="113">
        <f t="shared" ref="G16:G18" si="15">IF(C16&gt;0,F16/C16,0)</f>
        <v>0</v>
      </c>
      <c r="H16" s="116">
        <f t="shared" ref="H16:I16" si="16">+R6+B16</f>
        <v>0</v>
      </c>
      <c r="I16" s="116">
        <f t="shared" si="16"/>
        <v>0</v>
      </c>
      <c r="J16" s="113">
        <f t="shared" ref="J16:J18" si="17">+T6+F16</f>
        <v>0</v>
      </c>
      <c r="K16" s="117">
        <f t="shared" ref="K16:K18" si="18">IF(I16&gt;0,(J16/I16),0)</f>
        <v>0</v>
      </c>
      <c r="L16" s="113"/>
      <c r="M16" s="113"/>
      <c r="N16" s="113">
        <f t="shared" ref="N16:N18" si="19">IF(K16&gt;0,K16*M16,0)</f>
        <v>0</v>
      </c>
      <c r="O16" s="113"/>
      <c r="P16" s="113"/>
      <c r="Q16" s="113">
        <f t="shared" ref="Q16:Q18" si="20">IF(K16&gt;0,K16*P16,0)</f>
        <v>0</v>
      </c>
      <c r="R16" s="113">
        <f t="shared" ref="R16:S16" si="21">+R6+B16-L16-O16</f>
        <v>0</v>
      </c>
      <c r="S16" s="113">
        <f t="shared" si="21"/>
        <v>0</v>
      </c>
      <c r="T16" s="113">
        <f t="shared" ref="T16:T18" si="22">+T6+F16-N16-Q16</f>
        <v>0</v>
      </c>
      <c r="U16" s="126">
        <f t="shared" ref="U16:U18" si="23">IF(S16&gt;0,+T16/S16,0)</f>
        <v>0</v>
      </c>
      <c r="V16" s="103"/>
      <c r="W16" s="103"/>
      <c r="X16" s="103"/>
      <c r="Y16" s="103"/>
      <c r="Z16" s="103"/>
    </row>
    <row r="17" spans="1:26" ht="24" customHeight="1" x14ac:dyDescent="0.65">
      <c r="A17" s="112" t="s">
        <v>56</v>
      </c>
      <c r="B17" s="113"/>
      <c r="C17" s="113"/>
      <c r="D17" s="114">
        <v>28.67</v>
      </c>
      <c r="E17" s="115">
        <f t="shared" ref="E17:E18" si="24">D17*C17</f>
        <v>0</v>
      </c>
      <c r="F17" s="113">
        <f>IF(E19&gt;0,(F19/E19)*E17,0)</f>
        <v>0</v>
      </c>
      <c r="G17" s="113">
        <f t="shared" si="15"/>
        <v>0</v>
      </c>
      <c r="H17" s="116">
        <f t="shared" ref="H17:I17" si="25">+R7+B17</f>
        <v>0</v>
      </c>
      <c r="I17" s="116">
        <f t="shared" si="25"/>
        <v>0</v>
      </c>
      <c r="J17" s="113">
        <f t="shared" si="17"/>
        <v>0</v>
      </c>
      <c r="K17" s="117">
        <f t="shared" si="18"/>
        <v>0</v>
      </c>
      <c r="L17" s="113"/>
      <c r="M17" s="113"/>
      <c r="N17" s="113">
        <f t="shared" si="19"/>
        <v>0</v>
      </c>
      <c r="O17" s="113"/>
      <c r="P17" s="113"/>
      <c r="Q17" s="113">
        <f t="shared" si="20"/>
        <v>0</v>
      </c>
      <c r="R17" s="113">
        <f t="shared" ref="R17:S17" si="26">+R7+B17-L17-O17</f>
        <v>0</v>
      </c>
      <c r="S17" s="113">
        <f t="shared" si="26"/>
        <v>0</v>
      </c>
      <c r="T17" s="113">
        <f t="shared" si="22"/>
        <v>0</v>
      </c>
      <c r="U17" s="126">
        <f t="shared" si="23"/>
        <v>0</v>
      </c>
      <c r="V17" s="103"/>
      <c r="W17" s="103"/>
      <c r="X17" s="103"/>
      <c r="Y17" s="103"/>
      <c r="Z17" s="103"/>
    </row>
    <row r="18" spans="1:26" ht="24" customHeight="1" x14ac:dyDescent="0.65">
      <c r="A18" s="112" t="s">
        <v>21</v>
      </c>
      <c r="B18" s="113"/>
      <c r="C18" s="113"/>
      <c r="D18" s="114">
        <v>16.43</v>
      </c>
      <c r="E18" s="115">
        <f t="shared" si="24"/>
        <v>0</v>
      </c>
      <c r="F18" s="113">
        <f>IF(E19&gt;0,(F19/E19)*E18,0)</f>
        <v>0</v>
      </c>
      <c r="G18" s="113">
        <f t="shared" si="15"/>
        <v>0</v>
      </c>
      <c r="H18" s="116">
        <f t="shared" ref="H18:I18" si="27">+R8+B18</f>
        <v>0</v>
      </c>
      <c r="I18" s="116">
        <f t="shared" si="27"/>
        <v>0</v>
      </c>
      <c r="J18" s="113">
        <f t="shared" si="17"/>
        <v>0</v>
      </c>
      <c r="K18" s="117">
        <f t="shared" si="18"/>
        <v>0</v>
      </c>
      <c r="L18" s="113"/>
      <c r="M18" s="113"/>
      <c r="N18" s="113">
        <f t="shared" si="19"/>
        <v>0</v>
      </c>
      <c r="O18" s="113"/>
      <c r="P18" s="113"/>
      <c r="Q18" s="113">
        <f t="shared" si="20"/>
        <v>0</v>
      </c>
      <c r="R18" s="113">
        <f t="shared" ref="R18:S18" si="28">+R8+B18-L18-O18</f>
        <v>0</v>
      </c>
      <c r="S18" s="113">
        <f t="shared" si="28"/>
        <v>0</v>
      </c>
      <c r="T18" s="113">
        <f t="shared" si="22"/>
        <v>0</v>
      </c>
      <c r="U18" s="126">
        <f t="shared" si="23"/>
        <v>0</v>
      </c>
      <c r="V18" s="103"/>
      <c r="W18" s="103"/>
      <c r="X18" s="103"/>
      <c r="Y18" s="103"/>
      <c r="Z18" s="103"/>
    </row>
    <row r="19" spans="1:26" ht="24" customHeight="1" x14ac:dyDescent="0.65">
      <c r="A19" s="112" t="s">
        <v>22</v>
      </c>
      <c r="B19" s="119">
        <f t="shared" ref="B19:E19" si="29">SUM(B16:B18)</f>
        <v>0</v>
      </c>
      <c r="C19" s="119">
        <f t="shared" si="29"/>
        <v>0</v>
      </c>
      <c r="D19" s="114">
        <f t="shared" si="29"/>
        <v>100</v>
      </c>
      <c r="E19" s="120">
        <f t="shared" si="29"/>
        <v>0</v>
      </c>
      <c r="F19" s="113">
        <f>+'3.เก็บค่าใช้จ่าย'!$D$268</f>
        <v>0</v>
      </c>
      <c r="G19" s="113"/>
      <c r="H19" s="113">
        <f t="shared" ref="H19:J19" si="30">SUM(H16:H18)</f>
        <v>0</v>
      </c>
      <c r="I19" s="113">
        <f t="shared" si="30"/>
        <v>0</v>
      </c>
      <c r="J19" s="113">
        <f t="shared" si="30"/>
        <v>0</v>
      </c>
      <c r="K19" s="117"/>
      <c r="L19" s="113">
        <f t="shared" ref="L19:U19" si="31">SUM(L16:L18)</f>
        <v>0</v>
      </c>
      <c r="M19" s="113">
        <f t="shared" si="31"/>
        <v>0</v>
      </c>
      <c r="N19" s="113">
        <f t="shared" si="31"/>
        <v>0</v>
      </c>
      <c r="O19" s="113">
        <f t="shared" si="31"/>
        <v>0</v>
      </c>
      <c r="P19" s="113">
        <f t="shared" si="31"/>
        <v>0</v>
      </c>
      <c r="Q19" s="113">
        <f t="shared" si="31"/>
        <v>0</v>
      </c>
      <c r="R19" s="113">
        <f t="shared" si="31"/>
        <v>0</v>
      </c>
      <c r="S19" s="113">
        <f t="shared" si="31"/>
        <v>0</v>
      </c>
      <c r="T19" s="113">
        <f t="shared" si="31"/>
        <v>0</v>
      </c>
      <c r="U19" s="120">
        <f t="shared" si="31"/>
        <v>0</v>
      </c>
      <c r="V19" s="103"/>
      <c r="W19" s="103"/>
      <c r="X19" s="103"/>
      <c r="Y19" s="103"/>
      <c r="Z19" s="103"/>
    </row>
    <row r="20" spans="1:26" ht="24" customHeight="1" x14ac:dyDescent="0.65">
      <c r="A20" s="103"/>
      <c r="B20" s="103"/>
      <c r="C20" s="103"/>
      <c r="D20" s="103"/>
      <c r="E20" s="103"/>
      <c r="F20" s="124"/>
      <c r="G20" s="124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24" customHeight="1" x14ac:dyDescent="0.65">
      <c r="A21" s="143" t="s">
        <v>25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03"/>
      <c r="V21" s="103"/>
      <c r="W21" s="103"/>
      <c r="X21" s="103"/>
      <c r="Y21" s="103"/>
      <c r="Z21" s="103"/>
    </row>
    <row r="22" spans="1:26" ht="24" customHeight="1" x14ac:dyDescent="0.65">
      <c r="A22" s="143" t="s">
        <v>58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3"/>
      <c r="V22" s="103"/>
      <c r="W22" s="103"/>
      <c r="X22" s="103"/>
      <c r="Y22" s="103"/>
      <c r="Z22" s="103"/>
    </row>
    <row r="23" spans="1:26" ht="24" customHeight="1" x14ac:dyDescent="0.65">
      <c r="A23" s="103"/>
      <c r="B23" s="103">
        <v>1</v>
      </c>
      <c r="C23" s="103">
        <v>2</v>
      </c>
      <c r="D23" s="103" t="s">
        <v>27</v>
      </c>
      <c r="E23" s="103" t="s">
        <v>28</v>
      </c>
      <c r="F23" s="127">
        <v>5</v>
      </c>
      <c r="G23" s="103" t="s">
        <v>29</v>
      </c>
      <c r="H23" s="103"/>
      <c r="I23" s="103"/>
      <c r="J23" s="103">
        <v>7</v>
      </c>
      <c r="K23" s="103">
        <v>8</v>
      </c>
      <c r="L23" s="103">
        <v>9</v>
      </c>
      <c r="M23" s="103">
        <v>10</v>
      </c>
      <c r="N23" s="103" t="s">
        <v>30</v>
      </c>
      <c r="O23" s="103">
        <v>12</v>
      </c>
      <c r="P23" s="103">
        <v>13</v>
      </c>
      <c r="Q23" s="103" t="s">
        <v>31</v>
      </c>
      <c r="R23" s="103" t="s">
        <v>32</v>
      </c>
      <c r="S23" s="103" t="s">
        <v>33</v>
      </c>
      <c r="T23" s="103" t="s">
        <v>34</v>
      </c>
      <c r="U23" s="103" t="s">
        <v>35</v>
      </c>
      <c r="V23" s="103"/>
      <c r="W23" s="103"/>
      <c r="X23" s="103"/>
      <c r="Y23" s="103"/>
      <c r="Z23" s="103"/>
    </row>
    <row r="24" spans="1:26" ht="24" customHeight="1" x14ac:dyDescent="0.65">
      <c r="A24" s="144" t="s">
        <v>36</v>
      </c>
      <c r="B24" s="145" t="s">
        <v>37</v>
      </c>
      <c r="C24" s="131"/>
      <c r="D24" s="146" t="s">
        <v>38</v>
      </c>
      <c r="E24" s="105" t="s">
        <v>39</v>
      </c>
      <c r="F24" s="105" t="s">
        <v>40</v>
      </c>
      <c r="G24" s="104" t="s">
        <v>41</v>
      </c>
      <c r="H24" s="108" t="s">
        <v>42</v>
      </c>
      <c r="I24" s="108" t="s">
        <v>7</v>
      </c>
      <c r="J24" s="109" t="s">
        <v>40</v>
      </c>
      <c r="K24" s="109" t="s">
        <v>43</v>
      </c>
      <c r="L24" s="150" t="s">
        <v>44</v>
      </c>
      <c r="M24" s="131"/>
      <c r="N24" s="146" t="s">
        <v>45</v>
      </c>
      <c r="O24" s="148" t="s">
        <v>46</v>
      </c>
      <c r="P24" s="131"/>
      <c r="Q24" s="146" t="s">
        <v>47</v>
      </c>
      <c r="R24" s="149" t="s">
        <v>48</v>
      </c>
      <c r="S24" s="131"/>
      <c r="T24" s="146" t="s">
        <v>49</v>
      </c>
      <c r="U24" s="104" t="s">
        <v>49</v>
      </c>
      <c r="V24" s="103"/>
      <c r="W24" s="103"/>
      <c r="X24" s="103"/>
      <c r="Y24" s="103"/>
      <c r="Z24" s="103"/>
    </row>
    <row r="25" spans="1:26" ht="24" customHeight="1" x14ac:dyDescent="0.65">
      <c r="A25" s="140"/>
      <c r="B25" s="105" t="s">
        <v>42</v>
      </c>
      <c r="C25" s="105" t="s">
        <v>50</v>
      </c>
      <c r="D25" s="147"/>
      <c r="E25" s="105" t="s">
        <v>51</v>
      </c>
      <c r="F25" s="105" t="s">
        <v>15</v>
      </c>
      <c r="G25" s="111" t="s">
        <v>52</v>
      </c>
      <c r="H25" s="108" t="s">
        <v>22</v>
      </c>
      <c r="I25" s="108" t="s">
        <v>22</v>
      </c>
      <c r="J25" s="109" t="s">
        <v>53</v>
      </c>
      <c r="K25" s="109" t="s">
        <v>53</v>
      </c>
      <c r="L25" s="105" t="s">
        <v>42</v>
      </c>
      <c r="M25" s="105" t="s">
        <v>50</v>
      </c>
      <c r="N25" s="147"/>
      <c r="O25" s="105" t="s">
        <v>42</v>
      </c>
      <c r="P25" s="105" t="s">
        <v>50</v>
      </c>
      <c r="Q25" s="147"/>
      <c r="R25" s="105" t="s">
        <v>42</v>
      </c>
      <c r="S25" s="105" t="s">
        <v>50</v>
      </c>
      <c r="T25" s="147"/>
      <c r="U25" s="111" t="s">
        <v>54</v>
      </c>
      <c r="V25" s="103"/>
      <c r="W25" s="103"/>
      <c r="X25" s="103"/>
      <c r="Y25" s="103"/>
      <c r="Z25" s="103"/>
    </row>
    <row r="26" spans="1:26" ht="24" customHeight="1" x14ac:dyDescent="0.65">
      <c r="A26" s="112" t="s">
        <v>55</v>
      </c>
      <c r="B26" s="113"/>
      <c r="C26" s="113"/>
      <c r="D26" s="114">
        <v>54.9</v>
      </c>
      <c r="E26" s="115">
        <f>C26*D26</f>
        <v>0</v>
      </c>
      <c r="F26" s="113">
        <f>IF(E29&gt;0,(F29/E29)*E26,0)</f>
        <v>0</v>
      </c>
      <c r="G26" s="113">
        <f t="shared" ref="G26:G28" si="32">IF(C26&gt;0,F26/C26,0)</f>
        <v>0</v>
      </c>
      <c r="H26" s="116">
        <f t="shared" ref="H26:I26" si="33">+R16+B26</f>
        <v>0</v>
      </c>
      <c r="I26" s="116">
        <f t="shared" si="33"/>
        <v>0</v>
      </c>
      <c r="J26" s="113">
        <f t="shared" ref="J26:J28" si="34">+T16+F26</f>
        <v>0</v>
      </c>
      <c r="K26" s="117">
        <f t="shared" ref="K26:K28" si="35">IF(I26&gt;0,(J26/I26),0)</f>
        <v>0</v>
      </c>
      <c r="L26" s="113"/>
      <c r="M26" s="113"/>
      <c r="N26" s="113">
        <f t="shared" ref="N26:N28" si="36">IF(K26&gt;0,K26*M26,0)</f>
        <v>0</v>
      </c>
      <c r="O26" s="113"/>
      <c r="P26" s="113"/>
      <c r="Q26" s="113">
        <f t="shared" ref="Q26:Q28" si="37">IF(K26&gt;0,K26*P26,0)</f>
        <v>0</v>
      </c>
      <c r="R26" s="113">
        <f t="shared" ref="R26:S26" si="38">+R16+B26-L26-O26</f>
        <v>0</v>
      </c>
      <c r="S26" s="113">
        <f t="shared" si="38"/>
        <v>0</v>
      </c>
      <c r="T26" s="113">
        <f t="shared" ref="T26:T28" si="39">+T16+F26-N26-Q26</f>
        <v>0</v>
      </c>
      <c r="U26" s="126">
        <f t="shared" ref="U26:U28" si="40">IF(S26&gt;0,+T26/S26,0)</f>
        <v>0</v>
      </c>
      <c r="V26" s="103"/>
      <c r="W26" s="103"/>
      <c r="X26" s="103"/>
      <c r="Y26" s="103"/>
      <c r="Z26" s="103"/>
    </row>
    <row r="27" spans="1:26" ht="24" customHeight="1" x14ac:dyDescent="0.65">
      <c r="A27" s="112" t="s">
        <v>56</v>
      </c>
      <c r="B27" s="113"/>
      <c r="C27" s="113"/>
      <c r="D27" s="114">
        <v>28.67</v>
      </c>
      <c r="E27" s="115">
        <f t="shared" ref="E27:E28" si="41">D27*C27</f>
        <v>0</v>
      </c>
      <c r="F27" s="113">
        <f>IF(E29&gt;0,(F29/E29)*E27,0)</f>
        <v>0</v>
      </c>
      <c r="G27" s="113">
        <f t="shared" si="32"/>
        <v>0</v>
      </c>
      <c r="H27" s="116">
        <f t="shared" ref="H27:I27" si="42">+R17+B27</f>
        <v>0</v>
      </c>
      <c r="I27" s="116">
        <f t="shared" si="42"/>
        <v>0</v>
      </c>
      <c r="J27" s="113">
        <f t="shared" si="34"/>
        <v>0</v>
      </c>
      <c r="K27" s="117">
        <f t="shared" si="35"/>
        <v>0</v>
      </c>
      <c r="L27" s="113"/>
      <c r="M27" s="113"/>
      <c r="N27" s="113">
        <f t="shared" si="36"/>
        <v>0</v>
      </c>
      <c r="O27" s="113"/>
      <c r="P27" s="113"/>
      <c r="Q27" s="113">
        <f t="shared" si="37"/>
        <v>0</v>
      </c>
      <c r="R27" s="113">
        <f t="shared" ref="R27:S27" si="43">+R17+B27-L27-O27</f>
        <v>0</v>
      </c>
      <c r="S27" s="113">
        <f t="shared" si="43"/>
        <v>0</v>
      </c>
      <c r="T27" s="113">
        <f t="shared" si="39"/>
        <v>0</v>
      </c>
      <c r="U27" s="126">
        <f t="shared" si="40"/>
        <v>0</v>
      </c>
      <c r="V27" s="103"/>
      <c r="W27" s="103"/>
      <c r="X27" s="103"/>
      <c r="Y27" s="103"/>
      <c r="Z27" s="103"/>
    </row>
    <row r="28" spans="1:26" ht="24" customHeight="1" x14ac:dyDescent="0.65">
      <c r="A28" s="112" t="s">
        <v>21</v>
      </c>
      <c r="B28" s="113"/>
      <c r="C28" s="113"/>
      <c r="D28" s="114">
        <v>16.43</v>
      </c>
      <c r="E28" s="115">
        <f t="shared" si="41"/>
        <v>0</v>
      </c>
      <c r="F28" s="113">
        <f>IF(E29&gt;0,(F29/E29)*E28,0)</f>
        <v>0</v>
      </c>
      <c r="G28" s="113">
        <f t="shared" si="32"/>
        <v>0</v>
      </c>
      <c r="H28" s="116">
        <f t="shared" ref="H28:I28" si="44">+R18+B28</f>
        <v>0</v>
      </c>
      <c r="I28" s="116">
        <f t="shared" si="44"/>
        <v>0</v>
      </c>
      <c r="J28" s="113">
        <f t="shared" si="34"/>
        <v>0</v>
      </c>
      <c r="K28" s="117">
        <f t="shared" si="35"/>
        <v>0</v>
      </c>
      <c r="L28" s="113"/>
      <c r="M28" s="113"/>
      <c r="N28" s="113">
        <f t="shared" si="36"/>
        <v>0</v>
      </c>
      <c r="O28" s="113"/>
      <c r="P28" s="113"/>
      <c r="Q28" s="113">
        <f t="shared" si="37"/>
        <v>0</v>
      </c>
      <c r="R28" s="113">
        <f t="shared" ref="R28:S28" si="45">+R18+B28-L28-O28</f>
        <v>0</v>
      </c>
      <c r="S28" s="113">
        <f t="shared" si="45"/>
        <v>0</v>
      </c>
      <c r="T28" s="113">
        <f t="shared" si="39"/>
        <v>0</v>
      </c>
      <c r="U28" s="126">
        <f t="shared" si="40"/>
        <v>0</v>
      </c>
      <c r="V28" s="103"/>
      <c r="W28" s="103"/>
      <c r="X28" s="103"/>
      <c r="Y28" s="103"/>
      <c r="Z28" s="103"/>
    </row>
    <row r="29" spans="1:26" ht="24" customHeight="1" x14ac:dyDescent="0.65">
      <c r="A29" s="112" t="s">
        <v>22</v>
      </c>
      <c r="B29" s="119">
        <f t="shared" ref="B29:E29" si="46">SUM(B26:B28)</f>
        <v>0</v>
      </c>
      <c r="C29" s="119">
        <f t="shared" si="46"/>
        <v>0</v>
      </c>
      <c r="D29" s="114">
        <f t="shared" si="46"/>
        <v>100</v>
      </c>
      <c r="E29" s="120">
        <f t="shared" si="46"/>
        <v>0</v>
      </c>
      <c r="F29" s="113">
        <f>+'3.เก็บค่าใช้จ่าย'!$E$268</f>
        <v>0</v>
      </c>
      <c r="G29" s="113"/>
      <c r="H29" s="113">
        <f t="shared" ref="H29:I29" si="47">H26+H27+H28</f>
        <v>0</v>
      </c>
      <c r="I29" s="113">
        <f t="shared" si="47"/>
        <v>0</v>
      </c>
      <c r="J29" s="113">
        <f>SUM(J26:J28)</f>
        <v>0</v>
      </c>
      <c r="K29" s="117"/>
      <c r="L29" s="113">
        <f t="shared" ref="L29:U29" si="48">SUM(L26:L28)</f>
        <v>0</v>
      </c>
      <c r="M29" s="113">
        <f t="shared" si="48"/>
        <v>0</v>
      </c>
      <c r="N29" s="113">
        <f t="shared" si="48"/>
        <v>0</v>
      </c>
      <c r="O29" s="113">
        <f t="shared" si="48"/>
        <v>0</v>
      </c>
      <c r="P29" s="113">
        <f t="shared" si="48"/>
        <v>0</v>
      </c>
      <c r="Q29" s="113">
        <f t="shared" si="48"/>
        <v>0</v>
      </c>
      <c r="R29" s="113">
        <f t="shared" si="48"/>
        <v>0</v>
      </c>
      <c r="S29" s="113">
        <f t="shared" si="48"/>
        <v>0</v>
      </c>
      <c r="T29" s="113">
        <f t="shared" si="48"/>
        <v>0</v>
      </c>
      <c r="U29" s="120">
        <f t="shared" si="48"/>
        <v>0</v>
      </c>
      <c r="V29" s="103"/>
      <c r="W29" s="103"/>
      <c r="X29" s="103"/>
      <c r="Y29" s="103"/>
      <c r="Z29" s="103"/>
    </row>
    <row r="30" spans="1:26" ht="24" customHeight="1" x14ac:dyDescent="0.6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ht="24" customHeight="1" x14ac:dyDescent="0.65">
      <c r="A31" s="143" t="s">
        <v>25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03"/>
      <c r="V31" s="103"/>
      <c r="W31" s="103"/>
      <c r="X31" s="103"/>
      <c r="Y31" s="103"/>
      <c r="Z31" s="103"/>
    </row>
    <row r="32" spans="1:26" ht="24" customHeight="1" x14ac:dyDescent="0.65">
      <c r="A32" s="143" t="s">
        <v>59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03"/>
      <c r="V32" s="103"/>
      <c r="W32" s="103"/>
      <c r="X32" s="103"/>
      <c r="Y32" s="103"/>
      <c r="Z32" s="103"/>
    </row>
    <row r="33" spans="1:26" ht="24" customHeight="1" x14ac:dyDescent="0.65">
      <c r="A33" s="103"/>
      <c r="B33" s="103">
        <v>1</v>
      </c>
      <c r="C33" s="103">
        <v>2</v>
      </c>
      <c r="D33" s="103" t="s">
        <v>27</v>
      </c>
      <c r="E33" s="103" t="s">
        <v>28</v>
      </c>
      <c r="F33" s="127">
        <v>5</v>
      </c>
      <c r="G33" s="103" t="s">
        <v>29</v>
      </c>
      <c r="H33" s="103"/>
      <c r="I33" s="103"/>
      <c r="J33" s="103">
        <v>7</v>
      </c>
      <c r="K33" s="103">
        <v>8</v>
      </c>
      <c r="L33" s="103">
        <v>9</v>
      </c>
      <c r="M33" s="103">
        <v>10</v>
      </c>
      <c r="N33" s="103" t="s">
        <v>30</v>
      </c>
      <c r="O33" s="103">
        <v>12</v>
      </c>
      <c r="P33" s="103">
        <v>13</v>
      </c>
      <c r="Q33" s="103" t="s">
        <v>31</v>
      </c>
      <c r="R33" s="103" t="s">
        <v>32</v>
      </c>
      <c r="S33" s="103" t="s">
        <v>33</v>
      </c>
      <c r="T33" s="103" t="s">
        <v>34</v>
      </c>
      <c r="U33" s="103" t="s">
        <v>35</v>
      </c>
      <c r="V33" s="103"/>
      <c r="W33" s="103"/>
      <c r="X33" s="103"/>
      <c r="Y33" s="103"/>
      <c r="Z33" s="103"/>
    </row>
    <row r="34" spans="1:26" ht="24" customHeight="1" x14ac:dyDescent="0.65">
      <c r="A34" s="144" t="s">
        <v>36</v>
      </c>
      <c r="B34" s="145" t="s">
        <v>37</v>
      </c>
      <c r="C34" s="131"/>
      <c r="D34" s="146" t="s">
        <v>38</v>
      </c>
      <c r="E34" s="105" t="s">
        <v>39</v>
      </c>
      <c r="F34" s="105" t="s">
        <v>40</v>
      </c>
      <c r="G34" s="104" t="s">
        <v>41</v>
      </c>
      <c r="H34" s="108" t="s">
        <v>42</v>
      </c>
      <c r="I34" s="108" t="s">
        <v>7</v>
      </c>
      <c r="J34" s="109" t="s">
        <v>40</v>
      </c>
      <c r="K34" s="109" t="s">
        <v>43</v>
      </c>
      <c r="L34" s="150" t="s">
        <v>44</v>
      </c>
      <c r="M34" s="131"/>
      <c r="N34" s="146" t="s">
        <v>45</v>
      </c>
      <c r="O34" s="148" t="s">
        <v>46</v>
      </c>
      <c r="P34" s="131"/>
      <c r="Q34" s="146" t="s">
        <v>47</v>
      </c>
      <c r="R34" s="149" t="s">
        <v>48</v>
      </c>
      <c r="S34" s="131"/>
      <c r="T34" s="146" t="s">
        <v>49</v>
      </c>
      <c r="U34" s="104" t="s">
        <v>49</v>
      </c>
      <c r="V34" s="103"/>
      <c r="W34" s="103"/>
      <c r="X34" s="103"/>
      <c r="Y34" s="103"/>
      <c r="Z34" s="103"/>
    </row>
    <row r="35" spans="1:26" ht="24" customHeight="1" x14ac:dyDescent="0.65">
      <c r="A35" s="140"/>
      <c r="B35" s="105" t="s">
        <v>42</v>
      </c>
      <c r="C35" s="105" t="s">
        <v>50</v>
      </c>
      <c r="D35" s="147"/>
      <c r="E35" s="105" t="s">
        <v>51</v>
      </c>
      <c r="F35" s="105" t="s">
        <v>15</v>
      </c>
      <c r="G35" s="111" t="s">
        <v>52</v>
      </c>
      <c r="H35" s="108" t="s">
        <v>22</v>
      </c>
      <c r="I35" s="108" t="s">
        <v>22</v>
      </c>
      <c r="J35" s="109" t="s">
        <v>53</v>
      </c>
      <c r="K35" s="109" t="s">
        <v>53</v>
      </c>
      <c r="L35" s="105" t="s">
        <v>42</v>
      </c>
      <c r="M35" s="105" t="s">
        <v>50</v>
      </c>
      <c r="N35" s="147"/>
      <c r="O35" s="105" t="s">
        <v>42</v>
      </c>
      <c r="P35" s="105" t="s">
        <v>50</v>
      </c>
      <c r="Q35" s="147"/>
      <c r="R35" s="105" t="s">
        <v>42</v>
      </c>
      <c r="S35" s="105" t="s">
        <v>50</v>
      </c>
      <c r="T35" s="147"/>
      <c r="U35" s="111" t="s">
        <v>54</v>
      </c>
      <c r="V35" s="103"/>
      <c r="W35" s="103"/>
      <c r="X35" s="103"/>
      <c r="Y35" s="103"/>
      <c r="Z35" s="103"/>
    </row>
    <row r="36" spans="1:26" ht="24" customHeight="1" x14ac:dyDescent="0.65">
      <c r="A36" s="112" t="s">
        <v>55</v>
      </c>
      <c r="B36" s="113"/>
      <c r="C36" s="113"/>
      <c r="D36" s="114">
        <v>54.9</v>
      </c>
      <c r="E36" s="115">
        <f>C36*D36</f>
        <v>0</v>
      </c>
      <c r="F36" s="113">
        <f>IF(E39&gt;0,(F39/E39)*E36,0)</f>
        <v>0</v>
      </c>
      <c r="G36" s="113">
        <f t="shared" ref="G36:G38" si="49">IF(C36&gt;0,F36/C36,0)</f>
        <v>0</v>
      </c>
      <c r="H36" s="116">
        <f t="shared" ref="H36:I36" si="50">+R26+B36</f>
        <v>0</v>
      </c>
      <c r="I36" s="116">
        <f t="shared" si="50"/>
        <v>0</v>
      </c>
      <c r="J36" s="113">
        <f t="shared" ref="J36:J38" si="51">+T26+F36</f>
        <v>0</v>
      </c>
      <c r="K36" s="117">
        <f t="shared" ref="K36:K38" si="52">IF(I36&gt;0,(J36/I36),0)</f>
        <v>0</v>
      </c>
      <c r="L36" s="113"/>
      <c r="M36" s="113"/>
      <c r="N36" s="113">
        <f t="shared" ref="N36:N38" si="53">IF(K36&gt;0,K36*M36,0)</f>
        <v>0</v>
      </c>
      <c r="O36" s="113"/>
      <c r="P36" s="113"/>
      <c r="Q36" s="113">
        <f t="shared" ref="Q36:Q38" si="54">IF(K36&gt;0,K36*P36,0)</f>
        <v>0</v>
      </c>
      <c r="R36" s="113">
        <f t="shared" ref="R36:S36" si="55">+R26+B36-L36-O36</f>
        <v>0</v>
      </c>
      <c r="S36" s="113">
        <f t="shared" si="55"/>
        <v>0</v>
      </c>
      <c r="T36" s="113">
        <f t="shared" ref="T36:T38" si="56">+T26+F36-N36-Q36</f>
        <v>0</v>
      </c>
      <c r="U36" s="126">
        <f t="shared" ref="U36:U38" si="57">IF(S36&gt;0,+T36/S36,0)</f>
        <v>0</v>
      </c>
      <c r="V36" s="103"/>
      <c r="W36" s="103"/>
      <c r="X36" s="103"/>
      <c r="Y36" s="103"/>
      <c r="Z36" s="103"/>
    </row>
    <row r="37" spans="1:26" ht="24" customHeight="1" x14ac:dyDescent="0.65">
      <c r="A37" s="112" t="s">
        <v>56</v>
      </c>
      <c r="B37" s="113"/>
      <c r="C37" s="113"/>
      <c r="D37" s="114">
        <v>28.67</v>
      </c>
      <c r="E37" s="115">
        <f t="shared" ref="E37:E38" si="58">D37*C37</f>
        <v>0</v>
      </c>
      <c r="F37" s="113">
        <f>IF(E39&gt;0,(F39/E39)*E37,0)</f>
        <v>0</v>
      </c>
      <c r="G37" s="113">
        <f t="shared" si="49"/>
        <v>0</v>
      </c>
      <c r="H37" s="116">
        <f t="shared" ref="H37:I37" si="59">+R27+B37</f>
        <v>0</v>
      </c>
      <c r="I37" s="116">
        <f t="shared" si="59"/>
        <v>0</v>
      </c>
      <c r="J37" s="113">
        <f t="shared" si="51"/>
        <v>0</v>
      </c>
      <c r="K37" s="117">
        <f t="shared" si="52"/>
        <v>0</v>
      </c>
      <c r="L37" s="113"/>
      <c r="M37" s="113"/>
      <c r="N37" s="113">
        <f t="shared" si="53"/>
        <v>0</v>
      </c>
      <c r="O37" s="113"/>
      <c r="P37" s="113"/>
      <c r="Q37" s="113">
        <f t="shared" si="54"/>
        <v>0</v>
      </c>
      <c r="R37" s="113">
        <f t="shared" ref="R37:S37" si="60">+R27+B37-L37-O37</f>
        <v>0</v>
      </c>
      <c r="S37" s="113">
        <f t="shared" si="60"/>
        <v>0</v>
      </c>
      <c r="T37" s="113">
        <f t="shared" si="56"/>
        <v>0</v>
      </c>
      <c r="U37" s="126">
        <f t="shared" si="57"/>
        <v>0</v>
      </c>
      <c r="V37" s="103"/>
      <c r="W37" s="103"/>
      <c r="X37" s="103"/>
      <c r="Y37" s="103"/>
      <c r="Z37" s="103"/>
    </row>
    <row r="38" spans="1:26" ht="24" customHeight="1" x14ac:dyDescent="0.65">
      <c r="A38" s="112" t="s">
        <v>21</v>
      </c>
      <c r="B38" s="113"/>
      <c r="C38" s="113"/>
      <c r="D38" s="114">
        <v>16.43</v>
      </c>
      <c r="E38" s="115">
        <f t="shared" si="58"/>
        <v>0</v>
      </c>
      <c r="F38" s="113">
        <f>IF(E39&gt;0,(F39/E39)*E38,0)</f>
        <v>0</v>
      </c>
      <c r="G38" s="113">
        <f t="shared" si="49"/>
        <v>0</v>
      </c>
      <c r="H38" s="116">
        <f t="shared" ref="H38:I38" si="61">+R28+B38</f>
        <v>0</v>
      </c>
      <c r="I38" s="116">
        <f t="shared" si="61"/>
        <v>0</v>
      </c>
      <c r="J38" s="113">
        <f t="shared" si="51"/>
        <v>0</v>
      </c>
      <c r="K38" s="117">
        <f t="shared" si="52"/>
        <v>0</v>
      </c>
      <c r="L38" s="113"/>
      <c r="M38" s="113"/>
      <c r="N38" s="113">
        <f t="shared" si="53"/>
        <v>0</v>
      </c>
      <c r="O38" s="113"/>
      <c r="P38" s="113"/>
      <c r="Q38" s="113">
        <f t="shared" si="54"/>
        <v>0</v>
      </c>
      <c r="R38" s="113">
        <f t="shared" ref="R38:S38" si="62">+R28+B38-L38-O38</f>
        <v>0</v>
      </c>
      <c r="S38" s="113">
        <f t="shared" si="62"/>
        <v>0</v>
      </c>
      <c r="T38" s="113">
        <f t="shared" si="56"/>
        <v>0</v>
      </c>
      <c r="U38" s="126">
        <f t="shared" si="57"/>
        <v>0</v>
      </c>
      <c r="V38" s="103"/>
      <c r="W38" s="103"/>
      <c r="X38" s="103"/>
      <c r="Y38" s="103"/>
      <c r="Z38" s="103"/>
    </row>
    <row r="39" spans="1:26" ht="24" customHeight="1" x14ac:dyDescent="0.65">
      <c r="A39" s="112" t="s">
        <v>22</v>
      </c>
      <c r="B39" s="119">
        <f t="shared" ref="B39:E39" si="63">SUM(B36:B38)</f>
        <v>0</v>
      </c>
      <c r="C39" s="119">
        <f t="shared" si="63"/>
        <v>0</v>
      </c>
      <c r="D39" s="114">
        <f t="shared" si="63"/>
        <v>100</v>
      </c>
      <c r="E39" s="120">
        <f t="shared" si="63"/>
        <v>0</v>
      </c>
      <c r="F39" s="113">
        <f>+'3.เก็บค่าใช้จ่าย'!$F$268</f>
        <v>0</v>
      </c>
      <c r="G39" s="113"/>
      <c r="H39" s="113">
        <f t="shared" ref="H39:I39" si="64">IF(D39&gt;0,G39/D39,0)</f>
        <v>0</v>
      </c>
      <c r="I39" s="113">
        <f t="shared" si="64"/>
        <v>0</v>
      </c>
      <c r="J39" s="120">
        <f>SUM(J36:J38)</f>
        <v>0</v>
      </c>
      <c r="K39" s="120"/>
      <c r="L39" s="120">
        <f t="shared" ref="L39:U39" si="65">SUM(L36:L38)</f>
        <v>0</v>
      </c>
      <c r="M39" s="120">
        <f t="shared" si="65"/>
        <v>0</v>
      </c>
      <c r="N39" s="120">
        <f t="shared" si="65"/>
        <v>0</v>
      </c>
      <c r="O39" s="120">
        <f t="shared" si="65"/>
        <v>0</v>
      </c>
      <c r="P39" s="120">
        <f t="shared" si="65"/>
        <v>0</v>
      </c>
      <c r="Q39" s="120">
        <f t="shared" si="65"/>
        <v>0</v>
      </c>
      <c r="R39" s="120">
        <f t="shared" si="65"/>
        <v>0</v>
      </c>
      <c r="S39" s="120">
        <f t="shared" si="65"/>
        <v>0</v>
      </c>
      <c r="T39" s="120">
        <f t="shared" si="65"/>
        <v>0</v>
      </c>
      <c r="U39" s="120">
        <f t="shared" si="65"/>
        <v>0</v>
      </c>
      <c r="V39" s="103"/>
      <c r="W39" s="103"/>
      <c r="X39" s="103"/>
      <c r="Y39" s="103"/>
      <c r="Z39" s="103"/>
    </row>
    <row r="40" spans="1:26" ht="24" customHeight="1" x14ac:dyDescent="0.6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25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24" customHeight="1" x14ac:dyDescent="0.65">
      <c r="A41" s="143" t="s">
        <v>25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03"/>
      <c r="V41" s="103"/>
      <c r="W41" s="103"/>
      <c r="X41" s="103"/>
      <c r="Y41" s="103"/>
      <c r="Z41" s="103"/>
    </row>
    <row r="42" spans="1:26" ht="24" customHeight="1" x14ac:dyDescent="0.65">
      <c r="A42" s="143" t="s">
        <v>60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03"/>
      <c r="V42" s="103"/>
      <c r="W42" s="103"/>
      <c r="X42" s="103"/>
      <c r="Y42" s="103"/>
      <c r="Z42" s="103"/>
    </row>
    <row r="43" spans="1:26" ht="24" customHeight="1" x14ac:dyDescent="0.65">
      <c r="A43" s="103"/>
      <c r="B43" s="103">
        <v>1</v>
      </c>
      <c r="C43" s="103">
        <v>2</v>
      </c>
      <c r="D43" s="103" t="s">
        <v>27</v>
      </c>
      <c r="E43" s="103" t="s">
        <v>28</v>
      </c>
      <c r="F43" s="127">
        <v>5</v>
      </c>
      <c r="G43" s="103" t="s">
        <v>29</v>
      </c>
      <c r="H43" s="103"/>
      <c r="I43" s="103"/>
      <c r="J43" s="103">
        <v>7</v>
      </c>
      <c r="K43" s="103">
        <v>8</v>
      </c>
      <c r="L43" s="103">
        <v>9</v>
      </c>
      <c r="M43" s="103">
        <v>10</v>
      </c>
      <c r="N43" s="103" t="s">
        <v>30</v>
      </c>
      <c r="O43" s="103">
        <v>12</v>
      </c>
      <c r="P43" s="103">
        <v>13</v>
      </c>
      <c r="Q43" s="103" t="s">
        <v>31</v>
      </c>
      <c r="R43" s="103" t="s">
        <v>32</v>
      </c>
      <c r="S43" s="103" t="s">
        <v>33</v>
      </c>
      <c r="T43" s="103" t="s">
        <v>34</v>
      </c>
      <c r="U43" s="103" t="s">
        <v>35</v>
      </c>
      <c r="V43" s="103"/>
      <c r="W43" s="103"/>
      <c r="X43" s="103"/>
      <c r="Y43" s="103"/>
      <c r="Z43" s="103"/>
    </row>
    <row r="44" spans="1:26" ht="24" customHeight="1" x14ac:dyDescent="0.65">
      <c r="A44" s="144" t="s">
        <v>36</v>
      </c>
      <c r="B44" s="145" t="s">
        <v>37</v>
      </c>
      <c r="C44" s="131"/>
      <c r="D44" s="146" t="s">
        <v>38</v>
      </c>
      <c r="E44" s="105" t="s">
        <v>39</v>
      </c>
      <c r="F44" s="105" t="s">
        <v>40</v>
      </c>
      <c r="G44" s="104" t="s">
        <v>41</v>
      </c>
      <c r="H44" s="108" t="s">
        <v>42</v>
      </c>
      <c r="I44" s="108" t="s">
        <v>7</v>
      </c>
      <c r="J44" s="109" t="s">
        <v>40</v>
      </c>
      <c r="K44" s="109" t="s">
        <v>43</v>
      </c>
      <c r="L44" s="150" t="s">
        <v>44</v>
      </c>
      <c r="M44" s="131"/>
      <c r="N44" s="146" t="s">
        <v>45</v>
      </c>
      <c r="O44" s="148" t="s">
        <v>46</v>
      </c>
      <c r="P44" s="131"/>
      <c r="Q44" s="146" t="s">
        <v>47</v>
      </c>
      <c r="R44" s="149" t="s">
        <v>48</v>
      </c>
      <c r="S44" s="131"/>
      <c r="T44" s="146" t="s">
        <v>49</v>
      </c>
      <c r="U44" s="104" t="s">
        <v>49</v>
      </c>
      <c r="V44" s="103"/>
      <c r="W44" s="103"/>
      <c r="X44" s="103"/>
      <c r="Y44" s="103"/>
      <c r="Z44" s="103"/>
    </row>
    <row r="45" spans="1:26" ht="24" customHeight="1" x14ac:dyDescent="0.65">
      <c r="A45" s="140"/>
      <c r="B45" s="105" t="s">
        <v>42</v>
      </c>
      <c r="C45" s="105" t="s">
        <v>50</v>
      </c>
      <c r="D45" s="147"/>
      <c r="E45" s="105" t="s">
        <v>51</v>
      </c>
      <c r="F45" s="105" t="s">
        <v>15</v>
      </c>
      <c r="G45" s="111" t="s">
        <v>52</v>
      </c>
      <c r="H45" s="108" t="s">
        <v>22</v>
      </c>
      <c r="I45" s="108" t="s">
        <v>22</v>
      </c>
      <c r="J45" s="109" t="s">
        <v>53</v>
      </c>
      <c r="K45" s="109" t="s">
        <v>53</v>
      </c>
      <c r="L45" s="105" t="s">
        <v>42</v>
      </c>
      <c r="M45" s="105" t="s">
        <v>50</v>
      </c>
      <c r="N45" s="147"/>
      <c r="O45" s="105" t="s">
        <v>42</v>
      </c>
      <c r="P45" s="105" t="s">
        <v>50</v>
      </c>
      <c r="Q45" s="147"/>
      <c r="R45" s="105" t="s">
        <v>42</v>
      </c>
      <c r="S45" s="105" t="s">
        <v>50</v>
      </c>
      <c r="T45" s="147"/>
      <c r="U45" s="111" t="s">
        <v>54</v>
      </c>
      <c r="V45" s="103"/>
      <c r="W45" s="103"/>
      <c r="X45" s="103"/>
      <c r="Y45" s="103"/>
      <c r="Z45" s="103"/>
    </row>
    <row r="46" spans="1:26" ht="24" customHeight="1" x14ac:dyDescent="0.65">
      <c r="A46" s="112" t="s">
        <v>55</v>
      </c>
      <c r="B46" s="113">
        <f t="shared" ref="B46:C46" si="66">+B36+B26+B16</f>
        <v>0</v>
      </c>
      <c r="C46" s="113">
        <f t="shared" si="66"/>
        <v>0</v>
      </c>
      <c r="D46" s="114">
        <v>54.9</v>
      </c>
      <c r="E46" s="115">
        <f>C46*D46</f>
        <v>0</v>
      </c>
      <c r="F46" s="113">
        <f>IF(E49&gt;0,(F49/E49)*E46,0)</f>
        <v>0</v>
      </c>
      <c r="G46" s="113">
        <f t="shared" ref="G46:G48" si="67">IF(C46&gt;0,F46/C46,0)</f>
        <v>0</v>
      </c>
      <c r="H46" s="116">
        <f t="shared" ref="H46:K46" si="68">+H36</f>
        <v>0</v>
      </c>
      <c r="I46" s="116">
        <f t="shared" si="68"/>
        <v>0</v>
      </c>
      <c r="J46" s="117">
        <f t="shared" si="68"/>
        <v>0</v>
      </c>
      <c r="K46" s="117">
        <f t="shared" si="68"/>
        <v>0</v>
      </c>
      <c r="L46" s="113">
        <f t="shared" ref="L46:Q46" si="69">+L36+L26+L16</f>
        <v>0</v>
      </c>
      <c r="M46" s="113">
        <f t="shared" si="69"/>
        <v>0</v>
      </c>
      <c r="N46" s="113">
        <f t="shared" si="69"/>
        <v>0</v>
      </c>
      <c r="O46" s="113">
        <f t="shared" si="69"/>
        <v>0</v>
      </c>
      <c r="P46" s="113">
        <f t="shared" si="69"/>
        <v>0</v>
      </c>
      <c r="Q46" s="113">
        <f t="shared" si="69"/>
        <v>0</v>
      </c>
      <c r="R46" s="113">
        <f t="shared" ref="R46:T46" si="70">+R36</f>
        <v>0</v>
      </c>
      <c r="S46" s="113">
        <f t="shared" si="70"/>
        <v>0</v>
      </c>
      <c r="T46" s="113">
        <f t="shared" si="70"/>
        <v>0</v>
      </c>
      <c r="U46" s="126">
        <f t="shared" ref="U46:U48" si="71">IF(S46&gt;0,+T46/S46,0)</f>
        <v>0</v>
      </c>
      <c r="V46" s="103"/>
      <c r="W46" s="103"/>
      <c r="X46" s="103"/>
      <c r="Y46" s="103"/>
      <c r="Z46" s="103"/>
    </row>
    <row r="47" spans="1:26" ht="24" customHeight="1" x14ac:dyDescent="0.65">
      <c r="A47" s="112" t="s">
        <v>56</v>
      </c>
      <c r="B47" s="113">
        <f t="shared" ref="B47:C47" si="72">+B37+B27+B17</f>
        <v>0</v>
      </c>
      <c r="C47" s="113">
        <f t="shared" si="72"/>
        <v>0</v>
      </c>
      <c r="D47" s="114">
        <v>28.67</v>
      </c>
      <c r="E47" s="115">
        <f t="shared" ref="E47:E48" si="73">D47*C47</f>
        <v>0</v>
      </c>
      <c r="F47" s="113">
        <f>IF(E49&gt;0,(F49/E49)*E47,0)</f>
        <v>0</v>
      </c>
      <c r="G47" s="113">
        <f t="shared" si="67"/>
        <v>0</v>
      </c>
      <c r="H47" s="116">
        <f t="shared" ref="H47:K47" si="74">+H37</f>
        <v>0</v>
      </c>
      <c r="I47" s="116">
        <f t="shared" si="74"/>
        <v>0</v>
      </c>
      <c r="J47" s="117">
        <f t="shared" si="74"/>
        <v>0</v>
      </c>
      <c r="K47" s="117">
        <f t="shared" si="74"/>
        <v>0</v>
      </c>
      <c r="L47" s="113">
        <f t="shared" ref="L47:Q47" si="75">+L37+L27+L17</f>
        <v>0</v>
      </c>
      <c r="M47" s="113">
        <f t="shared" si="75"/>
        <v>0</v>
      </c>
      <c r="N47" s="113">
        <f t="shared" si="75"/>
        <v>0</v>
      </c>
      <c r="O47" s="113">
        <f t="shared" si="75"/>
        <v>0</v>
      </c>
      <c r="P47" s="113">
        <f t="shared" si="75"/>
        <v>0</v>
      </c>
      <c r="Q47" s="113">
        <f t="shared" si="75"/>
        <v>0</v>
      </c>
      <c r="R47" s="113">
        <f t="shared" ref="R47:T47" si="76">+R37</f>
        <v>0</v>
      </c>
      <c r="S47" s="113">
        <f t="shared" si="76"/>
        <v>0</v>
      </c>
      <c r="T47" s="113">
        <f t="shared" si="76"/>
        <v>0</v>
      </c>
      <c r="U47" s="126">
        <f t="shared" si="71"/>
        <v>0</v>
      </c>
      <c r="V47" s="103"/>
      <c r="W47" s="103"/>
      <c r="X47" s="103"/>
      <c r="Y47" s="103"/>
      <c r="Z47" s="103"/>
    </row>
    <row r="48" spans="1:26" ht="24" customHeight="1" x14ac:dyDescent="0.65">
      <c r="A48" s="112" t="s">
        <v>21</v>
      </c>
      <c r="B48" s="113">
        <f t="shared" ref="B48:C48" si="77">+B38+B28+B18</f>
        <v>0</v>
      </c>
      <c r="C48" s="113">
        <f t="shared" si="77"/>
        <v>0</v>
      </c>
      <c r="D48" s="114">
        <v>16.43</v>
      </c>
      <c r="E48" s="115">
        <f t="shared" si="73"/>
        <v>0</v>
      </c>
      <c r="F48" s="113">
        <f>IF(E49&gt;0,(F49/E49)*E48,0)</f>
        <v>0</v>
      </c>
      <c r="G48" s="113">
        <f t="shared" si="67"/>
        <v>0</v>
      </c>
      <c r="H48" s="116">
        <f t="shared" ref="H48:K48" si="78">+H38</f>
        <v>0</v>
      </c>
      <c r="I48" s="116">
        <f t="shared" si="78"/>
        <v>0</v>
      </c>
      <c r="J48" s="117">
        <f t="shared" si="78"/>
        <v>0</v>
      </c>
      <c r="K48" s="117">
        <f t="shared" si="78"/>
        <v>0</v>
      </c>
      <c r="L48" s="113">
        <f t="shared" ref="L48:Q48" si="79">+L38+L28+L18</f>
        <v>0</v>
      </c>
      <c r="M48" s="113">
        <f t="shared" si="79"/>
        <v>0</v>
      </c>
      <c r="N48" s="113">
        <f t="shared" si="79"/>
        <v>0</v>
      </c>
      <c r="O48" s="113">
        <f t="shared" si="79"/>
        <v>0</v>
      </c>
      <c r="P48" s="113">
        <f t="shared" si="79"/>
        <v>0</v>
      </c>
      <c r="Q48" s="113">
        <f t="shared" si="79"/>
        <v>0</v>
      </c>
      <c r="R48" s="113">
        <f t="shared" ref="R48:T48" si="80">+R38</f>
        <v>0</v>
      </c>
      <c r="S48" s="113">
        <f t="shared" si="80"/>
        <v>0</v>
      </c>
      <c r="T48" s="113">
        <f t="shared" si="80"/>
        <v>0</v>
      </c>
      <c r="U48" s="126">
        <f t="shared" si="71"/>
        <v>0</v>
      </c>
      <c r="V48" s="103"/>
      <c r="W48" s="103"/>
      <c r="X48" s="103"/>
      <c r="Y48" s="103"/>
      <c r="Z48" s="103"/>
    </row>
    <row r="49" spans="1:26" ht="24" customHeight="1" x14ac:dyDescent="0.65">
      <c r="A49" s="112" t="s">
        <v>22</v>
      </c>
      <c r="B49" s="119">
        <f t="shared" ref="B49:E49" si="81">SUM(B46:B48)</f>
        <v>0</v>
      </c>
      <c r="C49" s="119">
        <f t="shared" si="81"/>
        <v>0</v>
      </c>
      <c r="D49" s="114">
        <f t="shared" si="81"/>
        <v>100</v>
      </c>
      <c r="E49" s="120">
        <f t="shared" si="81"/>
        <v>0</v>
      </c>
      <c r="F49" s="113">
        <f>+'3.เก็บค่าใช้จ่าย'!$G$268</f>
        <v>0</v>
      </c>
      <c r="G49" s="113"/>
      <c r="H49" s="113">
        <f t="shared" ref="H49:I49" si="82">IF(D49&gt;0,G49/D49,0)</f>
        <v>0</v>
      </c>
      <c r="I49" s="113">
        <f t="shared" si="82"/>
        <v>0</v>
      </c>
      <c r="J49" s="120">
        <f>SUM(J46:J48)</f>
        <v>0</v>
      </c>
      <c r="K49" s="117"/>
      <c r="L49" s="120">
        <f t="shared" ref="L49:U49" si="83">SUM(L46:L48)</f>
        <v>0</v>
      </c>
      <c r="M49" s="120">
        <f t="shared" si="83"/>
        <v>0</v>
      </c>
      <c r="N49" s="120">
        <f t="shared" si="83"/>
        <v>0</v>
      </c>
      <c r="O49" s="120">
        <f t="shared" si="83"/>
        <v>0</v>
      </c>
      <c r="P49" s="120">
        <f t="shared" si="83"/>
        <v>0</v>
      </c>
      <c r="Q49" s="120">
        <f t="shared" si="83"/>
        <v>0</v>
      </c>
      <c r="R49" s="113">
        <f t="shared" si="83"/>
        <v>0</v>
      </c>
      <c r="S49" s="113">
        <f t="shared" si="83"/>
        <v>0</v>
      </c>
      <c r="T49" s="113">
        <f t="shared" si="83"/>
        <v>0</v>
      </c>
      <c r="U49" s="120">
        <f t="shared" si="83"/>
        <v>0</v>
      </c>
      <c r="V49" s="103"/>
      <c r="W49" s="103"/>
      <c r="X49" s="103"/>
      <c r="Y49" s="103"/>
      <c r="Z49" s="103"/>
    </row>
    <row r="50" spans="1:26" ht="24" customHeight="1" x14ac:dyDescent="0.6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24" customHeight="1" x14ac:dyDescent="0.65">
      <c r="A51" s="143" t="s">
        <v>25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03"/>
      <c r="V51" s="103"/>
      <c r="W51" s="103"/>
      <c r="X51" s="103"/>
      <c r="Y51" s="103"/>
      <c r="Z51" s="103"/>
    </row>
    <row r="52" spans="1:26" ht="24" customHeight="1" x14ac:dyDescent="0.65">
      <c r="A52" s="143" t="s">
        <v>61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03"/>
      <c r="V52" s="103"/>
      <c r="W52" s="103"/>
      <c r="X52" s="103"/>
      <c r="Y52" s="103"/>
      <c r="Z52" s="103"/>
    </row>
    <row r="53" spans="1:26" ht="24" customHeight="1" x14ac:dyDescent="0.65">
      <c r="A53" s="103"/>
      <c r="B53" s="103">
        <v>1</v>
      </c>
      <c r="C53" s="103">
        <v>2</v>
      </c>
      <c r="D53" s="103" t="s">
        <v>27</v>
      </c>
      <c r="E53" s="103" t="s">
        <v>28</v>
      </c>
      <c r="F53" s="127">
        <v>5</v>
      </c>
      <c r="G53" s="103" t="s">
        <v>29</v>
      </c>
      <c r="H53" s="103"/>
      <c r="I53" s="103"/>
      <c r="J53" s="103">
        <v>7</v>
      </c>
      <c r="K53" s="103">
        <v>8</v>
      </c>
      <c r="L53" s="103">
        <v>9</v>
      </c>
      <c r="M53" s="103">
        <v>10</v>
      </c>
      <c r="N53" s="103" t="s">
        <v>30</v>
      </c>
      <c r="O53" s="103">
        <v>12</v>
      </c>
      <c r="P53" s="103">
        <v>13</v>
      </c>
      <c r="Q53" s="103" t="s">
        <v>31</v>
      </c>
      <c r="R53" s="103" t="s">
        <v>32</v>
      </c>
      <c r="S53" s="103" t="s">
        <v>33</v>
      </c>
      <c r="T53" s="103" t="s">
        <v>34</v>
      </c>
      <c r="U53" s="103" t="s">
        <v>35</v>
      </c>
      <c r="V53" s="103"/>
      <c r="W53" s="103"/>
      <c r="X53" s="103"/>
      <c r="Y53" s="103"/>
      <c r="Z53" s="103"/>
    </row>
    <row r="54" spans="1:26" ht="24" customHeight="1" x14ac:dyDescent="0.65">
      <c r="A54" s="144" t="s">
        <v>36</v>
      </c>
      <c r="B54" s="145" t="s">
        <v>37</v>
      </c>
      <c r="C54" s="131"/>
      <c r="D54" s="146" t="s">
        <v>38</v>
      </c>
      <c r="E54" s="105" t="s">
        <v>39</v>
      </c>
      <c r="F54" s="105" t="s">
        <v>40</v>
      </c>
      <c r="G54" s="104" t="s">
        <v>41</v>
      </c>
      <c r="H54" s="108" t="s">
        <v>42</v>
      </c>
      <c r="I54" s="108" t="s">
        <v>7</v>
      </c>
      <c r="J54" s="109" t="s">
        <v>40</v>
      </c>
      <c r="K54" s="109" t="s">
        <v>43</v>
      </c>
      <c r="L54" s="150" t="s">
        <v>44</v>
      </c>
      <c r="M54" s="131"/>
      <c r="N54" s="146" t="s">
        <v>45</v>
      </c>
      <c r="O54" s="148" t="s">
        <v>46</v>
      </c>
      <c r="P54" s="131"/>
      <c r="Q54" s="146" t="s">
        <v>47</v>
      </c>
      <c r="R54" s="149" t="s">
        <v>48</v>
      </c>
      <c r="S54" s="131"/>
      <c r="T54" s="146" t="s">
        <v>49</v>
      </c>
      <c r="U54" s="104" t="s">
        <v>49</v>
      </c>
      <c r="V54" s="103"/>
      <c r="W54" s="103"/>
      <c r="X54" s="103"/>
      <c r="Y54" s="103"/>
      <c r="Z54" s="103"/>
    </row>
    <row r="55" spans="1:26" ht="24" customHeight="1" x14ac:dyDescent="0.65">
      <c r="A55" s="140"/>
      <c r="B55" s="105" t="s">
        <v>42</v>
      </c>
      <c r="C55" s="105" t="s">
        <v>50</v>
      </c>
      <c r="D55" s="147"/>
      <c r="E55" s="105" t="s">
        <v>51</v>
      </c>
      <c r="F55" s="105" t="s">
        <v>15</v>
      </c>
      <c r="G55" s="111" t="s">
        <v>52</v>
      </c>
      <c r="H55" s="108" t="s">
        <v>22</v>
      </c>
      <c r="I55" s="108" t="s">
        <v>22</v>
      </c>
      <c r="J55" s="109" t="s">
        <v>53</v>
      </c>
      <c r="K55" s="109" t="s">
        <v>53</v>
      </c>
      <c r="L55" s="105" t="s">
        <v>42</v>
      </c>
      <c r="M55" s="105" t="s">
        <v>50</v>
      </c>
      <c r="N55" s="147"/>
      <c r="O55" s="105" t="s">
        <v>42</v>
      </c>
      <c r="P55" s="105" t="s">
        <v>50</v>
      </c>
      <c r="Q55" s="147"/>
      <c r="R55" s="105" t="s">
        <v>42</v>
      </c>
      <c r="S55" s="105" t="s">
        <v>50</v>
      </c>
      <c r="T55" s="147"/>
      <c r="U55" s="111" t="s">
        <v>54</v>
      </c>
      <c r="V55" s="103"/>
      <c r="W55" s="103"/>
      <c r="X55" s="103"/>
      <c r="Y55" s="103"/>
      <c r="Z55" s="103"/>
    </row>
    <row r="56" spans="1:26" ht="24" customHeight="1" x14ac:dyDescent="0.65">
      <c r="A56" s="112" t="s">
        <v>55</v>
      </c>
      <c r="B56" s="113"/>
      <c r="C56" s="113"/>
      <c r="D56" s="114">
        <v>54.9</v>
      </c>
      <c r="E56" s="115">
        <f>C56*D56</f>
        <v>0</v>
      </c>
      <c r="F56" s="113">
        <f>IF(E59&gt;0,(F59/E59)*E56,0)</f>
        <v>0</v>
      </c>
      <c r="G56" s="113">
        <f t="shared" ref="G56:G58" si="84">IF(C56&gt;0,F56/C56,0)</f>
        <v>0</v>
      </c>
      <c r="H56" s="116">
        <f t="shared" ref="H56:I56" si="85">+R46+B56</f>
        <v>0</v>
      </c>
      <c r="I56" s="116">
        <f t="shared" si="85"/>
        <v>0</v>
      </c>
      <c r="J56" s="113">
        <f t="shared" ref="J56:J58" si="86">+T46+F56</f>
        <v>0</v>
      </c>
      <c r="K56" s="117">
        <f t="shared" ref="K56:K58" si="87">IF(I56&gt;0,(J56/I56),0)</f>
        <v>0</v>
      </c>
      <c r="L56" s="113"/>
      <c r="M56" s="113"/>
      <c r="N56" s="113">
        <f t="shared" ref="N56:N58" si="88">IF(K56&gt;0,K56*M56,0)</f>
        <v>0</v>
      </c>
      <c r="O56" s="113"/>
      <c r="P56" s="113"/>
      <c r="Q56" s="113">
        <f t="shared" ref="Q56:Q58" si="89">IF(K56&gt;0,K56*P56,0)</f>
        <v>0</v>
      </c>
      <c r="R56" s="113">
        <f t="shared" ref="R56:S56" si="90">+R36+B56-L56-O56</f>
        <v>0</v>
      </c>
      <c r="S56" s="113">
        <f t="shared" si="90"/>
        <v>0</v>
      </c>
      <c r="T56" s="113">
        <f t="shared" ref="T56:T58" si="91">+T46+F56-N56-Q56</f>
        <v>0</v>
      </c>
      <c r="U56" s="126">
        <f t="shared" ref="U56:U58" si="92">IF(S56&gt;0,+T56/S56,0)</f>
        <v>0</v>
      </c>
      <c r="V56" s="103"/>
      <c r="W56" s="103"/>
      <c r="X56" s="103"/>
      <c r="Y56" s="103"/>
      <c r="Z56" s="103"/>
    </row>
    <row r="57" spans="1:26" ht="24" customHeight="1" x14ac:dyDescent="0.65">
      <c r="A57" s="112" t="s">
        <v>56</v>
      </c>
      <c r="B57" s="113"/>
      <c r="C57" s="113"/>
      <c r="D57" s="114">
        <v>28.67</v>
      </c>
      <c r="E57" s="115">
        <f t="shared" ref="E57:E58" si="93">D57*C57</f>
        <v>0</v>
      </c>
      <c r="F57" s="113">
        <f>IF(E59&gt;0,(F59/E59)*E57,0)</f>
        <v>0</v>
      </c>
      <c r="G57" s="113">
        <f t="shared" si="84"/>
        <v>0</v>
      </c>
      <c r="H57" s="116">
        <f t="shared" ref="H57:I57" si="94">+R47+B57</f>
        <v>0</v>
      </c>
      <c r="I57" s="116">
        <f t="shared" si="94"/>
        <v>0</v>
      </c>
      <c r="J57" s="113">
        <f t="shared" si="86"/>
        <v>0</v>
      </c>
      <c r="K57" s="117">
        <f t="shared" si="87"/>
        <v>0</v>
      </c>
      <c r="L57" s="113"/>
      <c r="M57" s="113"/>
      <c r="N57" s="113">
        <f t="shared" si="88"/>
        <v>0</v>
      </c>
      <c r="O57" s="113"/>
      <c r="P57" s="113"/>
      <c r="Q57" s="113">
        <f t="shared" si="89"/>
        <v>0</v>
      </c>
      <c r="R57" s="113">
        <f t="shared" ref="R57:S57" si="95">+R37+B57-L57-O57</f>
        <v>0</v>
      </c>
      <c r="S57" s="113">
        <f t="shared" si="95"/>
        <v>0</v>
      </c>
      <c r="T57" s="113">
        <f t="shared" si="91"/>
        <v>0</v>
      </c>
      <c r="U57" s="126">
        <f t="shared" si="92"/>
        <v>0</v>
      </c>
      <c r="V57" s="103"/>
      <c r="W57" s="103"/>
      <c r="X57" s="103"/>
      <c r="Y57" s="103"/>
      <c r="Z57" s="103"/>
    </row>
    <row r="58" spans="1:26" ht="24" customHeight="1" x14ac:dyDescent="0.65">
      <c r="A58" s="112" t="s">
        <v>21</v>
      </c>
      <c r="B58" s="113"/>
      <c r="C58" s="113"/>
      <c r="D58" s="114">
        <v>16.43</v>
      </c>
      <c r="E58" s="115">
        <f t="shared" si="93"/>
        <v>0</v>
      </c>
      <c r="F58" s="113">
        <f>IF(E59&gt;0,(F59/E59)*E58,0)</f>
        <v>0</v>
      </c>
      <c r="G58" s="113">
        <f t="shared" si="84"/>
        <v>0</v>
      </c>
      <c r="H58" s="116">
        <f t="shared" ref="H58:I58" si="96">+R48+B58</f>
        <v>0</v>
      </c>
      <c r="I58" s="116">
        <f t="shared" si="96"/>
        <v>0</v>
      </c>
      <c r="J58" s="113">
        <f t="shared" si="86"/>
        <v>0</v>
      </c>
      <c r="K58" s="117">
        <f t="shared" si="87"/>
        <v>0</v>
      </c>
      <c r="L58" s="113"/>
      <c r="M58" s="113"/>
      <c r="N58" s="113">
        <f t="shared" si="88"/>
        <v>0</v>
      </c>
      <c r="O58" s="113"/>
      <c r="P58" s="113"/>
      <c r="Q58" s="113">
        <f t="shared" si="89"/>
        <v>0</v>
      </c>
      <c r="R58" s="113">
        <f t="shared" ref="R58:S58" si="97">+R38+B58-L58-O58</f>
        <v>0</v>
      </c>
      <c r="S58" s="113">
        <f t="shared" si="97"/>
        <v>0</v>
      </c>
      <c r="T58" s="113">
        <f t="shared" si="91"/>
        <v>0</v>
      </c>
      <c r="U58" s="126">
        <f t="shared" si="92"/>
        <v>0</v>
      </c>
      <c r="V58" s="103"/>
      <c r="W58" s="103"/>
      <c r="X58" s="103"/>
      <c r="Y58" s="103"/>
      <c r="Z58" s="103"/>
    </row>
    <row r="59" spans="1:26" ht="24" customHeight="1" x14ac:dyDescent="0.65">
      <c r="A59" s="112" t="s">
        <v>22</v>
      </c>
      <c r="B59" s="119">
        <f t="shared" ref="B59:E59" si="98">SUM(B56:B58)</f>
        <v>0</v>
      </c>
      <c r="C59" s="119">
        <f t="shared" si="98"/>
        <v>0</v>
      </c>
      <c r="D59" s="114">
        <f t="shared" si="98"/>
        <v>100</v>
      </c>
      <c r="E59" s="120">
        <f t="shared" si="98"/>
        <v>0</v>
      </c>
      <c r="F59" s="113">
        <f>+'3.เก็บค่าใช้จ่าย'!$H$268</f>
        <v>0</v>
      </c>
      <c r="G59" s="113"/>
      <c r="H59" s="113">
        <f t="shared" ref="H59:I59" si="99">IF(D59&gt;0,G59/D59,0)</f>
        <v>0</v>
      </c>
      <c r="I59" s="113">
        <f t="shared" si="99"/>
        <v>0</v>
      </c>
      <c r="J59" s="120">
        <f>SUM(J56:J58)</f>
        <v>0</v>
      </c>
      <c r="K59" s="117"/>
      <c r="L59" s="120">
        <f t="shared" ref="L59:U59" si="100">SUM(L56:L58)</f>
        <v>0</v>
      </c>
      <c r="M59" s="120">
        <f t="shared" si="100"/>
        <v>0</v>
      </c>
      <c r="N59" s="120">
        <f t="shared" si="100"/>
        <v>0</v>
      </c>
      <c r="O59" s="120">
        <f t="shared" si="100"/>
        <v>0</v>
      </c>
      <c r="P59" s="120">
        <f t="shared" si="100"/>
        <v>0</v>
      </c>
      <c r="Q59" s="120">
        <f t="shared" si="100"/>
        <v>0</v>
      </c>
      <c r="R59" s="113">
        <f t="shared" si="100"/>
        <v>0</v>
      </c>
      <c r="S59" s="113">
        <f t="shared" si="100"/>
        <v>0</v>
      </c>
      <c r="T59" s="113">
        <f t="shared" si="100"/>
        <v>0</v>
      </c>
      <c r="U59" s="120">
        <f t="shared" si="100"/>
        <v>0</v>
      </c>
      <c r="V59" s="103"/>
      <c r="W59" s="103"/>
      <c r="X59" s="103"/>
      <c r="Y59" s="103"/>
      <c r="Z59" s="103"/>
    </row>
    <row r="60" spans="1:26" ht="24" customHeight="1" x14ac:dyDescent="0.6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24" customHeight="1" x14ac:dyDescent="0.65">
      <c r="A61" s="143" t="s">
        <v>25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03"/>
      <c r="V61" s="103"/>
      <c r="W61" s="103"/>
      <c r="X61" s="103"/>
      <c r="Y61" s="103"/>
      <c r="Z61" s="103"/>
    </row>
    <row r="62" spans="1:26" ht="24" customHeight="1" x14ac:dyDescent="0.65">
      <c r="A62" s="143" t="s">
        <v>62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03"/>
      <c r="V62" s="103"/>
      <c r="W62" s="103"/>
      <c r="X62" s="103"/>
      <c r="Y62" s="103"/>
      <c r="Z62" s="103"/>
    </row>
    <row r="63" spans="1:26" ht="24" customHeight="1" x14ac:dyDescent="0.65">
      <c r="A63" s="103"/>
      <c r="B63" s="103">
        <v>1</v>
      </c>
      <c r="C63" s="103">
        <v>2</v>
      </c>
      <c r="D63" s="103" t="s">
        <v>27</v>
      </c>
      <c r="E63" s="103" t="s">
        <v>28</v>
      </c>
      <c r="F63" s="127">
        <v>5</v>
      </c>
      <c r="G63" s="103" t="s">
        <v>29</v>
      </c>
      <c r="H63" s="103"/>
      <c r="I63" s="103"/>
      <c r="J63" s="103">
        <v>7</v>
      </c>
      <c r="K63" s="103">
        <v>8</v>
      </c>
      <c r="L63" s="103">
        <v>9</v>
      </c>
      <c r="M63" s="103">
        <v>10</v>
      </c>
      <c r="N63" s="103" t="s">
        <v>30</v>
      </c>
      <c r="O63" s="103">
        <v>12</v>
      </c>
      <c r="P63" s="103">
        <v>13</v>
      </c>
      <c r="Q63" s="103" t="s">
        <v>31</v>
      </c>
      <c r="R63" s="103" t="s">
        <v>32</v>
      </c>
      <c r="S63" s="103" t="s">
        <v>33</v>
      </c>
      <c r="T63" s="103" t="s">
        <v>34</v>
      </c>
      <c r="U63" s="103" t="s">
        <v>35</v>
      </c>
      <c r="V63" s="103"/>
      <c r="W63" s="103"/>
      <c r="X63" s="103"/>
      <c r="Y63" s="103"/>
      <c r="Z63" s="103"/>
    </row>
    <row r="64" spans="1:26" ht="24" customHeight="1" x14ac:dyDescent="0.65">
      <c r="A64" s="144" t="s">
        <v>36</v>
      </c>
      <c r="B64" s="145" t="s">
        <v>37</v>
      </c>
      <c r="C64" s="131"/>
      <c r="D64" s="146" t="s">
        <v>38</v>
      </c>
      <c r="E64" s="105" t="s">
        <v>39</v>
      </c>
      <c r="F64" s="105" t="s">
        <v>40</v>
      </c>
      <c r="G64" s="104" t="s">
        <v>41</v>
      </c>
      <c r="H64" s="108" t="s">
        <v>42</v>
      </c>
      <c r="I64" s="108" t="s">
        <v>7</v>
      </c>
      <c r="J64" s="109" t="s">
        <v>40</v>
      </c>
      <c r="K64" s="109" t="s">
        <v>43</v>
      </c>
      <c r="L64" s="150" t="s">
        <v>44</v>
      </c>
      <c r="M64" s="131"/>
      <c r="N64" s="146" t="s">
        <v>45</v>
      </c>
      <c r="O64" s="148" t="s">
        <v>46</v>
      </c>
      <c r="P64" s="131"/>
      <c r="Q64" s="146" t="s">
        <v>47</v>
      </c>
      <c r="R64" s="149" t="s">
        <v>48</v>
      </c>
      <c r="S64" s="131"/>
      <c r="T64" s="146" t="s">
        <v>49</v>
      </c>
      <c r="U64" s="104" t="s">
        <v>49</v>
      </c>
      <c r="V64" s="103"/>
      <c r="W64" s="103"/>
      <c r="X64" s="103"/>
      <c r="Y64" s="103"/>
      <c r="Z64" s="103"/>
    </row>
    <row r="65" spans="1:26" ht="24" customHeight="1" x14ac:dyDescent="0.65">
      <c r="A65" s="140"/>
      <c r="B65" s="105" t="s">
        <v>42</v>
      </c>
      <c r="C65" s="105" t="s">
        <v>50</v>
      </c>
      <c r="D65" s="147"/>
      <c r="E65" s="105" t="s">
        <v>51</v>
      </c>
      <c r="F65" s="105" t="s">
        <v>15</v>
      </c>
      <c r="G65" s="111" t="s">
        <v>52</v>
      </c>
      <c r="H65" s="108" t="s">
        <v>22</v>
      </c>
      <c r="I65" s="108" t="s">
        <v>22</v>
      </c>
      <c r="J65" s="109" t="s">
        <v>53</v>
      </c>
      <c r="K65" s="109" t="s">
        <v>53</v>
      </c>
      <c r="L65" s="105" t="s">
        <v>42</v>
      </c>
      <c r="M65" s="105" t="s">
        <v>50</v>
      </c>
      <c r="N65" s="147"/>
      <c r="O65" s="105" t="s">
        <v>42</v>
      </c>
      <c r="P65" s="105" t="s">
        <v>50</v>
      </c>
      <c r="Q65" s="147"/>
      <c r="R65" s="105" t="s">
        <v>42</v>
      </c>
      <c r="S65" s="105" t="s">
        <v>50</v>
      </c>
      <c r="T65" s="147"/>
      <c r="U65" s="111" t="s">
        <v>54</v>
      </c>
      <c r="V65" s="103"/>
      <c r="W65" s="103"/>
      <c r="X65" s="103"/>
      <c r="Y65" s="103"/>
      <c r="Z65" s="103"/>
    </row>
    <row r="66" spans="1:26" ht="24" customHeight="1" x14ac:dyDescent="0.65">
      <c r="A66" s="112" t="s">
        <v>55</v>
      </c>
      <c r="B66" s="113"/>
      <c r="C66" s="113"/>
      <c r="D66" s="114">
        <v>54.9</v>
      </c>
      <c r="E66" s="115">
        <f>C66*D66</f>
        <v>0</v>
      </c>
      <c r="F66" s="113">
        <f>IF(E69&gt;0,(F69/E69)*E66,0)</f>
        <v>0</v>
      </c>
      <c r="G66" s="113">
        <f t="shared" ref="G66:G68" si="101">IF(C66&gt;0,F66/C66,0)</f>
        <v>0</v>
      </c>
      <c r="H66" s="116">
        <f t="shared" ref="H66:I66" si="102">+R56+B66</f>
        <v>0</v>
      </c>
      <c r="I66" s="116">
        <f t="shared" si="102"/>
        <v>0</v>
      </c>
      <c r="J66" s="113">
        <f t="shared" ref="J66:J68" si="103">+T56+F66</f>
        <v>0</v>
      </c>
      <c r="K66" s="117">
        <f t="shared" ref="K66:K68" si="104">IF(I66&gt;0,(J66/I66),0)</f>
        <v>0</v>
      </c>
      <c r="L66" s="113"/>
      <c r="M66" s="113"/>
      <c r="N66" s="113">
        <f t="shared" ref="N66:N68" si="105">IF(K66&gt;0,K66*M66,0)</f>
        <v>0</v>
      </c>
      <c r="O66" s="113"/>
      <c r="P66" s="113"/>
      <c r="Q66" s="113">
        <f t="shared" ref="Q66:Q68" si="106">IF(K66&gt;0,K66*P66,0)</f>
        <v>0</v>
      </c>
      <c r="R66" s="113">
        <f t="shared" ref="R66:S66" si="107">+R56+B66-L66-O66</f>
        <v>0</v>
      </c>
      <c r="S66" s="113">
        <f t="shared" si="107"/>
        <v>0</v>
      </c>
      <c r="T66" s="113">
        <f t="shared" ref="T66:T68" si="108">+T56+F66-N66-Q66</f>
        <v>0</v>
      </c>
      <c r="U66" s="126">
        <f t="shared" ref="U66:U68" si="109">IF(S66&gt;0,+T66/S66,0)</f>
        <v>0</v>
      </c>
      <c r="V66" s="103"/>
      <c r="W66" s="103"/>
      <c r="X66" s="103"/>
      <c r="Y66" s="103"/>
      <c r="Z66" s="103"/>
    </row>
    <row r="67" spans="1:26" ht="24" customHeight="1" x14ac:dyDescent="0.65">
      <c r="A67" s="112" t="s">
        <v>56</v>
      </c>
      <c r="B67" s="113"/>
      <c r="C67" s="113"/>
      <c r="D67" s="114">
        <v>28.67</v>
      </c>
      <c r="E67" s="115">
        <f t="shared" ref="E67:E68" si="110">D67*C67</f>
        <v>0</v>
      </c>
      <c r="F67" s="113">
        <f>IF(E69&gt;0,(F69/E69)*E67,0)</f>
        <v>0</v>
      </c>
      <c r="G67" s="113">
        <f t="shared" si="101"/>
        <v>0</v>
      </c>
      <c r="H67" s="116">
        <f t="shared" ref="H67:I67" si="111">+R57+B67</f>
        <v>0</v>
      </c>
      <c r="I67" s="116">
        <f t="shared" si="111"/>
        <v>0</v>
      </c>
      <c r="J67" s="113">
        <f t="shared" si="103"/>
        <v>0</v>
      </c>
      <c r="K67" s="117">
        <f t="shared" si="104"/>
        <v>0</v>
      </c>
      <c r="L67" s="113"/>
      <c r="M67" s="113"/>
      <c r="N67" s="113">
        <f t="shared" si="105"/>
        <v>0</v>
      </c>
      <c r="O67" s="113"/>
      <c r="P67" s="113"/>
      <c r="Q67" s="113">
        <f t="shared" si="106"/>
        <v>0</v>
      </c>
      <c r="R67" s="113">
        <f t="shared" ref="R67:S67" si="112">+R57+B67-L67-O67</f>
        <v>0</v>
      </c>
      <c r="S67" s="113">
        <f t="shared" si="112"/>
        <v>0</v>
      </c>
      <c r="T67" s="113">
        <f t="shared" si="108"/>
        <v>0</v>
      </c>
      <c r="U67" s="126">
        <f t="shared" si="109"/>
        <v>0</v>
      </c>
      <c r="V67" s="103"/>
      <c r="W67" s="103"/>
      <c r="X67" s="103"/>
      <c r="Y67" s="103"/>
      <c r="Z67" s="103"/>
    </row>
    <row r="68" spans="1:26" ht="24" customHeight="1" x14ac:dyDescent="0.65">
      <c r="A68" s="112" t="s">
        <v>21</v>
      </c>
      <c r="B68" s="113"/>
      <c r="C68" s="113"/>
      <c r="D68" s="114">
        <v>16.43</v>
      </c>
      <c r="E68" s="115">
        <f t="shared" si="110"/>
        <v>0</v>
      </c>
      <c r="F68" s="113">
        <f>IF(E69&gt;0,(F69/E69)*E68,0)</f>
        <v>0</v>
      </c>
      <c r="G68" s="113">
        <f t="shared" si="101"/>
        <v>0</v>
      </c>
      <c r="H68" s="116">
        <f t="shared" ref="H68:I68" si="113">+R58+B68</f>
        <v>0</v>
      </c>
      <c r="I68" s="116">
        <f t="shared" si="113"/>
        <v>0</v>
      </c>
      <c r="J68" s="113">
        <f t="shared" si="103"/>
        <v>0</v>
      </c>
      <c r="K68" s="117">
        <f t="shared" si="104"/>
        <v>0</v>
      </c>
      <c r="L68" s="113"/>
      <c r="M68" s="113"/>
      <c r="N68" s="113">
        <f t="shared" si="105"/>
        <v>0</v>
      </c>
      <c r="O68" s="113"/>
      <c r="P68" s="113"/>
      <c r="Q68" s="113">
        <f t="shared" si="106"/>
        <v>0</v>
      </c>
      <c r="R68" s="113">
        <f t="shared" ref="R68:S68" si="114">+R58+B68-L68-O68</f>
        <v>0</v>
      </c>
      <c r="S68" s="113">
        <f t="shared" si="114"/>
        <v>0</v>
      </c>
      <c r="T68" s="113">
        <f t="shared" si="108"/>
        <v>0</v>
      </c>
      <c r="U68" s="126">
        <f t="shared" si="109"/>
        <v>0</v>
      </c>
      <c r="V68" s="103"/>
      <c r="W68" s="103"/>
      <c r="X68" s="103"/>
      <c r="Y68" s="103"/>
      <c r="Z68" s="103"/>
    </row>
    <row r="69" spans="1:26" ht="24" customHeight="1" x14ac:dyDescent="0.65">
      <c r="A69" s="112" t="s">
        <v>22</v>
      </c>
      <c r="B69" s="119">
        <f t="shared" ref="B69:E69" si="115">SUM(B66:B68)</f>
        <v>0</v>
      </c>
      <c r="C69" s="119">
        <f t="shared" si="115"/>
        <v>0</v>
      </c>
      <c r="D69" s="114">
        <f t="shared" si="115"/>
        <v>100</v>
      </c>
      <c r="E69" s="120">
        <f t="shared" si="115"/>
        <v>0</v>
      </c>
      <c r="F69" s="113">
        <f>+'3.เก็บค่าใช้จ่าย'!$I$268</f>
        <v>0</v>
      </c>
      <c r="G69" s="113"/>
      <c r="H69" s="113">
        <f t="shared" ref="H69:I69" si="116">IF(D69&gt;0,G69/D69,0)</f>
        <v>0</v>
      </c>
      <c r="I69" s="113">
        <f t="shared" si="116"/>
        <v>0</v>
      </c>
      <c r="J69" s="120">
        <f>SUM(J66:J68)</f>
        <v>0</v>
      </c>
      <c r="K69" s="117"/>
      <c r="L69" s="120">
        <f t="shared" ref="L69:U69" si="117">SUM(L66:L68)</f>
        <v>0</v>
      </c>
      <c r="M69" s="120">
        <f t="shared" si="117"/>
        <v>0</v>
      </c>
      <c r="N69" s="120">
        <f t="shared" si="117"/>
        <v>0</v>
      </c>
      <c r="O69" s="120">
        <f t="shared" si="117"/>
        <v>0</v>
      </c>
      <c r="P69" s="120">
        <f t="shared" si="117"/>
        <v>0</v>
      </c>
      <c r="Q69" s="120">
        <f t="shared" si="117"/>
        <v>0</v>
      </c>
      <c r="R69" s="113">
        <f t="shared" si="117"/>
        <v>0</v>
      </c>
      <c r="S69" s="113">
        <f t="shared" si="117"/>
        <v>0</v>
      </c>
      <c r="T69" s="113">
        <f t="shared" si="117"/>
        <v>0</v>
      </c>
      <c r="U69" s="120">
        <f t="shared" si="117"/>
        <v>0</v>
      </c>
      <c r="V69" s="103"/>
      <c r="W69" s="103"/>
      <c r="X69" s="103"/>
      <c r="Y69" s="103"/>
      <c r="Z69" s="103"/>
    </row>
    <row r="70" spans="1:26" ht="24" customHeight="1" x14ac:dyDescent="0.6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25">
        <f>(+K68+K67+K66)/3</f>
        <v>0</v>
      </c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ht="24" customHeight="1" x14ac:dyDescent="0.65">
      <c r="A71" s="143" t="s">
        <v>25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03"/>
      <c r="V71" s="103"/>
      <c r="W71" s="103"/>
      <c r="X71" s="103"/>
      <c r="Y71" s="103"/>
      <c r="Z71" s="103"/>
    </row>
    <row r="72" spans="1:26" ht="24" customHeight="1" x14ac:dyDescent="0.65">
      <c r="A72" s="143" t="s">
        <v>63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03"/>
      <c r="V72" s="103"/>
      <c r="W72" s="103"/>
      <c r="X72" s="103"/>
      <c r="Y72" s="103"/>
      <c r="Z72" s="103"/>
    </row>
    <row r="73" spans="1:26" ht="24" customHeight="1" x14ac:dyDescent="0.65">
      <c r="A73" s="103"/>
      <c r="B73" s="103">
        <v>1</v>
      </c>
      <c r="C73" s="103">
        <v>2</v>
      </c>
      <c r="D73" s="103" t="s">
        <v>27</v>
      </c>
      <c r="E73" s="103" t="s">
        <v>28</v>
      </c>
      <c r="F73" s="127">
        <v>5</v>
      </c>
      <c r="G73" s="103" t="s">
        <v>29</v>
      </c>
      <c r="H73" s="103"/>
      <c r="I73" s="103"/>
      <c r="J73" s="103">
        <v>7</v>
      </c>
      <c r="K73" s="103">
        <v>8</v>
      </c>
      <c r="L73" s="103">
        <v>9</v>
      </c>
      <c r="M73" s="103">
        <v>10</v>
      </c>
      <c r="N73" s="103" t="s">
        <v>30</v>
      </c>
      <c r="O73" s="103">
        <v>12</v>
      </c>
      <c r="P73" s="103">
        <v>13</v>
      </c>
      <c r="Q73" s="103" t="s">
        <v>31</v>
      </c>
      <c r="R73" s="103" t="s">
        <v>32</v>
      </c>
      <c r="S73" s="103" t="s">
        <v>33</v>
      </c>
      <c r="T73" s="103" t="s">
        <v>34</v>
      </c>
      <c r="U73" s="103" t="s">
        <v>35</v>
      </c>
      <c r="V73" s="103"/>
      <c r="W73" s="103"/>
      <c r="X73" s="103"/>
      <c r="Y73" s="103"/>
      <c r="Z73" s="103"/>
    </row>
    <row r="74" spans="1:26" ht="24" customHeight="1" x14ac:dyDescent="0.65">
      <c r="A74" s="144" t="s">
        <v>36</v>
      </c>
      <c r="B74" s="145" t="s">
        <v>37</v>
      </c>
      <c r="C74" s="131"/>
      <c r="D74" s="146" t="s">
        <v>38</v>
      </c>
      <c r="E74" s="105" t="s">
        <v>39</v>
      </c>
      <c r="F74" s="105" t="s">
        <v>40</v>
      </c>
      <c r="G74" s="104" t="s">
        <v>41</v>
      </c>
      <c r="H74" s="108" t="s">
        <v>42</v>
      </c>
      <c r="I74" s="108" t="s">
        <v>7</v>
      </c>
      <c r="J74" s="109" t="s">
        <v>40</v>
      </c>
      <c r="K74" s="109" t="s">
        <v>43</v>
      </c>
      <c r="L74" s="150" t="s">
        <v>44</v>
      </c>
      <c r="M74" s="131"/>
      <c r="N74" s="146" t="s">
        <v>45</v>
      </c>
      <c r="O74" s="148" t="s">
        <v>46</v>
      </c>
      <c r="P74" s="131"/>
      <c r="Q74" s="146" t="s">
        <v>47</v>
      </c>
      <c r="R74" s="149" t="s">
        <v>48</v>
      </c>
      <c r="S74" s="131"/>
      <c r="T74" s="146" t="s">
        <v>49</v>
      </c>
      <c r="U74" s="104" t="s">
        <v>49</v>
      </c>
      <c r="V74" s="103"/>
      <c r="W74" s="103"/>
      <c r="X74" s="103"/>
      <c r="Y74" s="103"/>
      <c r="Z74" s="103"/>
    </row>
    <row r="75" spans="1:26" ht="24" customHeight="1" x14ac:dyDescent="0.65">
      <c r="A75" s="140"/>
      <c r="B75" s="105" t="s">
        <v>42</v>
      </c>
      <c r="C75" s="105" t="s">
        <v>50</v>
      </c>
      <c r="D75" s="147"/>
      <c r="E75" s="105" t="s">
        <v>51</v>
      </c>
      <c r="F75" s="105" t="s">
        <v>15</v>
      </c>
      <c r="G75" s="111" t="s">
        <v>52</v>
      </c>
      <c r="H75" s="108" t="s">
        <v>22</v>
      </c>
      <c r="I75" s="108" t="s">
        <v>22</v>
      </c>
      <c r="J75" s="109" t="s">
        <v>53</v>
      </c>
      <c r="K75" s="109" t="s">
        <v>53</v>
      </c>
      <c r="L75" s="105" t="s">
        <v>42</v>
      </c>
      <c r="M75" s="105" t="s">
        <v>50</v>
      </c>
      <c r="N75" s="147"/>
      <c r="O75" s="105" t="s">
        <v>42</v>
      </c>
      <c r="P75" s="105" t="s">
        <v>50</v>
      </c>
      <c r="Q75" s="147"/>
      <c r="R75" s="105" t="s">
        <v>42</v>
      </c>
      <c r="S75" s="105" t="s">
        <v>50</v>
      </c>
      <c r="T75" s="147"/>
      <c r="U75" s="111" t="s">
        <v>54</v>
      </c>
      <c r="V75" s="103"/>
      <c r="W75" s="103"/>
      <c r="X75" s="103"/>
      <c r="Y75" s="103"/>
      <c r="Z75" s="103"/>
    </row>
    <row r="76" spans="1:26" ht="24" customHeight="1" x14ac:dyDescent="0.65">
      <c r="A76" s="112" t="s">
        <v>55</v>
      </c>
      <c r="B76" s="113"/>
      <c r="C76" s="113"/>
      <c r="D76" s="114">
        <v>54.9</v>
      </c>
      <c r="E76" s="115">
        <f>C76*D76</f>
        <v>0</v>
      </c>
      <c r="F76" s="113">
        <f>IF(E79&gt;0,(F79/E79)*E76,0)</f>
        <v>0</v>
      </c>
      <c r="G76" s="113">
        <f t="shared" ref="G76:G78" si="118">IF(C76&gt;0,F76/C76,0)</f>
        <v>0</v>
      </c>
      <c r="H76" s="116">
        <f t="shared" ref="H76:I76" si="119">+R66+B76</f>
        <v>0</v>
      </c>
      <c r="I76" s="116">
        <f t="shared" si="119"/>
        <v>0</v>
      </c>
      <c r="J76" s="113">
        <f t="shared" ref="J76:J78" si="120">+T66+F76</f>
        <v>0</v>
      </c>
      <c r="K76" s="117">
        <f t="shared" ref="K76:K78" si="121">IF(I76&gt;0,(J76/I76),0)</f>
        <v>0</v>
      </c>
      <c r="L76" s="113"/>
      <c r="M76" s="113"/>
      <c r="N76" s="113">
        <f t="shared" ref="N76:N78" si="122">IF(K76&gt;0,K76*M76,0)</f>
        <v>0</v>
      </c>
      <c r="O76" s="113"/>
      <c r="P76" s="113"/>
      <c r="Q76" s="113">
        <f t="shared" ref="Q76:Q78" si="123">IF(K76&gt;0,K76*P76,0)</f>
        <v>0</v>
      </c>
      <c r="R76" s="113">
        <f t="shared" ref="R76:S76" si="124">+R66+B76-L76-O76</f>
        <v>0</v>
      </c>
      <c r="S76" s="113">
        <f t="shared" si="124"/>
        <v>0</v>
      </c>
      <c r="T76" s="113">
        <f t="shared" ref="T76:T78" si="125">+T66+F76-N76-Q76</f>
        <v>0</v>
      </c>
      <c r="U76" s="126">
        <f t="shared" ref="U76:U78" si="126">IF(S76&gt;0,+T76/S76,0)</f>
        <v>0</v>
      </c>
      <c r="V76" s="103"/>
      <c r="W76" s="103"/>
      <c r="X76" s="103"/>
      <c r="Y76" s="103"/>
      <c r="Z76" s="103"/>
    </row>
    <row r="77" spans="1:26" ht="24" customHeight="1" x14ac:dyDescent="0.65">
      <c r="A77" s="112" t="s">
        <v>56</v>
      </c>
      <c r="B77" s="113"/>
      <c r="C77" s="113"/>
      <c r="D77" s="114">
        <v>28.67</v>
      </c>
      <c r="E77" s="115">
        <f t="shared" ref="E77:E78" si="127">D77*C77</f>
        <v>0</v>
      </c>
      <c r="F77" s="113">
        <f>IF(E79&gt;0,(F79/E79)*E77,0)</f>
        <v>0</v>
      </c>
      <c r="G77" s="113">
        <f t="shared" si="118"/>
        <v>0</v>
      </c>
      <c r="H77" s="116">
        <f t="shared" ref="H77:I77" si="128">+R67+B77</f>
        <v>0</v>
      </c>
      <c r="I77" s="116">
        <f t="shared" si="128"/>
        <v>0</v>
      </c>
      <c r="J77" s="113">
        <f t="shared" si="120"/>
        <v>0</v>
      </c>
      <c r="K77" s="117">
        <f t="shared" si="121"/>
        <v>0</v>
      </c>
      <c r="L77" s="113"/>
      <c r="M77" s="113"/>
      <c r="N77" s="113">
        <f t="shared" si="122"/>
        <v>0</v>
      </c>
      <c r="O77" s="113"/>
      <c r="P77" s="113"/>
      <c r="Q77" s="113">
        <f t="shared" si="123"/>
        <v>0</v>
      </c>
      <c r="R77" s="113">
        <f t="shared" ref="R77:S77" si="129">+R67+B77-L77-O77</f>
        <v>0</v>
      </c>
      <c r="S77" s="113">
        <f t="shared" si="129"/>
        <v>0</v>
      </c>
      <c r="T77" s="113">
        <f t="shared" si="125"/>
        <v>0</v>
      </c>
      <c r="U77" s="126">
        <f t="shared" si="126"/>
        <v>0</v>
      </c>
      <c r="V77" s="103"/>
      <c r="W77" s="103"/>
      <c r="X77" s="103"/>
      <c r="Y77" s="103"/>
      <c r="Z77" s="103"/>
    </row>
    <row r="78" spans="1:26" ht="24" customHeight="1" x14ac:dyDescent="0.65">
      <c r="A78" s="112" t="s">
        <v>21</v>
      </c>
      <c r="B78" s="113"/>
      <c r="C78" s="113"/>
      <c r="D78" s="114">
        <v>16.43</v>
      </c>
      <c r="E78" s="115">
        <f t="shared" si="127"/>
        <v>0</v>
      </c>
      <c r="F78" s="113">
        <f>IF(E79&gt;0,(F79/E79)*E78,0)</f>
        <v>0</v>
      </c>
      <c r="G78" s="113">
        <f t="shared" si="118"/>
        <v>0</v>
      </c>
      <c r="H78" s="116">
        <f t="shared" ref="H78:I78" si="130">+R68+B78</f>
        <v>0</v>
      </c>
      <c r="I78" s="116">
        <f t="shared" si="130"/>
        <v>0</v>
      </c>
      <c r="J78" s="113">
        <f t="shared" si="120"/>
        <v>0</v>
      </c>
      <c r="K78" s="117">
        <f t="shared" si="121"/>
        <v>0</v>
      </c>
      <c r="L78" s="113"/>
      <c r="M78" s="113"/>
      <c r="N78" s="113">
        <f t="shared" si="122"/>
        <v>0</v>
      </c>
      <c r="O78" s="113"/>
      <c r="P78" s="113"/>
      <c r="Q78" s="113">
        <f t="shared" si="123"/>
        <v>0</v>
      </c>
      <c r="R78" s="113">
        <f t="shared" ref="R78:S78" si="131">+R68+B78-L78-O78</f>
        <v>0</v>
      </c>
      <c r="S78" s="113">
        <f t="shared" si="131"/>
        <v>0</v>
      </c>
      <c r="T78" s="113">
        <f t="shared" si="125"/>
        <v>0</v>
      </c>
      <c r="U78" s="126">
        <f t="shared" si="126"/>
        <v>0</v>
      </c>
      <c r="V78" s="103"/>
      <c r="W78" s="103"/>
      <c r="X78" s="103"/>
      <c r="Y78" s="103"/>
      <c r="Z78" s="103"/>
    </row>
    <row r="79" spans="1:26" ht="24" customHeight="1" x14ac:dyDescent="0.65">
      <c r="A79" s="112" t="s">
        <v>22</v>
      </c>
      <c r="B79" s="119">
        <f t="shared" ref="B79:E79" si="132">SUM(B76:B78)</f>
        <v>0</v>
      </c>
      <c r="C79" s="119">
        <f t="shared" si="132"/>
        <v>0</v>
      </c>
      <c r="D79" s="114">
        <f t="shared" si="132"/>
        <v>100</v>
      </c>
      <c r="E79" s="120">
        <f t="shared" si="132"/>
        <v>0</v>
      </c>
      <c r="F79" s="113">
        <f>+'3.เก็บค่าใช้จ่าย'!$J$268</f>
        <v>0</v>
      </c>
      <c r="G79" s="113"/>
      <c r="H79" s="113">
        <f t="shared" ref="H79:I79" si="133">IF(D79&gt;0,G79/D79,0)</f>
        <v>0</v>
      </c>
      <c r="I79" s="113">
        <f t="shared" si="133"/>
        <v>0</v>
      </c>
      <c r="J79" s="120">
        <f>SUM(J76:J78)</f>
        <v>0</v>
      </c>
      <c r="K79" s="117"/>
      <c r="L79" s="120">
        <f t="shared" ref="L79:U79" si="134">SUM(L76:L78)</f>
        <v>0</v>
      </c>
      <c r="M79" s="120">
        <f t="shared" si="134"/>
        <v>0</v>
      </c>
      <c r="N79" s="120">
        <f t="shared" si="134"/>
        <v>0</v>
      </c>
      <c r="O79" s="120">
        <f t="shared" si="134"/>
        <v>0</v>
      </c>
      <c r="P79" s="120">
        <f t="shared" si="134"/>
        <v>0</v>
      </c>
      <c r="Q79" s="120">
        <f t="shared" si="134"/>
        <v>0</v>
      </c>
      <c r="R79" s="113">
        <f t="shared" si="134"/>
        <v>0</v>
      </c>
      <c r="S79" s="113">
        <f t="shared" si="134"/>
        <v>0</v>
      </c>
      <c r="T79" s="113">
        <f t="shared" si="134"/>
        <v>0</v>
      </c>
      <c r="U79" s="120">
        <f t="shared" si="134"/>
        <v>0</v>
      </c>
      <c r="V79" s="103"/>
      <c r="W79" s="103"/>
      <c r="X79" s="103"/>
      <c r="Y79" s="103"/>
      <c r="Z79" s="103"/>
    </row>
    <row r="80" spans="1:26" ht="24" customHeight="1" x14ac:dyDescent="0.6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spans="1:26" ht="24" customHeight="1" x14ac:dyDescent="0.65">
      <c r="A81" s="143" t="s">
        <v>25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03"/>
      <c r="V81" s="103"/>
      <c r="W81" s="103"/>
      <c r="X81" s="103"/>
      <c r="Y81" s="103"/>
      <c r="Z81" s="103"/>
    </row>
    <row r="82" spans="1:26" ht="24" customHeight="1" x14ac:dyDescent="0.65">
      <c r="A82" s="143" t="s">
        <v>64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03"/>
      <c r="V82" s="103"/>
      <c r="W82" s="103"/>
      <c r="X82" s="103"/>
      <c r="Y82" s="103"/>
      <c r="Z82" s="103"/>
    </row>
    <row r="83" spans="1:26" ht="24" customHeight="1" x14ac:dyDescent="0.65">
      <c r="A83" s="103"/>
      <c r="B83" s="103">
        <v>1</v>
      </c>
      <c r="C83" s="103">
        <v>2</v>
      </c>
      <c r="D83" s="103" t="s">
        <v>27</v>
      </c>
      <c r="E83" s="103" t="s">
        <v>28</v>
      </c>
      <c r="F83" s="127">
        <v>5</v>
      </c>
      <c r="G83" s="103" t="s">
        <v>29</v>
      </c>
      <c r="H83" s="103"/>
      <c r="I83" s="103"/>
      <c r="J83" s="103">
        <v>7</v>
      </c>
      <c r="K83" s="103">
        <v>8</v>
      </c>
      <c r="L83" s="103">
        <v>9</v>
      </c>
      <c r="M83" s="103">
        <v>10</v>
      </c>
      <c r="N83" s="103" t="s">
        <v>30</v>
      </c>
      <c r="O83" s="103">
        <v>12</v>
      </c>
      <c r="P83" s="103">
        <v>13</v>
      </c>
      <c r="Q83" s="103" t="s">
        <v>31</v>
      </c>
      <c r="R83" s="103" t="s">
        <v>32</v>
      </c>
      <c r="S83" s="103" t="s">
        <v>33</v>
      </c>
      <c r="T83" s="103" t="s">
        <v>34</v>
      </c>
      <c r="U83" s="103" t="s">
        <v>35</v>
      </c>
      <c r="V83" s="103"/>
      <c r="W83" s="103"/>
      <c r="X83" s="103"/>
      <c r="Y83" s="103"/>
      <c r="Z83" s="103"/>
    </row>
    <row r="84" spans="1:26" ht="24" customHeight="1" x14ac:dyDescent="0.65">
      <c r="A84" s="144" t="s">
        <v>36</v>
      </c>
      <c r="B84" s="145" t="s">
        <v>37</v>
      </c>
      <c r="C84" s="131"/>
      <c r="D84" s="146" t="s">
        <v>38</v>
      </c>
      <c r="E84" s="105" t="s">
        <v>39</v>
      </c>
      <c r="F84" s="105" t="s">
        <v>40</v>
      </c>
      <c r="G84" s="104" t="s">
        <v>41</v>
      </c>
      <c r="H84" s="108" t="s">
        <v>42</v>
      </c>
      <c r="I84" s="108" t="s">
        <v>7</v>
      </c>
      <c r="J84" s="109" t="s">
        <v>40</v>
      </c>
      <c r="K84" s="109" t="s">
        <v>43</v>
      </c>
      <c r="L84" s="150" t="s">
        <v>44</v>
      </c>
      <c r="M84" s="131"/>
      <c r="N84" s="146" t="s">
        <v>45</v>
      </c>
      <c r="O84" s="148" t="s">
        <v>46</v>
      </c>
      <c r="P84" s="131"/>
      <c r="Q84" s="146" t="s">
        <v>47</v>
      </c>
      <c r="R84" s="149" t="s">
        <v>48</v>
      </c>
      <c r="S84" s="131"/>
      <c r="T84" s="146" t="s">
        <v>49</v>
      </c>
      <c r="U84" s="104" t="s">
        <v>49</v>
      </c>
      <c r="V84" s="103"/>
      <c r="W84" s="103"/>
      <c r="X84" s="103"/>
      <c r="Y84" s="103"/>
      <c r="Z84" s="103"/>
    </row>
    <row r="85" spans="1:26" ht="24" customHeight="1" x14ac:dyDescent="0.65">
      <c r="A85" s="140"/>
      <c r="B85" s="105" t="s">
        <v>42</v>
      </c>
      <c r="C85" s="105" t="s">
        <v>50</v>
      </c>
      <c r="D85" s="147"/>
      <c r="E85" s="105" t="s">
        <v>51</v>
      </c>
      <c r="F85" s="105" t="s">
        <v>15</v>
      </c>
      <c r="G85" s="111" t="s">
        <v>52</v>
      </c>
      <c r="H85" s="108" t="s">
        <v>22</v>
      </c>
      <c r="I85" s="108" t="s">
        <v>22</v>
      </c>
      <c r="J85" s="109" t="s">
        <v>53</v>
      </c>
      <c r="K85" s="109" t="s">
        <v>53</v>
      </c>
      <c r="L85" s="105" t="s">
        <v>42</v>
      </c>
      <c r="M85" s="105" t="s">
        <v>50</v>
      </c>
      <c r="N85" s="147"/>
      <c r="O85" s="105" t="s">
        <v>42</v>
      </c>
      <c r="P85" s="105" t="s">
        <v>50</v>
      </c>
      <c r="Q85" s="147"/>
      <c r="R85" s="105" t="s">
        <v>42</v>
      </c>
      <c r="S85" s="105" t="s">
        <v>50</v>
      </c>
      <c r="T85" s="147"/>
      <c r="U85" s="111" t="s">
        <v>54</v>
      </c>
      <c r="V85" s="103"/>
      <c r="W85" s="103"/>
      <c r="X85" s="103"/>
      <c r="Y85" s="103"/>
      <c r="Z85" s="103"/>
    </row>
    <row r="86" spans="1:26" ht="24" customHeight="1" x14ac:dyDescent="0.65">
      <c r="A86" s="112" t="s">
        <v>55</v>
      </c>
      <c r="B86" s="113">
        <f t="shared" ref="B86:C86" si="135">+B56+B66+B76</f>
        <v>0</v>
      </c>
      <c r="C86" s="113">
        <f t="shared" si="135"/>
        <v>0</v>
      </c>
      <c r="D86" s="114">
        <v>54.9</v>
      </c>
      <c r="E86" s="115">
        <f>C86*D86</f>
        <v>0</v>
      </c>
      <c r="F86" s="113">
        <f>IF(E89&gt;0,(F89/E89)*E86,0)</f>
        <v>0</v>
      </c>
      <c r="G86" s="113">
        <f t="shared" ref="G86:G88" si="136">IF(C86&gt;0,F86/C86,0)</f>
        <v>0</v>
      </c>
      <c r="H86" s="116">
        <f t="shared" ref="H86:K86" si="137">+H76</f>
        <v>0</v>
      </c>
      <c r="I86" s="116">
        <f t="shared" si="137"/>
        <v>0</v>
      </c>
      <c r="J86" s="113">
        <f t="shared" si="137"/>
        <v>0</v>
      </c>
      <c r="K86" s="113">
        <f t="shared" si="137"/>
        <v>0</v>
      </c>
      <c r="L86" s="113">
        <f t="shared" ref="L86:Q86" si="138">+L56+L66+L76</f>
        <v>0</v>
      </c>
      <c r="M86" s="113">
        <f t="shared" si="138"/>
        <v>0</v>
      </c>
      <c r="N86" s="113">
        <f t="shared" si="138"/>
        <v>0</v>
      </c>
      <c r="O86" s="113">
        <f t="shared" si="138"/>
        <v>0</v>
      </c>
      <c r="P86" s="113">
        <f t="shared" si="138"/>
        <v>0</v>
      </c>
      <c r="Q86" s="113">
        <f t="shared" si="138"/>
        <v>0</v>
      </c>
      <c r="R86" s="113">
        <f t="shared" ref="R86:T86" si="139">+R76</f>
        <v>0</v>
      </c>
      <c r="S86" s="113">
        <f t="shared" si="139"/>
        <v>0</v>
      </c>
      <c r="T86" s="113">
        <f t="shared" si="139"/>
        <v>0</v>
      </c>
      <c r="U86" s="126">
        <f t="shared" ref="U86:U88" si="140">IF(S86&gt;0,+T86/S86,0)</f>
        <v>0</v>
      </c>
      <c r="V86" s="103"/>
      <c r="W86" s="103"/>
      <c r="X86" s="103"/>
      <c r="Y86" s="103"/>
      <c r="Z86" s="103"/>
    </row>
    <row r="87" spans="1:26" ht="24" customHeight="1" x14ac:dyDescent="0.65">
      <c r="A87" s="112" t="s">
        <v>56</v>
      </c>
      <c r="B87" s="113">
        <f t="shared" ref="B87:C87" si="141">+B57+B67+B77</f>
        <v>0</v>
      </c>
      <c r="C87" s="113">
        <f t="shared" si="141"/>
        <v>0</v>
      </c>
      <c r="D87" s="114">
        <v>28.67</v>
      </c>
      <c r="E87" s="115">
        <f t="shared" ref="E87:E88" si="142">D87*C87</f>
        <v>0</v>
      </c>
      <c r="F87" s="113">
        <f>IF(E89&gt;0,(F89/E89)*E87,0)</f>
        <v>0</v>
      </c>
      <c r="G87" s="113">
        <f t="shared" si="136"/>
        <v>0</v>
      </c>
      <c r="H87" s="116">
        <f t="shared" ref="H87:K87" si="143">+H77</f>
        <v>0</v>
      </c>
      <c r="I87" s="116">
        <f t="shared" si="143"/>
        <v>0</v>
      </c>
      <c r="J87" s="113">
        <f t="shared" si="143"/>
        <v>0</v>
      </c>
      <c r="K87" s="113">
        <f t="shared" si="143"/>
        <v>0</v>
      </c>
      <c r="L87" s="113">
        <f t="shared" ref="L87:Q87" si="144">+L57+L67+L77</f>
        <v>0</v>
      </c>
      <c r="M87" s="113">
        <f t="shared" si="144"/>
        <v>0</v>
      </c>
      <c r="N87" s="113">
        <f t="shared" si="144"/>
        <v>0</v>
      </c>
      <c r="O87" s="113">
        <f t="shared" si="144"/>
        <v>0</v>
      </c>
      <c r="P87" s="113">
        <f t="shared" si="144"/>
        <v>0</v>
      </c>
      <c r="Q87" s="113">
        <f t="shared" si="144"/>
        <v>0</v>
      </c>
      <c r="R87" s="113">
        <f t="shared" ref="R87:T87" si="145">+R77</f>
        <v>0</v>
      </c>
      <c r="S87" s="113">
        <f t="shared" si="145"/>
        <v>0</v>
      </c>
      <c r="T87" s="113">
        <f t="shared" si="145"/>
        <v>0</v>
      </c>
      <c r="U87" s="126">
        <f t="shared" si="140"/>
        <v>0</v>
      </c>
      <c r="V87" s="103"/>
      <c r="W87" s="103"/>
      <c r="X87" s="103"/>
      <c r="Y87" s="103"/>
      <c r="Z87" s="103"/>
    </row>
    <row r="88" spans="1:26" ht="24" customHeight="1" x14ac:dyDescent="0.65">
      <c r="A88" s="112" t="s">
        <v>21</v>
      </c>
      <c r="B88" s="113">
        <f t="shared" ref="B88:C88" si="146">+B58+B68+B78</f>
        <v>0</v>
      </c>
      <c r="C88" s="113">
        <f t="shared" si="146"/>
        <v>0</v>
      </c>
      <c r="D88" s="114">
        <v>16.43</v>
      </c>
      <c r="E88" s="115">
        <f t="shared" si="142"/>
        <v>0</v>
      </c>
      <c r="F88" s="113">
        <f>IF(E89&gt;0,(F89/E89)*E88,0)</f>
        <v>0</v>
      </c>
      <c r="G88" s="113">
        <f t="shared" si="136"/>
        <v>0</v>
      </c>
      <c r="H88" s="116">
        <f t="shared" ref="H88:K88" si="147">+H78</f>
        <v>0</v>
      </c>
      <c r="I88" s="116">
        <f t="shared" si="147"/>
        <v>0</v>
      </c>
      <c r="J88" s="113">
        <f t="shared" si="147"/>
        <v>0</v>
      </c>
      <c r="K88" s="113">
        <f t="shared" si="147"/>
        <v>0</v>
      </c>
      <c r="L88" s="113">
        <f t="shared" ref="L88:Q88" si="148">+L58+L68+L78</f>
        <v>0</v>
      </c>
      <c r="M88" s="113">
        <f t="shared" si="148"/>
        <v>0</v>
      </c>
      <c r="N88" s="113">
        <f t="shared" si="148"/>
        <v>0</v>
      </c>
      <c r="O88" s="113">
        <f t="shared" si="148"/>
        <v>0</v>
      </c>
      <c r="P88" s="113">
        <f t="shared" si="148"/>
        <v>0</v>
      </c>
      <c r="Q88" s="113">
        <f t="shared" si="148"/>
        <v>0</v>
      </c>
      <c r="R88" s="113">
        <f t="shared" ref="R88:T88" si="149">+R78</f>
        <v>0</v>
      </c>
      <c r="S88" s="113">
        <f t="shared" si="149"/>
        <v>0</v>
      </c>
      <c r="T88" s="113">
        <f t="shared" si="149"/>
        <v>0</v>
      </c>
      <c r="U88" s="126">
        <f t="shared" si="140"/>
        <v>0</v>
      </c>
      <c r="V88" s="103"/>
      <c r="W88" s="103"/>
      <c r="X88" s="103"/>
      <c r="Y88" s="103"/>
      <c r="Z88" s="103"/>
    </row>
    <row r="89" spans="1:26" ht="24" customHeight="1" x14ac:dyDescent="0.65">
      <c r="A89" s="112" t="s">
        <v>22</v>
      </c>
      <c r="B89" s="119">
        <f t="shared" ref="B89:E89" si="150">SUM(B86:B88)</f>
        <v>0</v>
      </c>
      <c r="C89" s="119">
        <f t="shared" si="150"/>
        <v>0</v>
      </c>
      <c r="D89" s="114">
        <f t="shared" si="150"/>
        <v>100</v>
      </c>
      <c r="E89" s="120">
        <f t="shared" si="150"/>
        <v>0</v>
      </c>
      <c r="F89" s="113">
        <f>+'3.เก็บค่าใช้จ่าย'!$K$268</f>
        <v>0</v>
      </c>
      <c r="G89" s="113"/>
      <c r="H89" s="113">
        <f t="shared" ref="H89:I89" si="151">IF(D89&gt;0,G89/D89,0)</f>
        <v>0</v>
      </c>
      <c r="I89" s="113">
        <f t="shared" si="151"/>
        <v>0</v>
      </c>
      <c r="J89" s="113">
        <f>+J79</f>
        <v>0</v>
      </c>
      <c r="K89" s="113"/>
      <c r="L89" s="120">
        <f t="shared" ref="L89:U89" si="152">SUM(L86:L88)</f>
        <v>0</v>
      </c>
      <c r="M89" s="120">
        <f t="shared" si="152"/>
        <v>0</v>
      </c>
      <c r="N89" s="120">
        <f t="shared" si="152"/>
        <v>0</v>
      </c>
      <c r="O89" s="120">
        <f t="shared" si="152"/>
        <v>0</v>
      </c>
      <c r="P89" s="120">
        <f t="shared" si="152"/>
        <v>0</v>
      </c>
      <c r="Q89" s="120">
        <f t="shared" si="152"/>
        <v>0</v>
      </c>
      <c r="R89" s="113">
        <f t="shared" si="152"/>
        <v>0</v>
      </c>
      <c r="S89" s="113">
        <f t="shared" si="152"/>
        <v>0</v>
      </c>
      <c r="T89" s="113">
        <f t="shared" si="152"/>
        <v>0</v>
      </c>
      <c r="U89" s="120">
        <f t="shared" si="152"/>
        <v>0</v>
      </c>
      <c r="V89" s="103"/>
      <c r="W89" s="103"/>
      <c r="X89" s="103"/>
      <c r="Y89" s="103"/>
      <c r="Z89" s="103"/>
    </row>
    <row r="90" spans="1:26" ht="24" customHeight="1" x14ac:dyDescent="0.6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26" ht="24" customHeight="1" x14ac:dyDescent="0.65">
      <c r="A91" s="143" t="s">
        <v>25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03"/>
      <c r="V91" s="103"/>
      <c r="W91" s="103"/>
      <c r="X91" s="103"/>
      <c r="Y91" s="103"/>
      <c r="Z91" s="103"/>
    </row>
    <row r="92" spans="1:26" ht="24" customHeight="1" x14ac:dyDescent="0.65">
      <c r="A92" s="143" t="s">
        <v>65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03"/>
      <c r="V92" s="103"/>
      <c r="W92" s="103"/>
      <c r="X92" s="103"/>
      <c r="Y92" s="103"/>
      <c r="Z92" s="103"/>
    </row>
    <row r="93" spans="1:26" ht="24" customHeight="1" x14ac:dyDescent="0.65">
      <c r="A93" s="103"/>
      <c r="B93" s="103">
        <v>1</v>
      </c>
      <c r="C93" s="103">
        <v>2</v>
      </c>
      <c r="D93" s="103" t="s">
        <v>27</v>
      </c>
      <c r="E93" s="103" t="s">
        <v>28</v>
      </c>
      <c r="F93" s="127">
        <v>5</v>
      </c>
      <c r="G93" s="103" t="s">
        <v>29</v>
      </c>
      <c r="H93" s="103"/>
      <c r="I93" s="103"/>
      <c r="J93" s="103">
        <v>7</v>
      </c>
      <c r="K93" s="103">
        <v>8</v>
      </c>
      <c r="L93" s="103">
        <v>9</v>
      </c>
      <c r="M93" s="103">
        <v>10</v>
      </c>
      <c r="N93" s="103" t="s">
        <v>30</v>
      </c>
      <c r="O93" s="103">
        <v>12</v>
      </c>
      <c r="P93" s="103">
        <v>13</v>
      </c>
      <c r="Q93" s="103" t="s">
        <v>31</v>
      </c>
      <c r="R93" s="103" t="s">
        <v>32</v>
      </c>
      <c r="S93" s="103" t="s">
        <v>33</v>
      </c>
      <c r="T93" s="103" t="s">
        <v>34</v>
      </c>
      <c r="U93" s="103" t="s">
        <v>35</v>
      </c>
      <c r="V93" s="103"/>
      <c r="W93" s="103"/>
      <c r="X93" s="103"/>
      <c r="Y93" s="103"/>
      <c r="Z93" s="103"/>
    </row>
    <row r="94" spans="1:26" ht="24" customHeight="1" x14ac:dyDescent="0.65">
      <c r="A94" s="144" t="s">
        <v>36</v>
      </c>
      <c r="B94" s="145" t="s">
        <v>37</v>
      </c>
      <c r="C94" s="131"/>
      <c r="D94" s="146" t="s">
        <v>38</v>
      </c>
      <c r="E94" s="105" t="s">
        <v>39</v>
      </c>
      <c r="F94" s="105" t="s">
        <v>40</v>
      </c>
      <c r="G94" s="104" t="s">
        <v>41</v>
      </c>
      <c r="H94" s="108" t="s">
        <v>42</v>
      </c>
      <c r="I94" s="108" t="s">
        <v>7</v>
      </c>
      <c r="J94" s="109" t="s">
        <v>40</v>
      </c>
      <c r="K94" s="109" t="s">
        <v>43</v>
      </c>
      <c r="L94" s="150" t="s">
        <v>44</v>
      </c>
      <c r="M94" s="131"/>
      <c r="N94" s="146" t="s">
        <v>45</v>
      </c>
      <c r="O94" s="148" t="s">
        <v>46</v>
      </c>
      <c r="P94" s="131"/>
      <c r="Q94" s="146" t="s">
        <v>47</v>
      </c>
      <c r="R94" s="149" t="s">
        <v>48</v>
      </c>
      <c r="S94" s="131"/>
      <c r="T94" s="146" t="s">
        <v>49</v>
      </c>
      <c r="U94" s="104" t="s">
        <v>49</v>
      </c>
      <c r="V94" s="103"/>
      <c r="W94" s="103"/>
      <c r="X94" s="103"/>
      <c r="Y94" s="103"/>
      <c r="Z94" s="103"/>
    </row>
    <row r="95" spans="1:26" ht="24" customHeight="1" x14ac:dyDescent="0.65">
      <c r="A95" s="140"/>
      <c r="B95" s="105" t="s">
        <v>42</v>
      </c>
      <c r="C95" s="105" t="s">
        <v>50</v>
      </c>
      <c r="D95" s="147"/>
      <c r="E95" s="105" t="s">
        <v>51</v>
      </c>
      <c r="F95" s="105" t="s">
        <v>15</v>
      </c>
      <c r="G95" s="111" t="s">
        <v>52</v>
      </c>
      <c r="H95" s="108" t="s">
        <v>22</v>
      </c>
      <c r="I95" s="108" t="s">
        <v>22</v>
      </c>
      <c r="J95" s="109" t="s">
        <v>53</v>
      </c>
      <c r="K95" s="109" t="s">
        <v>53</v>
      </c>
      <c r="L95" s="105" t="s">
        <v>42</v>
      </c>
      <c r="M95" s="105" t="s">
        <v>50</v>
      </c>
      <c r="N95" s="147"/>
      <c r="O95" s="105" t="s">
        <v>42</v>
      </c>
      <c r="P95" s="105" t="s">
        <v>50</v>
      </c>
      <c r="Q95" s="147"/>
      <c r="R95" s="105" t="s">
        <v>42</v>
      </c>
      <c r="S95" s="105" t="s">
        <v>50</v>
      </c>
      <c r="T95" s="147"/>
      <c r="U95" s="111" t="s">
        <v>54</v>
      </c>
      <c r="V95" s="103"/>
      <c r="W95" s="103"/>
      <c r="X95" s="103"/>
      <c r="Y95" s="103"/>
      <c r="Z95" s="103"/>
    </row>
    <row r="96" spans="1:26" ht="24" customHeight="1" x14ac:dyDescent="0.65">
      <c r="A96" s="112" t="s">
        <v>55</v>
      </c>
      <c r="B96" s="113">
        <f t="shared" ref="B96:C96" si="153">+B86+B46</f>
        <v>0</v>
      </c>
      <c r="C96" s="113">
        <f t="shared" si="153"/>
        <v>0</v>
      </c>
      <c r="D96" s="114">
        <v>54.9</v>
      </c>
      <c r="E96" s="115">
        <f>C96*D96</f>
        <v>0</v>
      </c>
      <c r="F96" s="113">
        <f>IF(E99&gt;0,(F99/E99)*E96,0)</f>
        <v>0</v>
      </c>
      <c r="G96" s="113">
        <f t="shared" ref="G96:G98" si="154">IF(C96&gt;0,F96/C96,0)</f>
        <v>0</v>
      </c>
      <c r="H96" s="116">
        <f t="shared" ref="H96:K96" si="155">+H86</f>
        <v>0</v>
      </c>
      <c r="I96" s="116">
        <f t="shared" si="155"/>
        <v>0</v>
      </c>
      <c r="J96" s="113">
        <f t="shared" si="155"/>
        <v>0</v>
      </c>
      <c r="K96" s="113">
        <f t="shared" si="155"/>
        <v>0</v>
      </c>
      <c r="L96" s="113">
        <f t="shared" ref="L96:Q96" si="156">+L86+L46</f>
        <v>0</v>
      </c>
      <c r="M96" s="113">
        <f t="shared" si="156"/>
        <v>0</v>
      </c>
      <c r="N96" s="113">
        <f t="shared" si="156"/>
        <v>0</v>
      </c>
      <c r="O96" s="113">
        <f t="shared" si="156"/>
        <v>0</v>
      </c>
      <c r="P96" s="113">
        <f t="shared" si="156"/>
        <v>0</v>
      </c>
      <c r="Q96" s="113">
        <f t="shared" si="156"/>
        <v>0</v>
      </c>
      <c r="R96" s="113">
        <f t="shared" ref="R96:T96" si="157">+R86</f>
        <v>0</v>
      </c>
      <c r="S96" s="113">
        <f t="shared" si="157"/>
        <v>0</v>
      </c>
      <c r="T96" s="113">
        <f t="shared" si="157"/>
        <v>0</v>
      </c>
      <c r="U96" s="126">
        <f t="shared" ref="U96:U98" si="158">IF(S96&gt;0,+T96/S96,0)</f>
        <v>0</v>
      </c>
      <c r="V96" s="103"/>
      <c r="W96" s="103"/>
      <c r="X96" s="103"/>
      <c r="Y96" s="103"/>
      <c r="Z96" s="103"/>
    </row>
    <row r="97" spans="1:26" ht="24" customHeight="1" x14ac:dyDescent="0.65">
      <c r="A97" s="112" t="s">
        <v>56</v>
      </c>
      <c r="B97" s="113">
        <f t="shared" ref="B97:C97" si="159">+B87+B47</f>
        <v>0</v>
      </c>
      <c r="C97" s="113">
        <f t="shared" si="159"/>
        <v>0</v>
      </c>
      <c r="D97" s="114">
        <v>28.67</v>
      </c>
      <c r="E97" s="115">
        <f t="shared" ref="E97:E98" si="160">D97*C97</f>
        <v>0</v>
      </c>
      <c r="F97" s="113">
        <f>IF(E99&gt;0,(F99/E99)*E97,0)</f>
        <v>0</v>
      </c>
      <c r="G97" s="113">
        <f t="shared" si="154"/>
        <v>0</v>
      </c>
      <c r="H97" s="116">
        <f t="shared" ref="H97:K97" si="161">+H87</f>
        <v>0</v>
      </c>
      <c r="I97" s="116">
        <f t="shared" si="161"/>
        <v>0</v>
      </c>
      <c r="J97" s="113">
        <f t="shared" si="161"/>
        <v>0</v>
      </c>
      <c r="K97" s="113">
        <f t="shared" si="161"/>
        <v>0</v>
      </c>
      <c r="L97" s="113">
        <f t="shared" ref="L97:Q97" si="162">+L87+L47</f>
        <v>0</v>
      </c>
      <c r="M97" s="113">
        <f t="shared" si="162"/>
        <v>0</v>
      </c>
      <c r="N97" s="113">
        <f t="shared" si="162"/>
        <v>0</v>
      </c>
      <c r="O97" s="113">
        <f t="shared" si="162"/>
        <v>0</v>
      </c>
      <c r="P97" s="113">
        <f t="shared" si="162"/>
        <v>0</v>
      </c>
      <c r="Q97" s="113">
        <f t="shared" si="162"/>
        <v>0</v>
      </c>
      <c r="R97" s="113">
        <f t="shared" ref="R97:T97" si="163">+R87</f>
        <v>0</v>
      </c>
      <c r="S97" s="113">
        <f t="shared" si="163"/>
        <v>0</v>
      </c>
      <c r="T97" s="113">
        <f t="shared" si="163"/>
        <v>0</v>
      </c>
      <c r="U97" s="126">
        <f t="shared" si="158"/>
        <v>0</v>
      </c>
      <c r="V97" s="103"/>
      <c r="W97" s="103"/>
      <c r="X97" s="103"/>
      <c r="Y97" s="103"/>
      <c r="Z97" s="103"/>
    </row>
    <row r="98" spans="1:26" ht="24" customHeight="1" x14ac:dyDescent="0.65">
      <c r="A98" s="112" t="s">
        <v>21</v>
      </c>
      <c r="B98" s="113">
        <f t="shared" ref="B98:C98" si="164">+B88+B48</f>
        <v>0</v>
      </c>
      <c r="C98" s="113">
        <f t="shared" si="164"/>
        <v>0</v>
      </c>
      <c r="D98" s="114">
        <v>16.43</v>
      </c>
      <c r="E98" s="115">
        <f t="shared" si="160"/>
        <v>0</v>
      </c>
      <c r="F98" s="113">
        <f>IF(E99&gt;0,(F99/E99)*E98,0)</f>
        <v>0</v>
      </c>
      <c r="G98" s="113">
        <f t="shared" si="154"/>
        <v>0</v>
      </c>
      <c r="H98" s="116">
        <f t="shared" ref="H98:K98" si="165">+H88</f>
        <v>0</v>
      </c>
      <c r="I98" s="116">
        <f t="shared" si="165"/>
        <v>0</v>
      </c>
      <c r="J98" s="113">
        <f t="shared" si="165"/>
        <v>0</v>
      </c>
      <c r="K98" s="113">
        <f t="shared" si="165"/>
        <v>0</v>
      </c>
      <c r="L98" s="113">
        <f t="shared" ref="L98:Q98" si="166">+L88+L48</f>
        <v>0</v>
      </c>
      <c r="M98" s="113">
        <f t="shared" si="166"/>
        <v>0</v>
      </c>
      <c r="N98" s="113">
        <f t="shared" si="166"/>
        <v>0</v>
      </c>
      <c r="O98" s="113">
        <f t="shared" si="166"/>
        <v>0</v>
      </c>
      <c r="P98" s="113">
        <f t="shared" si="166"/>
        <v>0</v>
      </c>
      <c r="Q98" s="113">
        <f t="shared" si="166"/>
        <v>0</v>
      </c>
      <c r="R98" s="113">
        <f t="shared" ref="R98:T98" si="167">+R88</f>
        <v>0</v>
      </c>
      <c r="S98" s="113">
        <f t="shared" si="167"/>
        <v>0</v>
      </c>
      <c r="T98" s="113">
        <f t="shared" si="167"/>
        <v>0</v>
      </c>
      <c r="U98" s="126">
        <f t="shared" si="158"/>
        <v>0</v>
      </c>
      <c r="V98" s="103"/>
      <c r="W98" s="103"/>
      <c r="X98" s="103"/>
      <c r="Y98" s="103"/>
      <c r="Z98" s="103"/>
    </row>
    <row r="99" spans="1:26" ht="24" customHeight="1" x14ac:dyDescent="0.65">
      <c r="A99" s="112" t="s">
        <v>22</v>
      </c>
      <c r="B99" s="119">
        <f t="shared" ref="B99:E99" si="168">SUM(B96:B98)</f>
        <v>0</v>
      </c>
      <c r="C99" s="119">
        <f t="shared" si="168"/>
        <v>0</v>
      </c>
      <c r="D99" s="114">
        <f t="shared" si="168"/>
        <v>100</v>
      </c>
      <c r="E99" s="120">
        <f t="shared" si="168"/>
        <v>0</v>
      </c>
      <c r="F99" s="113">
        <f>+'3.เก็บค่าใช้จ่าย'!$K$268</f>
        <v>0</v>
      </c>
      <c r="G99" s="113"/>
      <c r="H99" s="113">
        <f t="shared" ref="H99:I99" si="169">IF(D99&gt;0,G99/D99,0)</f>
        <v>0</v>
      </c>
      <c r="I99" s="113">
        <f t="shared" si="169"/>
        <v>0</v>
      </c>
      <c r="J99" s="113">
        <f>+J89</f>
        <v>0</v>
      </c>
      <c r="K99" s="113"/>
      <c r="L99" s="120">
        <f t="shared" ref="L99:U99" si="170">SUM(L96:L98)</f>
        <v>0</v>
      </c>
      <c r="M99" s="120">
        <f t="shared" si="170"/>
        <v>0</v>
      </c>
      <c r="N99" s="120">
        <f t="shared" si="170"/>
        <v>0</v>
      </c>
      <c r="O99" s="120">
        <f t="shared" si="170"/>
        <v>0</v>
      </c>
      <c r="P99" s="120">
        <f t="shared" si="170"/>
        <v>0</v>
      </c>
      <c r="Q99" s="120">
        <f t="shared" si="170"/>
        <v>0</v>
      </c>
      <c r="R99" s="113">
        <f t="shared" si="170"/>
        <v>0</v>
      </c>
      <c r="S99" s="113">
        <f t="shared" si="170"/>
        <v>0</v>
      </c>
      <c r="T99" s="113">
        <f t="shared" si="170"/>
        <v>0</v>
      </c>
      <c r="U99" s="120">
        <f t="shared" si="170"/>
        <v>0</v>
      </c>
      <c r="V99" s="103"/>
      <c r="W99" s="103"/>
      <c r="X99" s="103"/>
      <c r="Y99" s="103"/>
      <c r="Z99" s="103"/>
    </row>
    <row r="100" spans="1:26" ht="24" customHeight="1" x14ac:dyDescent="0.65">
      <c r="A100" s="103"/>
      <c r="B100" s="121"/>
      <c r="C100" s="121"/>
      <c r="D100" s="122"/>
      <c r="E100" s="123"/>
      <c r="F100" s="124"/>
      <c r="G100" s="124"/>
      <c r="H100" s="124"/>
      <c r="I100" s="124"/>
      <c r="J100" s="124"/>
      <c r="K100" s="124"/>
      <c r="L100" s="123"/>
      <c r="M100" s="123"/>
      <c r="N100" s="123"/>
      <c r="O100" s="123"/>
      <c r="P100" s="123"/>
      <c r="Q100" s="123"/>
      <c r="R100" s="124"/>
      <c r="S100" s="124"/>
      <c r="T100" s="124"/>
      <c r="U100" s="123"/>
      <c r="V100" s="103"/>
      <c r="W100" s="103"/>
      <c r="X100" s="103"/>
      <c r="Y100" s="103"/>
      <c r="Z100" s="103"/>
    </row>
    <row r="101" spans="1:26" ht="24" customHeight="1" x14ac:dyDescent="0.65">
      <c r="A101" s="143" t="s">
        <v>25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03"/>
      <c r="V101" s="103"/>
      <c r="W101" s="103"/>
      <c r="X101" s="103"/>
      <c r="Y101" s="103"/>
      <c r="Z101" s="103"/>
    </row>
    <row r="102" spans="1:26" ht="24" customHeight="1" x14ac:dyDescent="0.65">
      <c r="A102" s="143" t="s">
        <v>66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03"/>
      <c r="V102" s="103"/>
      <c r="W102" s="103"/>
      <c r="X102" s="103"/>
      <c r="Y102" s="103"/>
      <c r="Z102" s="103"/>
    </row>
    <row r="103" spans="1:26" ht="24" customHeight="1" x14ac:dyDescent="0.65">
      <c r="A103" s="103"/>
      <c r="B103" s="103">
        <v>1</v>
      </c>
      <c r="C103" s="103">
        <v>2</v>
      </c>
      <c r="D103" s="103" t="s">
        <v>27</v>
      </c>
      <c r="E103" s="103" t="s">
        <v>28</v>
      </c>
      <c r="F103" s="127">
        <v>5</v>
      </c>
      <c r="G103" s="103" t="s">
        <v>29</v>
      </c>
      <c r="H103" s="103"/>
      <c r="I103" s="103"/>
      <c r="J103" s="103">
        <v>7</v>
      </c>
      <c r="K103" s="103">
        <v>8</v>
      </c>
      <c r="L103" s="103">
        <v>9</v>
      </c>
      <c r="M103" s="103">
        <v>10</v>
      </c>
      <c r="N103" s="103" t="s">
        <v>30</v>
      </c>
      <c r="O103" s="103">
        <v>12</v>
      </c>
      <c r="P103" s="103">
        <v>13</v>
      </c>
      <c r="Q103" s="103" t="s">
        <v>31</v>
      </c>
      <c r="R103" s="103" t="s">
        <v>32</v>
      </c>
      <c r="S103" s="103" t="s">
        <v>33</v>
      </c>
      <c r="T103" s="103" t="s">
        <v>34</v>
      </c>
      <c r="U103" s="103" t="s">
        <v>35</v>
      </c>
      <c r="V103" s="103"/>
      <c r="W103" s="103"/>
      <c r="X103" s="103"/>
      <c r="Y103" s="103"/>
      <c r="Z103" s="103"/>
    </row>
    <row r="104" spans="1:26" ht="24" customHeight="1" x14ac:dyDescent="0.65">
      <c r="A104" s="144" t="s">
        <v>36</v>
      </c>
      <c r="B104" s="145" t="s">
        <v>37</v>
      </c>
      <c r="C104" s="131"/>
      <c r="D104" s="146" t="s">
        <v>38</v>
      </c>
      <c r="E104" s="105" t="s">
        <v>39</v>
      </c>
      <c r="F104" s="105" t="s">
        <v>40</v>
      </c>
      <c r="G104" s="104" t="s">
        <v>41</v>
      </c>
      <c r="H104" s="108" t="s">
        <v>42</v>
      </c>
      <c r="I104" s="108" t="s">
        <v>7</v>
      </c>
      <c r="J104" s="109" t="s">
        <v>40</v>
      </c>
      <c r="K104" s="109" t="s">
        <v>43</v>
      </c>
      <c r="L104" s="150" t="s">
        <v>44</v>
      </c>
      <c r="M104" s="131"/>
      <c r="N104" s="146" t="s">
        <v>45</v>
      </c>
      <c r="O104" s="148" t="s">
        <v>46</v>
      </c>
      <c r="P104" s="131"/>
      <c r="Q104" s="146" t="s">
        <v>47</v>
      </c>
      <c r="R104" s="149" t="s">
        <v>48</v>
      </c>
      <c r="S104" s="131"/>
      <c r="T104" s="146" t="s">
        <v>49</v>
      </c>
      <c r="U104" s="104" t="s">
        <v>49</v>
      </c>
      <c r="V104" s="103"/>
      <c r="W104" s="103"/>
      <c r="X104" s="103"/>
      <c r="Y104" s="103"/>
      <c r="Z104" s="103"/>
    </row>
    <row r="105" spans="1:26" ht="24" customHeight="1" x14ac:dyDescent="0.65">
      <c r="A105" s="140"/>
      <c r="B105" s="105" t="s">
        <v>42</v>
      </c>
      <c r="C105" s="105" t="s">
        <v>50</v>
      </c>
      <c r="D105" s="147"/>
      <c r="E105" s="105" t="s">
        <v>51</v>
      </c>
      <c r="F105" s="105" t="s">
        <v>15</v>
      </c>
      <c r="G105" s="111" t="s">
        <v>52</v>
      </c>
      <c r="H105" s="108" t="s">
        <v>22</v>
      </c>
      <c r="I105" s="108" t="s">
        <v>22</v>
      </c>
      <c r="J105" s="109" t="s">
        <v>53</v>
      </c>
      <c r="K105" s="109" t="s">
        <v>53</v>
      </c>
      <c r="L105" s="105" t="s">
        <v>42</v>
      </c>
      <c r="M105" s="105" t="s">
        <v>50</v>
      </c>
      <c r="N105" s="147"/>
      <c r="O105" s="105" t="s">
        <v>42</v>
      </c>
      <c r="P105" s="105" t="s">
        <v>50</v>
      </c>
      <c r="Q105" s="147"/>
      <c r="R105" s="105" t="s">
        <v>42</v>
      </c>
      <c r="S105" s="105" t="s">
        <v>50</v>
      </c>
      <c r="T105" s="147"/>
      <c r="U105" s="111" t="s">
        <v>54</v>
      </c>
      <c r="V105" s="103"/>
      <c r="W105" s="103"/>
      <c r="X105" s="103"/>
      <c r="Y105" s="103"/>
      <c r="Z105" s="103"/>
    </row>
    <row r="106" spans="1:26" ht="24" customHeight="1" x14ac:dyDescent="0.65">
      <c r="A106" s="112" t="s">
        <v>55</v>
      </c>
      <c r="B106" s="113"/>
      <c r="C106" s="113"/>
      <c r="D106" s="114">
        <v>54.9</v>
      </c>
      <c r="E106" s="115">
        <f>C106*D106</f>
        <v>0</v>
      </c>
      <c r="F106" s="113">
        <f>IF(E109&gt;0,(F109/E109)*E106,0)</f>
        <v>0</v>
      </c>
      <c r="G106" s="113">
        <f t="shared" ref="G106:G108" si="171">IF(C106&gt;0,F106/C106,0)</f>
        <v>0</v>
      </c>
      <c r="H106" s="116">
        <f t="shared" ref="H106:I106" si="172">+R96+B106</f>
        <v>0</v>
      </c>
      <c r="I106" s="116">
        <f t="shared" si="172"/>
        <v>0</v>
      </c>
      <c r="J106" s="113">
        <f t="shared" ref="J106:J108" si="173">+T96+F106</f>
        <v>0</v>
      </c>
      <c r="K106" s="117">
        <f t="shared" ref="K106:K108" si="174">IF(I106&gt;0,(J106/I106),0)</f>
        <v>0</v>
      </c>
      <c r="L106" s="113"/>
      <c r="M106" s="113"/>
      <c r="N106" s="113">
        <f t="shared" ref="N106:N108" si="175">IF(K106&gt;0,K106*M106,0)</f>
        <v>0</v>
      </c>
      <c r="O106" s="113"/>
      <c r="P106" s="113"/>
      <c r="Q106" s="113">
        <f t="shared" ref="Q106:Q108" si="176">IF(K106&gt;0,K106*P106,0)</f>
        <v>0</v>
      </c>
      <c r="R106" s="113">
        <f t="shared" ref="R106:S106" si="177">+R76+B106-L106-O106</f>
        <v>0</v>
      </c>
      <c r="S106" s="113">
        <f t="shared" si="177"/>
        <v>0</v>
      </c>
      <c r="T106" s="113">
        <f t="shared" ref="T106:T108" si="178">+T76+F106-N106-Q106</f>
        <v>0</v>
      </c>
      <c r="U106" s="126">
        <f t="shared" ref="U106:U108" si="179">IF(S106&gt;0,+T106/S106,0)</f>
        <v>0</v>
      </c>
      <c r="V106" s="103"/>
      <c r="W106" s="103"/>
      <c r="X106" s="103"/>
      <c r="Y106" s="103"/>
      <c r="Z106" s="103"/>
    </row>
    <row r="107" spans="1:26" ht="24" customHeight="1" x14ac:dyDescent="0.65">
      <c r="A107" s="112" t="s">
        <v>56</v>
      </c>
      <c r="B107" s="113"/>
      <c r="C107" s="113"/>
      <c r="D107" s="114">
        <v>28.67</v>
      </c>
      <c r="E107" s="115">
        <f t="shared" ref="E107:E108" si="180">D107*C107</f>
        <v>0</v>
      </c>
      <c r="F107" s="113">
        <f>IF(E109&gt;0,(F109/E109)*E107,0)</f>
        <v>0</v>
      </c>
      <c r="G107" s="113">
        <f t="shared" si="171"/>
        <v>0</v>
      </c>
      <c r="H107" s="116">
        <f t="shared" ref="H107:I107" si="181">+R97+B107</f>
        <v>0</v>
      </c>
      <c r="I107" s="116">
        <f t="shared" si="181"/>
        <v>0</v>
      </c>
      <c r="J107" s="113">
        <f t="shared" si="173"/>
        <v>0</v>
      </c>
      <c r="K107" s="117">
        <f t="shared" si="174"/>
        <v>0</v>
      </c>
      <c r="L107" s="113"/>
      <c r="M107" s="113"/>
      <c r="N107" s="113">
        <f t="shared" si="175"/>
        <v>0</v>
      </c>
      <c r="O107" s="113"/>
      <c r="P107" s="113"/>
      <c r="Q107" s="113">
        <f t="shared" si="176"/>
        <v>0</v>
      </c>
      <c r="R107" s="113">
        <f t="shared" ref="R107:S107" si="182">+R77+B107-L107-O107</f>
        <v>0</v>
      </c>
      <c r="S107" s="113">
        <f t="shared" si="182"/>
        <v>0</v>
      </c>
      <c r="T107" s="113">
        <f t="shared" si="178"/>
        <v>0</v>
      </c>
      <c r="U107" s="126">
        <f t="shared" si="179"/>
        <v>0</v>
      </c>
      <c r="V107" s="103"/>
      <c r="W107" s="103"/>
      <c r="X107" s="103"/>
      <c r="Y107" s="103"/>
      <c r="Z107" s="103"/>
    </row>
    <row r="108" spans="1:26" ht="24" customHeight="1" x14ac:dyDescent="0.65">
      <c r="A108" s="112" t="s">
        <v>21</v>
      </c>
      <c r="B108" s="113"/>
      <c r="C108" s="113"/>
      <c r="D108" s="114">
        <v>16.43</v>
      </c>
      <c r="E108" s="115">
        <f t="shared" si="180"/>
        <v>0</v>
      </c>
      <c r="F108" s="113">
        <f>IF(E109&gt;0,(F109/E109)*E108,0)</f>
        <v>0</v>
      </c>
      <c r="G108" s="113">
        <f t="shared" si="171"/>
        <v>0</v>
      </c>
      <c r="H108" s="116">
        <f t="shared" ref="H108:I108" si="183">+R98+B108</f>
        <v>0</v>
      </c>
      <c r="I108" s="116">
        <f t="shared" si="183"/>
        <v>0</v>
      </c>
      <c r="J108" s="113">
        <f t="shared" si="173"/>
        <v>0</v>
      </c>
      <c r="K108" s="117">
        <f t="shared" si="174"/>
        <v>0</v>
      </c>
      <c r="L108" s="113"/>
      <c r="M108" s="113"/>
      <c r="N108" s="113">
        <f t="shared" si="175"/>
        <v>0</v>
      </c>
      <c r="O108" s="113"/>
      <c r="P108" s="113"/>
      <c r="Q108" s="113">
        <f t="shared" si="176"/>
        <v>0</v>
      </c>
      <c r="R108" s="113">
        <f t="shared" ref="R108:S108" si="184">+R78+B108-L108-O108</f>
        <v>0</v>
      </c>
      <c r="S108" s="113">
        <f t="shared" si="184"/>
        <v>0</v>
      </c>
      <c r="T108" s="113">
        <f t="shared" si="178"/>
        <v>0</v>
      </c>
      <c r="U108" s="126">
        <f t="shared" si="179"/>
        <v>0</v>
      </c>
      <c r="V108" s="103"/>
      <c r="W108" s="103"/>
      <c r="X108" s="103"/>
      <c r="Y108" s="103"/>
      <c r="Z108" s="103"/>
    </row>
    <row r="109" spans="1:26" ht="24" customHeight="1" x14ac:dyDescent="0.65">
      <c r="A109" s="112" t="s">
        <v>22</v>
      </c>
      <c r="B109" s="119">
        <f t="shared" ref="B109:E109" si="185">SUM(B106:B108)</f>
        <v>0</v>
      </c>
      <c r="C109" s="119">
        <f t="shared" si="185"/>
        <v>0</v>
      </c>
      <c r="D109" s="114">
        <f t="shared" si="185"/>
        <v>100</v>
      </c>
      <c r="E109" s="120">
        <f t="shared" si="185"/>
        <v>0</v>
      </c>
      <c r="F109" s="113">
        <f>+'3.เก็บค่าใช้จ่าย'!$L$268</f>
        <v>0</v>
      </c>
      <c r="G109" s="113"/>
      <c r="H109" s="113">
        <f t="shared" ref="H109:I109" si="186">IF(D109&gt;0,G109/D109,0)</f>
        <v>0</v>
      </c>
      <c r="I109" s="113">
        <f t="shared" si="186"/>
        <v>0</v>
      </c>
      <c r="J109" s="120">
        <f>SUM(J106:J108)</f>
        <v>0</v>
      </c>
      <c r="K109" s="117"/>
      <c r="L109" s="120">
        <f t="shared" ref="L109:U109" si="187">SUM(L106:L108)</f>
        <v>0</v>
      </c>
      <c r="M109" s="120">
        <f t="shared" si="187"/>
        <v>0</v>
      </c>
      <c r="N109" s="120">
        <f t="shared" si="187"/>
        <v>0</v>
      </c>
      <c r="O109" s="120">
        <f t="shared" si="187"/>
        <v>0</v>
      </c>
      <c r="P109" s="120">
        <f t="shared" si="187"/>
        <v>0</v>
      </c>
      <c r="Q109" s="120">
        <f t="shared" si="187"/>
        <v>0</v>
      </c>
      <c r="R109" s="113">
        <f t="shared" si="187"/>
        <v>0</v>
      </c>
      <c r="S109" s="113">
        <f t="shared" si="187"/>
        <v>0</v>
      </c>
      <c r="T109" s="113">
        <f t="shared" si="187"/>
        <v>0</v>
      </c>
      <c r="U109" s="120">
        <f t="shared" si="187"/>
        <v>0</v>
      </c>
      <c r="V109" s="103"/>
      <c r="W109" s="103"/>
      <c r="X109" s="103"/>
      <c r="Y109" s="103"/>
      <c r="Z109" s="103"/>
    </row>
    <row r="110" spans="1:26" ht="24" customHeight="1" x14ac:dyDescent="0.6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spans="1:26" ht="24" customHeight="1" x14ac:dyDescent="0.65">
      <c r="A111" s="143" t="s">
        <v>25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03"/>
      <c r="V111" s="103"/>
      <c r="W111" s="103"/>
      <c r="X111" s="103"/>
      <c r="Y111" s="103"/>
      <c r="Z111" s="103"/>
    </row>
    <row r="112" spans="1:26" ht="24" customHeight="1" x14ac:dyDescent="0.65">
      <c r="A112" s="143" t="s">
        <v>67</v>
      </c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03"/>
      <c r="V112" s="103"/>
      <c r="W112" s="103"/>
      <c r="X112" s="103"/>
      <c r="Y112" s="103"/>
      <c r="Z112" s="103"/>
    </row>
    <row r="113" spans="1:26" ht="24" customHeight="1" x14ac:dyDescent="0.65">
      <c r="A113" s="103"/>
      <c r="B113" s="103">
        <v>1</v>
      </c>
      <c r="C113" s="103">
        <v>2</v>
      </c>
      <c r="D113" s="103" t="s">
        <v>27</v>
      </c>
      <c r="E113" s="103" t="s">
        <v>28</v>
      </c>
      <c r="F113" s="127">
        <v>5</v>
      </c>
      <c r="G113" s="103" t="s">
        <v>29</v>
      </c>
      <c r="H113" s="103"/>
      <c r="I113" s="103"/>
      <c r="J113" s="103">
        <v>7</v>
      </c>
      <c r="K113" s="103">
        <v>8</v>
      </c>
      <c r="L113" s="103">
        <v>9</v>
      </c>
      <c r="M113" s="103">
        <v>10</v>
      </c>
      <c r="N113" s="103" t="s">
        <v>30</v>
      </c>
      <c r="O113" s="103">
        <v>12</v>
      </c>
      <c r="P113" s="103">
        <v>13</v>
      </c>
      <c r="Q113" s="103" t="s">
        <v>31</v>
      </c>
      <c r="R113" s="103" t="s">
        <v>32</v>
      </c>
      <c r="S113" s="103" t="s">
        <v>33</v>
      </c>
      <c r="T113" s="103" t="s">
        <v>34</v>
      </c>
      <c r="U113" s="103" t="s">
        <v>35</v>
      </c>
      <c r="V113" s="103"/>
      <c r="W113" s="103"/>
      <c r="X113" s="103"/>
      <c r="Y113" s="103"/>
      <c r="Z113" s="103"/>
    </row>
    <row r="114" spans="1:26" ht="24" customHeight="1" x14ac:dyDescent="0.65">
      <c r="A114" s="144" t="s">
        <v>36</v>
      </c>
      <c r="B114" s="145" t="s">
        <v>37</v>
      </c>
      <c r="C114" s="131"/>
      <c r="D114" s="146" t="s">
        <v>38</v>
      </c>
      <c r="E114" s="105" t="s">
        <v>39</v>
      </c>
      <c r="F114" s="105" t="s">
        <v>40</v>
      </c>
      <c r="G114" s="104" t="s">
        <v>41</v>
      </c>
      <c r="H114" s="108" t="s">
        <v>42</v>
      </c>
      <c r="I114" s="108" t="s">
        <v>7</v>
      </c>
      <c r="J114" s="109" t="s">
        <v>40</v>
      </c>
      <c r="K114" s="109" t="s">
        <v>43</v>
      </c>
      <c r="L114" s="150" t="s">
        <v>44</v>
      </c>
      <c r="M114" s="131"/>
      <c r="N114" s="146" t="s">
        <v>45</v>
      </c>
      <c r="O114" s="148" t="s">
        <v>46</v>
      </c>
      <c r="P114" s="131"/>
      <c r="Q114" s="146" t="s">
        <v>47</v>
      </c>
      <c r="R114" s="149" t="s">
        <v>48</v>
      </c>
      <c r="S114" s="131"/>
      <c r="T114" s="146" t="s">
        <v>49</v>
      </c>
      <c r="U114" s="104" t="s">
        <v>49</v>
      </c>
      <c r="V114" s="103"/>
      <c r="W114" s="103"/>
      <c r="X114" s="103"/>
      <c r="Y114" s="103"/>
      <c r="Z114" s="103"/>
    </row>
    <row r="115" spans="1:26" ht="24" customHeight="1" x14ac:dyDescent="0.65">
      <c r="A115" s="140"/>
      <c r="B115" s="105" t="s">
        <v>42</v>
      </c>
      <c r="C115" s="105" t="s">
        <v>50</v>
      </c>
      <c r="D115" s="147"/>
      <c r="E115" s="105" t="s">
        <v>51</v>
      </c>
      <c r="F115" s="105" t="s">
        <v>15</v>
      </c>
      <c r="G115" s="111" t="s">
        <v>52</v>
      </c>
      <c r="H115" s="108" t="s">
        <v>22</v>
      </c>
      <c r="I115" s="108" t="s">
        <v>22</v>
      </c>
      <c r="J115" s="109" t="s">
        <v>53</v>
      </c>
      <c r="K115" s="109" t="s">
        <v>53</v>
      </c>
      <c r="L115" s="105" t="s">
        <v>42</v>
      </c>
      <c r="M115" s="105" t="s">
        <v>50</v>
      </c>
      <c r="N115" s="147"/>
      <c r="O115" s="105" t="s">
        <v>42</v>
      </c>
      <c r="P115" s="105" t="s">
        <v>50</v>
      </c>
      <c r="Q115" s="147"/>
      <c r="R115" s="105" t="s">
        <v>42</v>
      </c>
      <c r="S115" s="105" t="s">
        <v>50</v>
      </c>
      <c r="T115" s="147"/>
      <c r="U115" s="111" t="s">
        <v>54</v>
      </c>
      <c r="V115" s="103"/>
      <c r="W115" s="103"/>
      <c r="X115" s="103"/>
      <c r="Y115" s="103"/>
      <c r="Z115" s="103"/>
    </row>
    <row r="116" spans="1:26" ht="24" customHeight="1" x14ac:dyDescent="0.65">
      <c r="A116" s="112" t="s">
        <v>55</v>
      </c>
      <c r="B116" s="113"/>
      <c r="C116" s="113"/>
      <c r="D116" s="114">
        <v>54.9</v>
      </c>
      <c r="E116" s="115">
        <f>C116*D116</f>
        <v>0</v>
      </c>
      <c r="F116" s="113">
        <f>IF(E119&gt;0,(F119/E119)*E116,0)</f>
        <v>0</v>
      </c>
      <c r="G116" s="113">
        <f t="shared" ref="G116:G118" si="188">IF(C116&gt;0,F116/C116,0)</f>
        <v>0</v>
      </c>
      <c r="H116" s="116">
        <f t="shared" ref="H116:I116" si="189">+R106+B116</f>
        <v>0</v>
      </c>
      <c r="I116" s="116">
        <f t="shared" si="189"/>
        <v>0</v>
      </c>
      <c r="J116" s="113">
        <f t="shared" ref="J116:J118" si="190">+T106+F116</f>
        <v>0</v>
      </c>
      <c r="K116" s="117">
        <f t="shared" ref="K116:K118" si="191">IF(I116&gt;0,(J116/I116),0)</f>
        <v>0</v>
      </c>
      <c r="L116" s="113"/>
      <c r="M116" s="113"/>
      <c r="N116" s="113">
        <f t="shared" ref="N116:N118" si="192">IF(K116&gt;0,K116*M116,0)</f>
        <v>0</v>
      </c>
      <c r="O116" s="113"/>
      <c r="P116" s="113"/>
      <c r="Q116" s="113">
        <f t="shared" ref="Q116:Q118" si="193">IF(K116&gt;0,K116*P116,0)</f>
        <v>0</v>
      </c>
      <c r="R116" s="113">
        <f t="shared" ref="R116:S116" si="194">+R106+B116-L116-O116</f>
        <v>0</v>
      </c>
      <c r="S116" s="113">
        <f t="shared" si="194"/>
        <v>0</v>
      </c>
      <c r="T116" s="113">
        <f t="shared" ref="T116:T118" si="195">+T106+F116-N116-Q116</f>
        <v>0</v>
      </c>
      <c r="U116" s="126">
        <f t="shared" ref="U116:U118" si="196">IF(S116&gt;0,+T116/S116,0)</f>
        <v>0</v>
      </c>
      <c r="V116" s="103"/>
      <c r="W116" s="103"/>
      <c r="X116" s="103"/>
      <c r="Y116" s="103"/>
      <c r="Z116" s="103"/>
    </row>
    <row r="117" spans="1:26" ht="24" customHeight="1" x14ac:dyDescent="0.65">
      <c r="A117" s="112" t="s">
        <v>56</v>
      </c>
      <c r="B117" s="113"/>
      <c r="C117" s="113"/>
      <c r="D117" s="114">
        <v>28.67</v>
      </c>
      <c r="E117" s="115">
        <f t="shared" ref="E117:E118" si="197">D117*C117</f>
        <v>0</v>
      </c>
      <c r="F117" s="113">
        <f>IF(E119&gt;0,(F119/E119)*E117,0)</f>
        <v>0</v>
      </c>
      <c r="G117" s="113">
        <f t="shared" si="188"/>
        <v>0</v>
      </c>
      <c r="H117" s="116">
        <f t="shared" ref="H117:I117" si="198">+R107+B117</f>
        <v>0</v>
      </c>
      <c r="I117" s="116">
        <f t="shared" si="198"/>
        <v>0</v>
      </c>
      <c r="J117" s="113">
        <f t="shared" si="190"/>
        <v>0</v>
      </c>
      <c r="K117" s="117">
        <f t="shared" si="191"/>
        <v>0</v>
      </c>
      <c r="L117" s="113"/>
      <c r="M117" s="113"/>
      <c r="N117" s="113">
        <f t="shared" si="192"/>
        <v>0</v>
      </c>
      <c r="O117" s="113"/>
      <c r="P117" s="113"/>
      <c r="Q117" s="113">
        <f t="shared" si="193"/>
        <v>0</v>
      </c>
      <c r="R117" s="113">
        <f t="shared" ref="R117:S117" si="199">+R107+B117-L117-O117</f>
        <v>0</v>
      </c>
      <c r="S117" s="113">
        <f t="shared" si="199"/>
        <v>0</v>
      </c>
      <c r="T117" s="113">
        <f t="shared" si="195"/>
        <v>0</v>
      </c>
      <c r="U117" s="126">
        <f t="shared" si="196"/>
        <v>0</v>
      </c>
      <c r="V117" s="103"/>
      <c r="W117" s="103"/>
      <c r="X117" s="103"/>
      <c r="Y117" s="103"/>
      <c r="Z117" s="103"/>
    </row>
    <row r="118" spans="1:26" ht="24" customHeight="1" x14ac:dyDescent="0.65">
      <c r="A118" s="112" t="s">
        <v>21</v>
      </c>
      <c r="B118" s="113"/>
      <c r="C118" s="113"/>
      <c r="D118" s="114">
        <v>16.43</v>
      </c>
      <c r="E118" s="115">
        <f t="shared" si="197"/>
        <v>0</v>
      </c>
      <c r="F118" s="113">
        <f>IF(E119&gt;0,(F119/E119)*E118,0)</f>
        <v>0</v>
      </c>
      <c r="G118" s="113">
        <f t="shared" si="188"/>
        <v>0</v>
      </c>
      <c r="H118" s="116">
        <f t="shared" ref="H118:I118" si="200">+R108+B118</f>
        <v>0</v>
      </c>
      <c r="I118" s="116">
        <f t="shared" si="200"/>
        <v>0</v>
      </c>
      <c r="J118" s="113">
        <f t="shared" si="190"/>
        <v>0</v>
      </c>
      <c r="K118" s="117">
        <f t="shared" si="191"/>
        <v>0</v>
      </c>
      <c r="L118" s="113"/>
      <c r="M118" s="113"/>
      <c r="N118" s="113">
        <f t="shared" si="192"/>
        <v>0</v>
      </c>
      <c r="O118" s="113"/>
      <c r="P118" s="113"/>
      <c r="Q118" s="113">
        <f t="shared" si="193"/>
        <v>0</v>
      </c>
      <c r="R118" s="113">
        <f t="shared" ref="R118:S118" si="201">+R108+B118-L118-O118</f>
        <v>0</v>
      </c>
      <c r="S118" s="113">
        <f t="shared" si="201"/>
        <v>0</v>
      </c>
      <c r="T118" s="113">
        <f t="shared" si="195"/>
        <v>0</v>
      </c>
      <c r="U118" s="126">
        <f t="shared" si="196"/>
        <v>0</v>
      </c>
      <c r="V118" s="103"/>
      <c r="W118" s="103"/>
      <c r="X118" s="103"/>
      <c r="Y118" s="103"/>
      <c r="Z118" s="103"/>
    </row>
    <row r="119" spans="1:26" ht="24" customHeight="1" x14ac:dyDescent="0.65">
      <c r="A119" s="112" t="s">
        <v>22</v>
      </c>
      <c r="B119" s="119">
        <f t="shared" ref="B119:E119" si="202">SUM(B116:B118)</f>
        <v>0</v>
      </c>
      <c r="C119" s="119">
        <f t="shared" si="202"/>
        <v>0</v>
      </c>
      <c r="D119" s="114">
        <f t="shared" si="202"/>
        <v>100</v>
      </c>
      <c r="E119" s="120">
        <f t="shared" si="202"/>
        <v>0</v>
      </c>
      <c r="F119" s="113">
        <f>+'3.เก็บค่าใช้จ่าย'!$M$268</f>
        <v>0</v>
      </c>
      <c r="G119" s="113"/>
      <c r="H119" s="113">
        <f t="shared" ref="H119:I119" si="203">IF(D119&gt;0,G119/D119,0)</f>
        <v>0</v>
      </c>
      <c r="I119" s="113">
        <f t="shared" si="203"/>
        <v>0</v>
      </c>
      <c r="J119" s="120">
        <f>SUM(J116:J118)</f>
        <v>0</v>
      </c>
      <c r="K119" s="117"/>
      <c r="L119" s="120">
        <f t="shared" ref="L119:U119" si="204">SUM(L116:L118)</f>
        <v>0</v>
      </c>
      <c r="M119" s="120">
        <f t="shared" si="204"/>
        <v>0</v>
      </c>
      <c r="N119" s="120">
        <f t="shared" si="204"/>
        <v>0</v>
      </c>
      <c r="O119" s="120">
        <f t="shared" si="204"/>
        <v>0</v>
      </c>
      <c r="P119" s="120">
        <f t="shared" si="204"/>
        <v>0</v>
      </c>
      <c r="Q119" s="120">
        <f t="shared" si="204"/>
        <v>0</v>
      </c>
      <c r="R119" s="113">
        <f t="shared" si="204"/>
        <v>0</v>
      </c>
      <c r="S119" s="113">
        <f t="shared" si="204"/>
        <v>0</v>
      </c>
      <c r="T119" s="113">
        <f t="shared" si="204"/>
        <v>0</v>
      </c>
      <c r="U119" s="120">
        <f t="shared" si="204"/>
        <v>0</v>
      </c>
      <c r="V119" s="103"/>
      <c r="W119" s="103"/>
      <c r="X119" s="103"/>
      <c r="Y119" s="103"/>
      <c r="Z119" s="103"/>
    </row>
    <row r="120" spans="1:26" ht="24" customHeight="1" x14ac:dyDescent="0.6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spans="1:26" ht="24" customHeight="1" x14ac:dyDescent="0.65">
      <c r="A121" s="143" t="s">
        <v>25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03"/>
      <c r="V121" s="103"/>
      <c r="W121" s="103"/>
      <c r="X121" s="103"/>
      <c r="Y121" s="103"/>
      <c r="Z121" s="103"/>
    </row>
    <row r="122" spans="1:26" ht="24" customHeight="1" x14ac:dyDescent="0.65">
      <c r="A122" s="143" t="s">
        <v>68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03"/>
      <c r="V122" s="103"/>
      <c r="W122" s="103"/>
      <c r="X122" s="103"/>
      <c r="Y122" s="103"/>
      <c r="Z122" s="103"/>
    </row>
    <row r="123" spans="1:26" ht="24" customHeight="1" x14ac:dyDescent="0.65">
      <c r="A123" s="103"/>
      <c r="B123" s="103">
        <v>1</v>
      </c>
      <c r="C123" s="103">
        <v>2</v>
      </c>
      <c r="D123" s="103" t="s">
        <v>27</v>
      </c>
      <c r="E123" s="103" t="s">
        <v>28</v>
      </c>
      <c r="F123" s="127">
        <v>5</v>
      </c>
      <c r="G123" s="103" t="s">
        <v>29</v>
      </c>
      <c r="H123" s="103"/>
      <c r="I123" s="103"/>
      <c r="J123" s="103">
        <v>7</v>
      </c>
      <c r="K123" s="103">
        <v>8</v>
      </c>
      <c r="L123" s="103">
        <v>9</v>
      </c>
      <c r="M123" s="103">
        <v>10</v>
      </c>
      <c r="N123" s="103" t="s">
        <v>30</v>
      </c>
      <c r="O123" s="103">
        <v>12</v>
      </c>
      <c r="P123" s="103">
        <v>13</v>
      </c>
      <c r="Q123" s="103" t="s">
        <v>31</v>
      </c>
      <c r="R123" s="103" t="s">
        <v>32</v>
      </c>
      <c r="S123" s="103" t="s">
        <v>33</v>
      </c>
      <c r="T123" s="103" t="s">
        <v>34</v>
      </c>
      <c r="U123" s="103" t="s">
        <v>35</v>
      </c>
      <c r="V123" s="103"/>
      <c r="W123" s="103"/>
      <c r="X123" s="103"/>
      <c r="Y123" s="103"/>
      <c r="Z123" s="103"/>
    </row>
    <row r="124" spans="1:26" ht="24" customHeight="1" x14ac:dyDescent="0.65">
      <c r="A124" s="144" t="s">
        <v>36</v>
      </c>
      <c r="B124" s="145" t="s">
        <v>37</v>
      </c>
      <c r="C124" s="131"/>
      <c r="D124" s="146" t="s">
        <v>38</v>
      </c>
      <c r="E124" s="105" t="s">
        <v>39</v>
      </c>
      <c r="F124" s="105" t="s">
        <v>40</v>
      </c>
      <c r="G124" s="104" t="s">
        <v>41</v>
      </c>
      <c r="H124" s="108" t="s">
        <v>42</v>
      </c>
      <c r="I124" s="108" t="s">
        <v>7</v>
      </c>
      <c r="J124" s="109" t="s">
        <v>40</v>
      </c>
      <c r="K124" s="109" t="s">
        <v>43</v>
      </c>
      <c r="L124" s="150" t="s">
        <v>44</v>
      </c>
      <c r="M124" s="131"/>
      <c r="N124" s="146" t="s">
        <v>45</v>
      </c>
      <c r="O124" s="148" t="s">
        <v>46</v>
      </c>
      <c r="P124" s="131"/>
      <c r="Q124" s="146" t="s">
        <v>47</v>
      </c>
      <c r="R124" s="149" t="s">
        <v>48</v>
      </c>
      <c r="S124" s="131"/>
      <c r="T124" s="146" t="s">
        <v>49</v>
      </c>
      <c r="U124" s="104" t="s">
        <v>49</v>
      </c>
      <c r="V124" s="103"/>
      <c r="W124" s="103"/>
      <c r="X124" s="103"/>
      <c r="Y124" s="103"/>
      <c r="Z124" s="103"/>
    </row>
    <row r="125" spans="1:26" ht="24" customHeight="1" x14ac:dyDescent="0.65">
      <c r="A125" s="140"/>
      <c r="B125" s="105" t="s">
        <v>42</v>
      </c>
      <c r="C125" s="105" t="s">
        <v>50</v>
      </c>
      <c r="D125" s="147"/>
      <c r="E125" s="105" t="s">
        <v>51</v>
      </c>
      <c r="F125" s="105" t="s">
        <v>15</v>
      </c>
      <c r="G125" s="111" t="s">
        <v>52</v>
      </c>
      <c r="H125" s="108" t="s">
        <v>22</v>
      </c>
      <c r="I125" s="108" t="s">
        <v>22</v>
      </c>
      <c r="J125" s="109" t="s">
        <v>53</v>
      </c>
      <c r="K125" s="109" t="s">
        <v>53</v>
      </c>
      <c r="L125" s="105" t="s">
        <v>42</v>
      </c>
      <c r="M125" s="105" t="s">
        <v>50</v>
      </c>
      <c r="N125" s="147"/>
      <c r="O125" s="105" t="s">
        <v>42</v>
      </c>
      <c r="P125" s="105" t="s">
        <v>50</v>
      </c>
      <c r="Q125" s="147"/>
      <c r="R125" s="105" t="s">
        <v>42</v>
      </c>
      <c r="S125" s="105" t="s">
        <v>50</v>
      </c>
      <c r="T125" s="147"/>
      <c r="U125" s="111" t="s">
        <v>54</v>
      </c>
      <c r="V125" s="103"/>
      <c r="W125" s="103"/>
      <c r="X125" s="103"/>
      <c r="Y125" s="103"/>
      <c r="Z125" s="103"/>
    </row>
    <row r="126" spans="1:26" ht="24" customHeight="1" x14ac:dyDescent="0.65">
      <c r="A126" s="112" t="s">
        <v>55</v>
      </c>
      <c r="B126" s="113"/>
      <c r="C126" s="113"/>
      <c r="D126" s="114">
        <v>54.9</v>
      </c>
      <c r="E126" s="115">
        <f>C126*D126</f>
        <v>0</v>
      </c>
      <c r="F126" s="113">
        <f>IF(E129&gt;0,(F129/E129)*E126,0)</f>
        <v>0</v>
      </c>
      <c r="G126" s="113">
        <f t="shared" ref="G126:G128" si="205">IF(C126&gt;0,F126/C126,0)</f>
        <v>0</v>
      </c>
      <c r="H126" s="116">
        <f t="shared" ref="H126:I126" si="206">+R116+B126</f>
        <v>0</v>
      </c>
      <c r="I126" s="116">
        <f t="shared" si="206"/>
        <v>0</v>
      </c>
      <c r="J126" s="113">
        <f t="shared" ref="J126:J128" si="207">+T116+F126</f>
        <v>0</v>
      </c>
      <c r="K126" s="117">
        <f t="shared" ref="K126:K128" si="208">IF(I126&gt;0,(J126/I126),0)</f>
        <v>0</v>
      </c>
      <c r="L126" s="113"/>
      <c r="M126" s="113"/>
      <c r="N126" s="113">
        <f t="shared" ref="N126:N128" si="209">IF(K126&gt;0,K126*M126,0)</f>
        <v>0</v>
      </c>
      <c r="O126" s="113"/>
      <c r="P126" s="113"/>
      <c r="Q126" s="113">
        <f t="shared" ref="Q126:Q128" si="210">IF(K126&gt;0,K126*P126,0)</f>
        <v>0</v>
      </c>
      <c r="R126" s="113">
        <f t="shared" ref="R126:S126" si="211">+R116+B126-L126-O126</f>
        <v>0</v>
      </c>
      <c r="S126" s="113">
        <f t="shared" si="211"/>
        <v>0</v>
      </c>
      <c r="T126" s="113">
        <f t="shared" ref="T126:T128" si="212">+T116+F126-N126-Q126</f>
        <v>0</v>
      </c>
      <c r="U126" s="126">
        <f t="shared" ref="U126:U128" si="213">IF(S126&gt;0,+T126/S126,0)</f>
        <v>0</v>
      </c>
      <c r="V126" s="103"/>
      <c r="W126" s="103"/>
      <c r="X126" s="103"/>
      <c r="Y126" s="103"/>
      <c r="Z126" s="103"/>
    </row>
    <row r="127" spans="1:26" ht="24" customHeight="1" x14ac:dyDescent="0.65">
      <c r="A127" s="112" t="s">
        <v>56</v>
      </c>
      <c r="B127" s="113"/>
      <c r="C127" s="113"/>
      <c r="D127" s="114">
        <v>28.67</v>
      </c>
      <c r="E127" s="115">
        <f t="shared" ref="E127:E128" si="214">D127*C127</f>
        <v>0</v>
      </c>
      <c r="F127" s="113">
        <f>IF(E129&gt;0,(F129/E129)*E127,0)</f>
        <v>0</v>
      </c>
      <c r="G127" s="113">
        <f t="shared" si="205"/>
        <v>0</v>
      </c>
      <c r="H127" s="116">
        <f t="shared" ref="H127:I127" si="215">+R117+B127</f>
        <v>0</v>
      </c>
      <c r="I127" s="116">
        <f t="shared" si="215"/>
        <v>0</v>
      </c>
      <c r="J127" s="113">
        <f t="shared" si="207"/>
        <v>0</v>
      </c>
      <c r="K127" s="117">
        <f t="shared" si="208"/>
        <v>0</v>
      </c>
      <c r="L127" s="113"/>
      <c r="M127" s="113"/>
      <c r="N127" s="113">
        <f t="shared" si="209"/>
        <v>0</v>
      </c>
      <c r="O127" s="113"/>
      <c r="P127" s="113"/>
      <c r="Q127" s="113">
        <f t="shared" si="210"/>
        <v>0</v>
      </c>
      <c r="R127" s="113">
        <f t="shared" ref="R127:S127" si="216">+R117+B127-L127-O127</f>
        <v>0</v>
      </c>
      <c r="S127" s="113">
        <f t="shared" si="216"/>
        <v>0</v>
      </c>
      <c r="T127" s="113">
        <f t="shared" si="212"/>
        <v>0</v>
      </c>
      <c r="U127" s="126">
        <f t="shared" si="213"/>
        <v>0</v>
      </c>
      <c r="V127" s="103"/>
      <c r="W127" s="103"/>
      <c r="X127" s="103"/>
      <c r="Y127" s="103"/>
      <c r="Z127" s="103"/>
    </row>
    <row r="128" spans="1:26" ht="24" customHeight="1" x14ac:dyDescent="0.65">
      <c r="A128" s="112" t="s">
        <v>21</v>
      </c>
      <c r="B128" s="113"/>
      <c r="C128" s="113"/>
      <c r="D128" s="114">
        <v>16.43</v>
      </c>
      <c r="E128" s="115">
        <f t="shared" si="214"/>
        <v>0</v>
      </c>
      <c r="F128" s="113">
        <f>IF(E129&gt;0,(F129/E129)*E128,0)</f>
        <v>0</v>
      </c>
      <c r="G128" s="113">
        <f t="shared" si="205"/>
        <v>0</v>
      </c>
      <c r="H128" s="116">
        <f t="shared" ref="H128:I128" si="217">+R118+B128</f>
        <v>0</v>
      </c>
      <c r="I128" s="116">
        <f t="shared" si="217"/>
        <v>0</v>
      </c>
      <c r="J128" s="113">
        <f t="shared" si="207"/>
        <v>0</v>
      </c>
      <c r="K128" s="117">
        <f t="shared" si="208"/>
        <v>0</v>
      </c>
      <c r="L128" s="113"/>
      <c r="M128" s="113"/>
      <c r="N128" s="113">
        <f t="shared" si="209"/>
        <v>0</v>
      </c>
      <c r="O128" s="113"/>
      <c r="P128" s="113"/>
      <c r="Q128" s="113">
        <f t="shared" si="210"/>
        <v>0</v>
      </c>
      <c r="R128" s="113">
        <f t="shared" ref="R128:S128" si="218">+R118+B128-L128-O128</f>
        <v>0</v>
      </c>
      <c r="S128" s="113">
        <f t="shared" si="218"/>
        <v>0</v>
      </c>
      <c r="T128" s="113">
        <f t="shared" si="212"/>
        <v>0</v>
      </c>
      <c r="U128" s="126">
        <f t="shared" si="213"/>
        <v>0</v>
      </c>
      <c r="V128" s="103"/>
      <c r="W128" s="103"/>
      <c r="X128" s="103"/>
      <c r="Y128" s="103"/>
      <c r="Z128" s="103"/>
    </row>
    <row r="129" spans="1:26" ht="24" customHeight="1" x14ac:dyDescent="0.65">
      <c r="A129" s="112" t="s">
        <v>22</v>
      </c>
      <c r="B129" s="119">
        <f t="shared" ref="B129:E129" si="219">SUM(B126:B128)</f>
        <v>0</v>
      </c>
      <c r="C129" s="119">
        <f t="shared" si="219"/>
        <v>0</v>
      </c>
      <c r="D129" s="114">
        <f t="shared" si="219"/>
        <v>100</v>
      </c>
      <c r="E129" s="120">
        <f t="shared" si="219"/>
        <v>0</v>
      </c>
      <c r="F129" s="113">
        <f>+'3.เก็บค่าใช้จ่าย'!$N$268</f>
        <v>0</v>
      </c>
      <c r="G129" s="113"/>
      <c r="H129" s="113">
        <f t="shared" ref="H129:I129" si="220">IF(D129&gt;0,G129/D129,0)</f>
        <v>0</v>
      </c>
      <c r="I129" s="113">
        <f t="shared" si="220"/>
        <v>0</v>
      </c>
      <c r="J129" s="120">
        <f>SUM(J126:J128)</f>
        <v>0</v>
      </c>
      <c r="K129" s="117"/>
      <c r="L129" s="120">
        <f t="shared" ref="L129:U129" si="221">SUM(L126:L128)</f>
        <v>0</v>
      </c>
      <c r="M129" s="120">
        <f t="shared" si="221"/>
        <v>0</v>
      </c>
      <c r="N129" s="120">
        <f t="shared" si="221"/>
        <v>0</v>
      </c>
      <c r="O129" s="120">
        <f t="shared" si="221"/>
        <v>0</v>
      </c>
      <c r="P129" s="120">
        <f t="shared" si="221"/>
        <v>0</v>
      </c>
      <c r="Q129" s="120">
        <f t="shared" si="221"/>
        <v>0</v>
      </c>
      <c r="R129" s="113">
        <f t="shared" si="221"/>
        <v>0</v>
      </c>
      <c r="S129" s="113">
        <f t="shared" si="221"/>
        <v>0</v>
      </c>
      <c r="T129" s="113">
        <f t="shared" si="221"/>
        <v>0</v>
      </c>
      <c r="U129" s="120">
        <f t="shared" si="221"/>
        <v>0</v>
      </c>
      <c r="V129" s="103"/>
      <c r="W129" s="103"/>
      <c r="X129" s="103"/>
      <c r="Y129" s="103"/>
      <c r="Z129" s="103"/>
    </row>
    <row r="130" spans="1:26" ht="24" customHeight="1" x14ac:dyDescent="0.6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1:26" ht="24" customHeight="1" x14ac:dyDescent="0.65">
      <c r="A131" s="143" t="s">
        <v>25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03"/>
      <c r="V131" s="103"/>
      <c r="W131" s="103"/>
      <c r="X131" s="103"/>
      <c r="Y131" s="103"/>
      <c r="Z131" s="103"/>
    </row>
    <row r="132" spans="1:26" ht="24" customHeight="1" x14ac:dyDescent="0.65">
      <c r="A132" s="143" t="s">
        <v>69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03"/>
      <c r="V132" s="103"/>
      <c r="W132" s="103"/>
      <c r="X132" s="103"/>
      <c r="Y132" s="103"/>
      <c r="Z132" s="103"/>
    </row>
    <row r="133" spans="1:26" ht="24" customHeight="1" x14ac:dyDescent="0.65">
      <c r="A133" s="103"/>
      <c r="B133" s="103">
        <v>1</v>
      </c>
      <c r="C133" s="103">
        <v>2</v>
      </c>
      <c r="D133" s="103" t="s">
        <v>27</v>
      </c>
      <c r="E133" s="103" t="s">
        <v>28</v>
      </c>
      <c r="F133" s="127">
        <v>5</v>
      </c>
      <c r="G133" s="103" t="s">
        <v>29</v>
      </c>
      <c r="H133" s="103"/>
      <c r="I133" s="103"/>
      <c r="J133" s="103">
        <v>7</v>
      </c>
      <c r="K133" s="103">
        <v>8</v>
      </c>
      <c r="L133" s="103">
        <v>9</v>
      </c>
      <c r="M133" s="103">
        <v>10</v>
      </c>
      <c r="N133" s="103" t="s">
        <v>30</v>
      </c>
      <c r="O133" s="103">
        <v>12</v>
      </c>
      <c r="P133" s="103">
        <v>13</v>
      </c>
      <c r="Q133" s="103" t="s">
        <v>31</v>
      </c>
      <c r="R133" s="103" t="s">
        <v>32</v>
      </c>
      <c r="S133" s="103" t="s">
        <v>33</v>
      </c>
      <c r="T133" s="103" t="s">
        <v>34</v>
      </c>
      <c r="U133" s="103" t="s">
        <v>35</v>
      </c>
      <c r="V133" s="103"/>
      <c r="W133" s="103"/>
      <c r="X133" s="103"/>
      <c r="Y133" s="103"/>
      <c r="Z133" s="103"/>
    </row>
    <row r="134" spans="1:26" ht="24" customHeight="1" x14ac:dyDescent="0.65">
      <c r="A134" s="144" t="s">
        <v>36</v>
      </c>
      <c r="B134" s="145" t="s">
        <v>37</v>
      </c>
      <c r="C134" s="131"/>
      <c r="D134" s="146" t="s">
        <v>38</v>
      </c>
      <c r="E134" s="105" t="s">
        <v>39</v>
      </c>
      <c r="F134" s="105" t="s">
        <v>40</v>
      </c>
      <c r="G134" s="104" t="s">
        <v>41</v>
      </c>
      <c r="H134" s="108" t="s">
        <v>42</v>
      </c>
      <c r="I134" s="108" t="s">
        <v>7</v>
      </c>
      <c r="J134" s="109" t="s">
        <v>40</v>
      </c>
      <c r="K134" s="109" t="s">
        <v>43</v>
      </c>
      <c r="L134" s="150" t="s">
        <v>44</v>
      </c>
      <c r="M134" s="131"/>
      <c r="N134" s="146" t="s">
        <v>45</v>
      </c>
      <c r="O134" s="148" t="s">
        <v>46</v>
      </c>
      <c r="P134" s="131"/>
      <c r="Q134" s="146" t="s">
        <v>47</v>
      </c>
      <c r="R134" s="149" t="s">
        <v>48</v>
      </c>
      <c r="S134" s="131"/>
      <c r="T134" s="146" t="s">
        <v>49</v>
      </c>
      <c r="U134" s="104" t="s">
        <v>49</v>
      </c>
      <c r="V134" s="103"/>
      <c r="W134" s="103"/>
      <c r="X134" s="103"/>
      <c r="Y134" s="103"/>
      <c r="Z134" s="103"/>
    </row>
    <row r="135" spans="1:26" ht="24" customHeight="1" x14ac:dyDescent="0.65">
      <c r="A135" s="140"/>
      <c r="B135" s="105" t="s">
        <v>42</v>
      </c>
      <c r="C135" s="105" t="s">
        <v>50</v>
      </c>
      <c r="D135" s="147"/>
      <c r="E135" s="105" t="s">
        <v>51</v>
      </c>
      <c r="F135" s="105" t="s">
        <v>15</v>
      </c>
      <c r="G135" s="111" t="s">
        <v>52</v>
      </c>
      <c r="H135" s="108" t="s">
        <v>22</v>
      </c>
      <c r="I135" s="108" t="s">
        <v>22</v>
      </c>
      <c r="J135" s="109" t="s">
        <v>53</v>
      </c>
      <c r="K135" s="109" t="s">
        <v>53</v>
      </c>
      <c r="L135" s="105" t="s">
        <v>42</v>
      </c>
      <c r="M135" s="105" t="s">
        <v>50</v>
      </c>
      <c r="N135" s="147"/>
      <c r="O135" s="105" t="s">
        <v>42</v>
      </c>
      <c r="P135" s="105" t="s">
        <v>50</v>
      </c>
      <c r="Q135" s="147"/>
      <c r="R135" s="105" t="s">
        <v>42</v>
      </c>
      <c r="S135" s="105" t="s">
        <v>50</v>
      </c>
      <c r="T135" s="147"/>
      <c r="U135" s="111" t="s">
        <v>54</v>
      </c>
      <c r="V135" s="103"/>
      <c r="W135" s="103"/>
      <c r="X135" s="103"/>
      <c r="Y135" s="103"/>
      <c r="Z135" s="103"/>
    </row>
    <row r="136" spans="1:26" ht="24" customHeight="1" x14ac:dyDescent="0.65">
      <c r="A136" s="112" t="s">
        <v>55</v>
      </c>
      <c r="B136" s="113">
        <f t="shared" ref="B136:C136" si="222">+B126+B116+B106</f>
        <v>0</v>
      </c>
      <c r="C136" s="113">
        <f t="shared" si="222"/>
        <v>0</v>
      </c>
      <c r="D136" s="114">
        <v>54.9</v>
      </c>
      <c r="E136" s="115">
        <f>C136*D136</f>
        <v>0</v>
      </c>
      <c r="F136" s="113">
        <f>IF(E139&gt;0,(F139/E139)*E136,0)</f>
        <v>0</v>
      </c>
      <c r="G136" s="113">
        <f t="shared" ref="G136:G138" si="223">IF(C136&gt;0,F136/C136,0)</f>
        <v>0</v>
      </c>
      <c r="H136" s="116">
        <f t="shared" ref="H136:K136" si="224">+H126</f>
        <v>0</v>
      </c>
      <c r="I136" s="116">
        <f t="shared" si="224"/>
        <v>0</v>
      </c>
      <c r="J136" s="117">
        <f t="shared" si="224"/>
        <v>0</v>
      </c>
      <c r="K136" s="117">
        <f t="shared" si="224"/>
        <v>0</v>
      </c>
      <c r="L136" s="113">
        <f t="shared" ref="L136:Q136" si="225">+L126+L116+L106</f>
        <v>0</v>
      </c>
      <c r="M136" s="113">
        <f t="shared" si="225"/>
        <v>0</v>
      </c>
      <c r="N136" s="113">
        <f t="shared" si="225"/>
        <v>0</v>
      </c>
      <c r="O136" s="113">
        <f t="shared" si="225"/>
        <v>0</v>
      </c>
      <c r="P136" s="113">
        <f t="shared" si="225"/>
        <v>0</v>
      </c>
      <c r="Q136" s="113">
        <f t="shared" si="225"/>
        <v>0</v>
      </c>
      <c r="R136" s="113">
        <f t="shared" ref="R136:T136" si="226">+R126</f>
        <v>0</v>
      </c>
      <c r="S136" s="113">
        <f t="shared" si="226"/>
        <v>0</v>
      </c>
      <c r="T136" s="113">
        <f t="shared" si="226"/>
        <v>0</v>
      </c>
      <c r="U136" s="126">
        <f t="shared" ref="U136:U138" si="227">IF(S136&gt;0,+T136/S136,0)</f>
        <v>0</v>
      </c>
      <c r="V136" s="103"/>
      <c r="W136" s="103"/>
      <c r="X136" s="103"/>
      <c r="Y136" s="103"/>
      <c r="Z136" s="103"/>
    </row>
    <row r="137" spans="1:26" ht="24" customHeight="1" x14ac:dyDescent="0.65">
      <c r="A137" s="112" t="s">
        <v>56</v>
      </c>
      <c r="B137" s="113">
        <f t="shared" ref="B137:C137" si="228">+B127+B117+B107</f>
        <v>0</v>
      </c>
      <c r="C137" s="113">
        <f t="shared" si="228"/>
        <v>0</v>
      </c>
      <c r="D137" s="114">
        <v>28.67</v>
      </c>
      <c r="E137" s="115">
        <f t="shared" ref="E137:E138" si="229">D137*C137</f>
        <v>0</v>
      </c>
      <c r="F137" s="113">
        <f>IF(E139&gt;0,(F139/E139)*E137,0)</f>
        <v>0</v>
      </c>
      <c r="G137" s="113">
        <f t="shared" si="223"/>
        <v>0</v>
      </c>
      <c r="H137" s="116">
        <f t="shared" ref="H137:K137" si="230">+H127</f>
        <v>0</v>
      </c>
      <c r="I137" s="116">
        <f t="shared" si="230"/>
        <v>0</v>
      </c>
      <c r="J137" s="117">
        <f t="shared" si="230"/>
        <v>0</v>
      </c>
      <c r="K137" s="117">
        <f t="shared" si="230"/>
        <v>0</v>
      </c>
      <c r="L137" s="113">
        <f t="shared" ref="L137:Q137" si="231">+L127+L117+L107</f>
        <v>0</v>
      </c>
      <c r="M137" s="113">
        <f t="shared" si="231"/>
        <v>0</v>
      </c>
      <c r="N137" s="113">
        <f t="shared" si="231"/>
        <v>0</v>
      </c>
      <c r="O137" s="113">
        <f t="shared" si="231"/>
        <v>0</v>
      </c>
      <c r="P137" s="113">
        <f t="shared" si="231"/>
        <v>0</v>
      </c>
      <c r="Q137" s="113">
        <f t="shared" si="231"/>
        <v>0</v>
      </c>
      <c r="R137" s="113">
        <f t="shared" ref="R137:T137" si="232">+R127</f>
        <v>0</v>
      </c>
      <c r="S137" s="113">
        <f t="shared" si="232"/>
        <v>0</v>
      </c>
      <c r="T137" s="113">
        <f t="shared" si="232"/>
        <v>0</v>
      </c>
      <c r="U137" s="126">
        <f t="shared" si="227"/>
        <v>0</v>
      </c>
      <c r="V137" s="103"/>
      <c r="W137" s="103"/>
      <c r="X137" s="103"/>
      <c r="Y137" s="103"/>
      <c r="Z137" s="103"/>
    </row>
    <row r="138" spans="1:26" ht="24" customHeight="1" x14ac:dyDescent="0.65">
      <c r="A138" s="112" t="s">
        <v>21</v>
      </c>
      <c r="B138" s="113">
        <f t="shared" ref="B138:C138" si="233">+B128+B118+B108</f>
        <v>0</v>
      </c>
      <c r="C138" s="113">
        <f t="shared" si="233"/>
        <v>0</v>
      </c>
      <c r="D138" s="114">
        <v>16.43</v>
      </c>
      <c r="E138" s="115">
        <f t="shared" si="229"/>
        <v>0</v>
      </c>
      <c r="F138" s="113">
        <f>IF(E139&gt;0,(F139/E139)*E138,0)</f>
        <v>0</v>
      </c>
      <c r="G138" s="113">
        <f t="shared" si="223"/>
        <v>0</v>
      </c>
      <c r="H138" s="116">
        <f t="shared" ref="H138:K138" si="234">+H128</f>
        <v>0</v>
      </c>
      <c r="I138" s="116">
        <f t="shared" si="234"/>
        <v>0</v>
      </c>
      <c r="J138" s="117">
        <f t="shared" si="234"/>
        <v>0</v>
      </c>
      <c r="K138" s="117">
        <f t="shared" si="234"/>
        <v>0</v>
      </c>
      <c r="L138" s="113">
        <f t="shared" ref="L138:Q138" si="235">+L128+L118+L108</f>
        <v>0</v>
      </c>
      <c r="M138" s="113">
        <f t="shared" si="235"/>
        <v>0</v>
      </c>
      <c r="N138" s="113">
        <f t="shared" si="235"/>
        <v>0</v>
      </c>
      <c r="O138" s="113">
        <f t="shared" si="235"/>
        <v>0</v>
      </c>
      <c r="P138" s="113">
        <f t="shared" si="235"/>
        <v>0</v>
      </c>
      <c r="Q138" s="113">
        <f t="shared" si="235"/>
        <v>0</v>
      </c>
      <c r="R138" s="113">
        <f t="shared" ref="R138:T138" si="236">+R128</f>
        <v>0</v>
      </c>
      <c r="S138" s="113">
        <f t="shared" si="236"/>
        <v>0</v>
      </c>
      <c r="T138" s="113">
        <f t="shared" si="236"/>
        <v>0</v>
      </c>
      <c r="U138" s="126">
        <f t="shared" si="227"/>
        <v>0</v>
      </c>
      <c r="V138" s="103"/>
      <c r="W138" s="103"/>
      <c r="X138" s="103"/>
      <c r="Y138" s="103"/>
      <c r="Z138" s="103"/>
    </row>
    <row r="139" spans="1:26" ht="24" customHeight="1" x14ac:dyDescent="0.65">
      <c r="A139" s="112" t="s">
        <v>22</v>
      </c>
      <c r="B139" s="119">
        <f t="shared" ref="B139:E139" si="237">SUM(B136:B138)</f>
        <v>0</v>
      </c>
      <c r="C139" s="119">
        <f t="shared" si="237"/>
        <v>0</v>
      </c>
      <c r="D139" s="114">
        <f t="shared" si="237"/>
        <v>100</v>
      </c>
      <c r="E139" s="120">
        <f t="shared" si="237"/>
        <v>0</v>
      </c>
      <c r="F139" s="113">
        <f>+'3.เก็บค่าใช้จ่าย'!$O$268</f>
        <v>0</v>
      </c>
      <c r="G139" s="113"/>
      <c r="H139" s="113">
        <f t="shared" ref="H139:I139" si="238">IF(D139&gt;0,G139/D139,0)</f>
        <v>0</v>
      </c>
      <c r="I139" s="113">
        <f t="shared" si="238"/>
        <v>0</v>
      </c>
      <c r="J139" s="120">
        <f>SUM(J136:J138)</f>
        <v>0</v>
      </c>
      <c r="K139" s="117"/>
      <c r="L139" s="120">
        <f t="shared" ref="L139:U139" si="239">SUM(L136:L138)</f>
        <v>0</v>
      </c>
      <c r="M139" s="120">
        <f t="shared" si="239"/>
        <v>0</v>
      </c>
      <c r="N139" s="120">
        <f t="shared" si="239"/>
        <v>0</v>
      </c>
      <c r="O139" s="120">
        <f t="shared" si="239"/>
        <v>0</v>
      </c>
      <c r="P139" s="120">
        <f t="shared" si="239"/>
        <v>0</v>
      </c>
      <c r="Q139" s="120">
        <f t="shared" si="239"/>
        <v>0</v>
      </c>
      <c r="R139" s="113">
        <f t="shared" si="239"/>
        <v>0</v>
      </c>
      <c r="S139" s="113">
        <f t="shared" si="239"/>
        <v>0</v>
      </c>
      <c r="T139" s="113">
        <f t="shared" si="239"/>
        <v>0</v>
      </c>
      <c r="U139" s="120">
        <f t="shared" si="239"/>
        <v>0</v>
      </c>
      <c r="V139" s="103"/>
      <c r="W139" s="103"/>
      <c r="X139" s="103"/>
      <c r="Y139" s="103"/>
      <c r="Z139" s="103"/>
    </row>
    <row r="140" spans="1:26" ht="24" customHeight="1" x14ac:dyDescent="0.6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ht="24" customHeight="1" x14ac:dyDescent="0.65">
      <c r="A141" s="143" t="s">
        <v>25</v>
      </c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03"/>
      <c r="V141" s="103"/>
      <c r="W141" s="103"/>
      <c r="X141" s="103"/>
      <c r="Y141" s="103"/>
      <c r="Z141" s="103"/>
    </row>
    <row r="142" spans="1:26" ht="24" customHeight="1" x14ac:dyDescent="0.65">
      <c r="A142" s="143" t="s">
        <v>70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03"/>
      <c r="V142" s="103"/>
      <c r="W142" s="103"/>
      <c r="X142" s="103"/>
      <c r="Y142" s="103"/>
      <c r="Z142" s="103"/>
    </row>
    <row r="143" spans="1:26" ht="24" customHeight="1" x14ac:dyDescent="0.65">
      <c r="A143" s="103"/>
      <c r="B143" s="103">
        <v>1</v>
      </c>
      <c r="C143" s="103">
        <v>2</v>
      </c>
      <c r="D143" s="103" t="s">
        <v>27</v>
      </c>
      <c r="E143" s="103" t="s">
        <v>28</v>
      </c>
      <c r="F143" s="127">
        <v>5</v>
      </c>
      <c r="G143" s="103" t="s">
        <v>29</v>
      </c>
      <c r="H143" s="103"/>
      <c r="I143" s="103"/>
      <c r="J143" s="103">
        <v>7</v>
      </c>
      <c r="K143" s="103">
        <v>8</v>
      </c>
      <c r="L143" s="103">
        <v>9</v>
      </c>
      <c r="M143" s="103">
        <v>10</v>
      </c>
      <c r="N143" s="103" t="s">
        <v>30</v>
      </c>
      <c r="O143" s="103">
        <v>12</v>
      </c>
      <c r="P143" s="103">
        <v>13</v>
      </c>
      <c r="Q143" s="103" t="s">
        <v>31</v>
      </c>
      <c r="R143" s="103" t="s">
        <v>32</v>
      </c>
      <c r="S143" s="103" t="s">
        <v>33</v>
      </c>
      <c r="T143" s="103" t="s">
        <v>34</v>
      </c>
      <c r="U143" s="103" t="s">
        <v>35</v>
      </c>
      <c r="V143" s="103"/>
      <c r="W143" s="103"/>
      <c r="X143" s="103"/>
      <c r="Y143" s="103"/>
      <c r="Z143" s="103"/>
    </row>
    <row r="144" spans="1:26" ht="24" customHeight="1" x14ac:dyDescent="0.65">
      <c r="A144" s="144" t="s">
        <v>36</v>
      </c>
      <c r="B144" s="145" t="s">
        <v>37</v>
      </c>
      <c r="C144" s="131"/>
      <c r="D144" s="146" t="s">
        <v>38</v>
      </c>
      <c r="E144" s="105" t="s">
        <v>39</v>
      </c>
      <c r="F144" s="105" t="s">
        <v>40</v>
      </c>
      <c r="G144" s="104" t="s">
        <v>41</v>
      </c>
      <c r="H144" s="108" t="s">
        <v>42</v>
      </c>
      <c r="I144" s="108" t="s">
        <v>7</v>
      </c>
      <c r="J144" s="109" t="s">
        <v>40</v>
      </c>
      <c r="K144" s="109" t="s">
        <v>43</v>
      </c>
      <c r="L144" s="150" t="s">
        <v>44</v>
      </c>
      <c r="M144" s="131"/>
      <c r="N144" s="146" t="s">
        <v>45</v>
      </c>
      <c r="O144" s="148" t="s">
        <v>46</v>
      </c>
      <c r="P144" s="131"/>
      <c r="Q144" s="146" t="s">
        <v>47</v>
      </c>
      <c r="R144" s="149" t="s">
        <v>48</v>
      </c>
      <c r="S144" s="131"/>
      <c r="T144" s="146" t="s">
        <v>49</v>
      </c>
      <c r="U144" s="104" t="s">
        <v>49</v>
      </c>
      <c r="V144" s="103"/>
      <c r="W144" s="103"/>
      <c r="X144" s="103"/>
      <c r="Y144" s="103"/>
      <c r="Z144" s="103"/>
    </row>
    <row r="145" spans="1:26" ht="24" customHeight="1" x14ac:dyDescent="0.65">
      <c r="A145" s="140"/>
      <c r="B145" s="105" t="s">
        <v>42</v>
      </c>
      <c r="C145" s="105" t="s">
        <v>50</v>
      </c>
      <c r="D145" s="147"/>
      <c r="E145" s="105" t="s">
        <v>51</v>
      </c>
      <c r="F145" s="105" t="s">
        <v>15</v>
      </c>
      <c r="G145" s="111" t="s">
        <v>52</v>
      </c>
      <c r="H145" s="108" t="s">
        <v>22</v>
      </c>
      <c r="I145" s="108" t="s">
        <v>22</v>
      </c>
      <c r="J145" s="109" t="s">
        <v>53</v>
      </c>
      <c r="K145" s="109" t="s">
        <v>53</v>
      </c>
      <c r="L145" s="105" t="s">
        <v>42</v>
      </c>
      <c r="M145" s="105" t="s">
        <v>50</v>
      </c>
      <c r="N145" s="147"/>
      <c r="O145" s="105" t="s">
        <v>42</v>
      </c>
      <c r="P145" s="105" t="s">
        <v>50</v>
      </c>
      <c r="Q145" s="147"/>
      <c r="R145" s="105" t="s">
        <v>42</v>
      </c>
      <c r="S145" s="105" t="s">
        <v>50</v>
      </c>
      <c r="T145" s="147"/>
      <c r="U145" s="111" t="s">
        <v>54</v>
      </c>
      <c r="V145" s="103"/>
      <c r="W145" s="103"/>
      <c r="X145" s="103"/>
      <c r="Y145" s="103"/>
      <c r="Z145" s="103"/>
    </row>
    <row r="146" spans="1:26" ht="24" customHeight="1" x14ac:dyDescent="0.65">
      <c r="A146" s="112" t="s">
        <v>55</v>
      </c>
      <c r="B146" s="113">
        <f t="shared" ref="B146:C146" si="240">+B136+B96</f>
        <v>0</v>
      </c>
      <c r="C146" s="113">
        <f t="shared" si="240"/>
        <v>0</v>
      </c>
      <c r="D146" s="114">
        <v>54.9</v>
      </c>
      <c r="E146" s="115">
        <f>C146*D146</f>
        <v>0</v>
      </c>
      <c r="F146" s="113">
        <f>IF(E149&gt;0,(F149/E149)*E146,0)</f>
        <v>0</v>
      </c>
      <c r="G146" s="113">
        <f t="shared" ref="G146:G148" si="241">IF(C146&gt;0,F146/C146,0)</f>
        <v>0</v>
      </c>
      <c r="H146" s="116">
        <f t="shared" ref="H146:K146" si="242">+H136</f>
        <v>0</v>
      </c>
      <c r="I146" s="116">
        <f t="shared" si="242"/>
        <v>0</v>
      </c>
      <c r="J146" s="117">
        <f t="shared" si="242"/>
        <v>0</v>
      </c>
      <c r="K146" s="117">
        <f t="shared" si="242"/>
        <v>0</v>
      </c>
      <c r="L146" s="113">
        <f t="shared" ref="L146:Q146" si="243">+L136+L96</f>
        <v>0</v>
      </c>
      <c r="M146" s="113">
        <f t="shared" si="243"/>
        <v>0</v>
      </c>
      <c r="N146" s="113">
        <f t="shared" si="243"/>
        <v>0</v>
      </c>
      <c r="O146" s="113">
        <f t="shared" si="243"/>
        <v>0</v>
      </c>
      <c r="P146" s="113">
        <f t="shared" si="243"/>
        <v>0</v>
      </c>
      <c r="Q146" s="113">
        <f t="shared" si="243"/>
        <v>0</v>
      </c>
      <c r="R146" s="113">
        <f t="shared" ref="R146:T146" si="244">+R136</f>
        <v>0</v>
      </c>
      <c r="S146" s="113">
        <f t="shared" si="244"/>
        <v>0</v>
      </c>
      <c r="T146" s="113">
        <f t="shared" si="244"/>
        <v>0</v>
      </c>
      <c r="U146" s="126">
        <f t="shared" ref="U146:U148" si="245">IF(S146&gt;0,+T146/S146,0)</f>
        <v>0</v>
      </c>
      <c r="V146" s="103"/>
      <c r="W146" s="103"/>
      <c r="X146" s="103"/>
      <c r="Y146" s="103"/>
      <c r="Z146" s="103"/>
    </row>
    <row r="147" spans="1:26" ht="24" customHeight="1" x14ac:dyDescent="0.65">
      <c r="A147" s="112" t="s">
        <v>56</v>
      </c>
      <c r="B147" s="113">
        <f t="shared" ref="B147:C147" si="246">+B137+B97</f>
        <v>0</v>
      </c>
      <c r="C147" s="113">
        <f t="shared" si="246"/>
        <v>0</v>
      </c>
      <c r="D147" s="114">
        <v>28.67</v>
      </c>
      <c r="E147" s="115">
        <f t="shared" ref="E147:E148" si="247">D147*C147</f>
        <v>0</v>
      </c>
      <c r="F147" s="113">
        <f>IF(E149&gt;0,(F149/E149)*E147,0)</f>
        <v>0</v>
      </c>
      <c r="G147" s="113">
        <f t="shared" si="241"/>
        <v>0</v>
      </c>
      <c r="H147" s="116">
        <f t="shared" ref="H147:K147" si="248">+H137</f>
        <v>0</v>
      </c>
      <c r="I147" s="116">
        <f t="shared" si="248"/>
        <v>0</v>
      </c>
      <c r="J147" s="117">
        <f t="shared" si="248"/>
        <v>0</v>
      </c>
      <c r="K147" s="117">
        <f t="shared" si="248"/>
        <v>0</v>
      </c>
      <c r="L147" s="113">
        <f t="shared" ref="L147:Q147" si="249">+L137+L97</f>
        <v>0</v>
      </c>
      <c r="M147" s="113">
        <f t="shared" si="249"/>
        <v>0</v>
      </c>
      <c r="N147" s="113">
        <f t="shared" si="249"/>
        <v>0</v>
      </c>
      <c r="O147" s="113">
        <f t="shared" si="249"/>
        <v>0</v>
      </c>
      <c r="P147" s="113">
        <f t="shared" si="249"/>
        <v>0</v>
      </c>
      <c r="Q147" s="113">
        <f t="shared" si="249"/>
        <v>0</v>
      </c>
      <c r="R147" s="113">
        <f t="shared" ref="R147:T147" si="250">+R137</f>
        <v>0</v>
      </c>
      <c r="S147" s="113">
        <f t="shared" si="250"/>
        <v>0</v>
      </c>
      <c r="T147" s="113">
        <f t="shared" si="250"/>
        <v>0</v>
      </c>
      <c r="U147" s="126">
        <f t="shared" si="245"/>
        <v>0</v>
      </c>
      <c r="V147" s="103"/>
      <c r="W147" s="103"/>
      <c r="X147" s="103"/>
      <c r="Y147" s="103"/>
      <c r="Z147" s="103"/>
    </row>
    <row r="148" spans="1:26" ht="24" customHeight="1" x14ac:dyDescent="0.65">
      <c r="A148" s="112" t="s">
        <v>21</v>
      </c>
      <c r="B148" s="113">
        <f t="shared" ref="B148:C148" si="251">+B138+B98</f>
        <v>0</v>
      </c>
      <c r="C148" s="113">
        <f t="shared" si="251"/>
        <v>0</v>
      </c>
      <c r="D148" s="114">
        <v>16.43</v>
      </c>
      <c r="E148" s="115">
        <f t="shared" si="247"/>
        <v>0</v>
      </c>
      <c r="F148" s="113">
        <f>IF(E149&gt;0,(F149/E149)*E148,0)</f>
        <v>0</v>
      </c>
      <c r="G148" s="113">
        <f t="shared" si="241"/>
        <v>0</v>
      </c>
      <c r="H148" s="116">
        <f t="shared" ref="H148:K148" si="252">+H138</f>
        <v>0</v>
      </c>
      <c r="I148" s="116">
        <f t="shared" si="252"/>
        <v>0</v>
      </c>
      <c r="J148" s="117">
        <f t="shared" si="252"/>
        <v>0</v>
      </c>
      <c r="K148" s="117">
        <f t="shared" si="252"/>
        <v>0</v>
      </c>
      <c r="L148" s="113">
        <f t="shared" ref="L148:Q148" si="253">+L138+L98</f>
        <v>0</v>
      </c>
      <c r="M148" s="113">
        <f t="shared" si="253"/>
        <v>0</v>
      </c>
      <c r="N148" s="113">
        <f t="shared" si="253"/>
        <v>0</v>
      </c>
      <c r="O148" s="113">
        <f t="shared" si="253"/>
        <v>0</v>
      </c>
      <c r="P148" s="113">
        <f t="shared" si="253"/>
        <v>0</v>
      </c>
      <c r="Q148" s="113">
        <f t="shared" si="253"/>
        <v>0</v>
      </c>
      <c r="R148" s="113">
        <f t="shared" ref="R148:T148" si="254">+R138</f>
        <v>0</v>
      </c>
      <c r="S148" s="113">
        <f t="shared" si="254"/>
        <v>0</v>
      </c>
      <c r="T148" s="113">
        <f t="shared" si="254"/>
        <v>0</v>
      </c>
      <c r="U148" s="126">
        <f t="shared" si="245"/>
        <v>0</v>
      </c>
      <c r="V148" s="103"/>
      <c r="W148" s="103"/>
      <c r="X148" s="103"/>
      <c r="Y148" s="103"/>
      <c r="Z148" s="103"/>
    </row>
    <row r="149" spans="1:26" ht="24" customHeight="1" x14ac:dyDescent="0.65">
      <c r="A149" s="112" t="s">
        <v>22</v>
      </c>
      <c r="B149" s="119">
        <f t="shared" ref="B149:E149" si="255">SUM(B146:B148)</f>
        <v>0</v>
      </c>
      <c r="C149" s="119">
        <f t="shared" si="255"/>
        <v>0</v>
      </c>
      <c r="D149" s="114">
        <f t="shared" si="255"/>
        <v>100</v>
      </c>
      <c r="E149" s="120">
        <f t="shared" si="255"/>
        <v>0</v>
      </c>
      <c r="F149" s="113">
        <f>+'3.เก็บค่าใช้จ่าย'!$O$268</f>
        <v>0</v>
      </c>
      <c r="G149" s="113"/>
      <c r="H149" s="113">
        <f t="shared" ref="H149:I149" si="256">IF(D149&gt;0,G149/D149,0)</f>
        <v>0</v>
      </c>
      <c r="I149" s="113">
        <f t="shared" si="256"/>
        <v>0</v>
      </c>
      <c r="J149" s="120">
        <f>SUM(J146:J148)</f>
        <v>0</v>
      </c>
      <c r="K149" s="117"/>
      <c r="L149" s="113">
        <f t="shared" ref="L149:U149" si="257">SUM(L146:L148)</f>
        <v>0</v>
      </c>
      <c r="M149" s="113">
        <f t="shared" si="257"/>
        <v>0</v>
      </c>
      <c r="N149" s="113">
        <f t="shared" si="257"/>
        <v>0</v>
      </c>
      <c r="O149" s="113">
        <f t="shared" si="257"/>
        <v>0</v>
      </c>
      <c r="P149" s="113">
        <f t="shared" si="257"/>
        <v>0</v>
      </c>
      <c r="Q149" s="113">
        <f t="shared" si="257"/>
        <v>0</v>
      </c>
      <c r="R149" s="113">
        <f t="shared" si="257"/>
        <v>0</v>
      </c>
      <c r="S149" s="113">
        <f t="shared" si="257"/>
        <v>0</v>
      </c>
      <c r="T149" s="113">
        <f t="shared" si="257"/>
        <v>0</v>
      </c>
      <c r="U149" s="120">
        <f t="shared" si="257"/>
        <v>0</v>
      </c>
      <c r="V149" s="103"/>
      <c r="W149" s="103"/>
      <c r="X149" s="103"/>
      <c r="Y149" s="103"/>
      <c r="Z149" s="103"/>
    </row>
    <row r="150" spans="1:26" ht="24" customHeight="1" x14ac:dyDescent="0.6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spans="1:26" ht="24" customHeight="1" x14ac:dyDescent="0.65">
      <c r="A151" s="143" t="s">
        <v>25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03"/>
      <c r="V151" s="103"/>
      <c r="W151" s="103"/>
      <c r="X151" s="103"/>
      <c r="Y151" s="103"/>
      <c r="Z151" s="103"/>
    </row>
    <row r="152" spans="1:26" ht="24" customHeight="1" x14ac:dyDescent="0.65">
      <c r="A152" s="143" t="s">
        <v>71</v>
      </c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03"/>
      <c r="V152" s="103"/>
      <c r="W152" s="103"/>
      <c r="X152" s="103"/>
      <c r="Y152" s="103"/>
      <c r="Z152" s="103"/>
    </row>
    <row r="153" spans="1:26" ht="24" customHeight="1" x14ac:dyDescent="0.65">
      <c r="A153" s="103"/>
      <c r="B153" s="103">
        <v>1</v>
      </c>
      <c r="C153" s="103">
        <v>2</v>
      </c>
      <c r="D153" s="103" t="s">
        <v>27</v>
      </c>
      <c r="E153" s="103" t="s">
        <v>28</v>
      </c>
      <c r="F153" s="127">
        <v>5</v>
      </c>
      <c r="G153" s="103" t="s">
        <v>29</v>
      </c>
      <c r="H153" s="103"/>
      <c r="I153" s="103"/>
      <c r="J153" s="103">
        <v>7</v>
      </c>
      <c r="K153" s="103">
        <v>8</v>
      </c>
      <c r="L153" s="103">
        <v>9</v>
      </c>
      <c r="M153" s="103">
        <v>10</v>
      </c>
      <c r="N153" s="103" t="s">
        <v>30</v>
      </c>
      <c r="O153" s="103">
        <v>12</v>
      </c>
      <c r="P153" s="103">
        <v>13</v>
      </c>
      <c r="Q153" s="103" t="s">
        <v>31</v>
      </c>
      <c r="R153" s="103" t="s">
        <v>32</v>
      </c>
      <c r="S153" s="103" t="s">
        <v>33</v>
      </c>
      <c r="T153" s="103" t="s">
        <v>34</v>
      </c>
      <c r="U153" s="103" t="s">
        <v>35</v>
      </c>
      <c r="V153" s="103"/>
      <c r="W153" s="103"/>
      <c r="X153" s="103"/>
      <c r="Y153" s="103"/>
      <c r="Z153" s="103"/>
    </row>
    <row r="154" spans="1:26" ht="24" customHeight="1" x14ac:dyDescent="0.65">
      <c r="A154" s="144" t="s">
        <v>36</v>
      </c>
      <c r="B154" s="145" t="s">
        <v>37</v>
      </c>
      <c r="C154" s="131"/>
      <c r="D154" s="146" t="s">
        <v>38</v>
      </c>
      <c r="E154" s="105" t="s">
        <v>39</v>
      </c>
      <c r="F154" s="105" t="s">
        <v>40</v>
      </c>
      <c r="G154" s="104" t="s">
        <v>41</v>
      </c>
      <c r="H154" s="108" t="s">
        <v>42</v>
      </c>
      <c r="I154" s="108" t="s">
        <v>7</v>
      </c>
      <c r="J154" s="109" t="s">
        <v>40</v>
      </c>
      <c r="K154" s="109" t="s">
        <v>43</v>
      </c>
      <c r="L154" s="150" t="s">
        <v>44</v>
      </c>
      <c r="M154" s="131"/>
      <c r="N154" s="146" t="s">
        <v>45</v>
      </c>
      <c r="O154" s="148" t="s">
        <v>46</v>
      </c>
      <c r="P154" s="131"/>
      <c r="Q154" s="146" t="s">
        <v>47</v>
      </c>
      <c r="R154" s="149" t="s">
        <v>48</v>
      </c>
      <c r="S154" s="131"/>
      <c r="T154" s="146" t="s">
        <v>49</v>
      </c>
      <c r="U154" s="104" t="s">
        <v>49</v>
      </c>
      <c r="V154" s="103"/>
      <c r="W154" s="103"/>
      <c r="X154" s="103"/>
      <c r="Y154" s="103"/>
      <c r="Z154" s="103"/>
    </row>
    <row r="155" spans="1:26" ht="24" customHeight="1" x14ac:dyDescent="0.65">
      <c r="A155" s="140"/>
      <c r="B155" s="105" t="s">
        <v>42</v>
      </c>
      <c r="C155" s="105" t="s">
        <v>50</v>
      </c>
      <c r="D155" s="147"/>
      <c r="E155" s="105" t="s">
        <v>51</v>
      </c>
      <c r="F155" s="105" t="s">
        <v>15</v>
      </c>
      <c r="G155" s="111" t="s">
        <v>52</v>
      </c>
      <c r="H155" s="108" t="s">
        <v>22</v>
      </c>
      <c r="I155" s="108" t="s">
        <v>22</v>
      </c>
      <c r="J155" s="109" t="s">
        <v>53</v>
      </c>
      <c r="K155" s="109" t="s">
        <v>53</v>
      </c>
      <c r="L155" s="105" t="s">
        <v>42</v>
      </c>
      <c r="M155" s="105" t="s">
        <v>50</v>
      </c>
      <c r="N155" s="147"/>
      <c r="O155" s="105" t="s">
        <v>42</v>
      </c>
      <c r="P155" s="105" t="s">
        <v>50</v>
      </c>
      <c r="Q155" s="147"/>
      <c r="R155" s="105" t="s">
        <v>42</v>
      </c>
      <c r="S155" s="105" t="s">
        <v>50</v>
      </c>
      <c r="T155" s="147"/>
      <c r="U155" s="111" t="s">
        <v>54</v>
      </c>
      <c r="V155" s="103"/>
      <c r="W155" s="103"/>
      <c r="X155" s="103"/>
      <c r="Y155" s="103"/>
      <c r="Z155" s="103"/>
    </row>
    <row r="156" spans="1:26" ht="24" customHeight="1" x14ac:dyDescent="0.65">
      <c r="A156" s="112" t="s">
        <v>55</v>
      </c>
      <c r="B156" s="113"/>
      <c r="C156" s="113"/>
      <c r="D156" s="114">
        <v>54.9</v>
      </c>
      <c r="E156" s="115">
        <f>C156*D156</f>
        <v>0</v>
      </c>
      <c r="F156" s="113">
        <f>IF(E159&gt;0,(F159/E159)*E156,0)</f>
        <v>0</v>
      </c>
      <c r="G156" s="113">
        <f t="shared" ref="G156:G158" si="258">IF(C156&gt;0,F156/C156,0)</f>
        <v>0</v>
      </c>
      <c r="H156" s="116">
        <f t="shared" ref="H156:I156" si="259">+R146+B156</f>
        <v>0</v>
      </c>
      <c r="I156" s="116">
        <f t="shared" si="259"/>
        <v>0</v>
      </c>
      <c r="J156" s="113">
        <f t="shared" ref="J156:J158" si="260">+T146+F156</f>
        <v>0</v>
      </c>
      <c r="K156" s="117">
        <f t="shared" ref="K156:K158" si="261">IF(I156&gt;0,(J156/I156),0)</f>
        <v>0</v>
      </c>
      <c r="L156" s="113"/>
      <c r="M156" s="113"/>
      <c r="N156" s="113">
        <f t="shared" ref="N156:N158" si="262">IF(K156&gt;0,K156*M156,0)</f>
        <v>0</v>
      </c>
      <c r="O156" s="113"/>
      <c r="P156" s="113"/>
      <c r="Q156" s="113">
        <f t="shared" ref="Q156:Q158" si="263">IF(K156&gt;0,K156*P156,0)</f>
        <v>0</v>
      </c>
      <c r="R156" s="113">
        <f t="shared" ref="R156:S156" si="264">+R136+B156-L156-O156</f>
        <v>0</v>
      </c>
      <c r="S156" s="113">
        <f t="shared" si="264"/>
        <v>0</v>
      </c>
      <c r="T156" s="113">
        <f t="shared" ref="T156:T158" si="265">+T136+F156-N156-Q156</f>
        <v>0</v>
      </c>
      <c r="U156" s="126">
        <f t="shared" ref="U156:U158" si="266">IF(S156&gt;0,+T156/S156,0)</f>
        <v>0</v>
      </c>
      <c r="V156" s="103"/>
      <c r="W156" s="103"/>
      <c r="X156" s="103"/>
      <c r="Y156" s="103"/>
      <c r="Z156" s="103"/>
    </row>
    <row r="157" spans="1:26" ht="24" customHeight="1" x14ac:dyDescent="0.65">
      <c r="A157" s="112" t="s">
        <v>56</v>
      </c>
      <c r="B157" s="113"/>
      <c r="C157" s="113"/>
      <c r="D157" s="114">
        <v>28.67</v>
      </c>
      <c r="E157" s="115">
        <f t="shared" ref="E157:E158" si="267">D157*C157</f>
        <v>0</v>
      </c>
      <c r="F157" s="113">
        <f>IF(E159&gt;0,(F159/E159)*E157,0)</f>
        <v>0</v>
      </c>
      <c r="G157" s="113">
        <f t="shared" si="258"/>
        <v>0</v>
      </c>
      <c r="H157" s="116">
        <f t="shared" ref="H157:I157" si="268">+R147+B157</f>
        <v>0</v>
      </c>
      <c r="I157" s="116">
        <f t="shared" si="268"/>
        <v>0</v>
      </c>
      <c r="J157" s="113">
        <f t="shared" si="260"/>
        <v>0</v>
      </c>
      <c r="K157" s="117">
        <f t="shared" si="261"/>
        <v>0</v>
      </c>
      <c r="L157" s="113"/>
      <c r="M157" s="113"/>
      <c r="N157" s="113">
        <f t="shared" si="262"/>
        <v>0</v>
      </c>
      <c r="O157" s="113"/>
      <c r="P157" s="113"/>
      <c r="Q157" s="113">
        <f t="shared" si="263"/>
        <v>0</v>
      </c>
      <c r="R157" s="113">
        <f t="shared" ref="R157:S157" si="269">+R137+B157-L157-O157</f>
        <v>0</v>
      </c>
      <c r="S157" s="113">
        <f t="shared" si="269"/>
        <v>0</v>
      </c>
      <c r="T157" s="113">
        <f t="shared" si="265"/>
        <v>0</v>
      </c>
      <c r="U157" s="126">
        <f t="shared" si="266"/>
        <v>0</v>
      </c>
      <c r="V157" s="103"/>
      <c r="W157" s="103"/>
      <c r="X157" s="103"/>
      <c r="Y157" s="103"/>
      <c r="Z157" s="103"/>
    </row>
    <row r="158" spans="1:26" ht="24" customHeight="1" x14ac:dyDescent="0.65">
      <c r="A158" s="112" t="s">
        <v>21</v>
      </c>
      <c r="B158" s="113"/>
      <c r="C158" s="113"/>
      <c r="D158" s="114">
        <v>16.43</v>
      </c>
      <c r="E158" s="115">
        <f t="shared" si="267"/>
        <v>0</v>
      </c>
      <c r="F158" s="113">
        <f>IF(E159&gt;0,(F159/E159)*E158,0)</f>
        <v>0</v>
      </c>
      <c r="G158" s="113">
        <f t="shared" si="258"/>
        <v>0</v>
      </c>
      <c r="H158" s="116">
        <f t="shared" ref="H158:I158" si="270">+R148+B158</f>
        <v>0</v>
      </c>
      <c r="I158" s="116">
        <f t="shared" si="270"/>
        <v>0</v>
      </c>
      <c r="J158" s="113">
        <f t="shared" si="260"/>
        <v>0</v>
      </c>
      <c r="K158" s="117">
        <f t="shared" si="261"/>
        <v>0</v>
      </c>
      <c r="L158" s="113"/>
      <c r="M158" s="113"/>
      <c r="N158" s="113">
        <f t="shared" si="262"/>
        <v>0</v>
      </c>
      <c r="O158" s="113"/>
      <c r="P158" s="113"/>
      <c r="Q158" s="113">
        <f t="shared" si="263"/>
        <v>0</v>
      </c>
      <c r="R158" s="113">
        <f t="shared" ref="R158:S158" si="271">+R138+B158-L158-O158</f>
        <v>0</v>
      </c>
      <c r="S158" s="113">
        <f t="shared" si="271"/>
        <v>0</v>
      </c>
      <c r="T158" s="113">
        <f t="shared" si="265"/>
        <v>0</v>
      </c>
      <c r="U158" s="126">
        <f t="shared" si="266"/>
        <v>0</v>
      </c>
      <c r="V158" s="103"/>
      <c r="W158" s="103"/>
      <c r="X158" s="103"/>
      <c r="Y158" s="103"/>
      <c r="Z158" s="103"/>
    </row>
    <row r="159" spans="1:26" ht="24" customHeight="1" x14ac:dyDescent="0.65">
      <c r="A159" s="112" t="s">
        <v>22</v>
      </c>
      <c r="B159" s="119">
        <f t="shared" ref="B159:E159" si="272">SUM(B156:B158)</f>
        <v>0</v>
      </c>
      <c r="C159" s="119">
        <f t="shared" si="272"/>
        <v>0</v>
      </c>
      <c r="D159" s="114">
        <f t="shared" si="272"/>
        <v>100</v>
      </c>
      <c r="E159" s="120">
        <f t="shared" si="272"/>
        <v>0</v>
      </c>
      <c r="F159" s="113">
        <f>+'3.เก็บค่าใช้จ่าย'!$P$268</f>
        <v>0</v>
      </c>
      <c r="G159" s="113"/>
      <c r="H159" s="113">
        <f t="shared" ref="H159:I159" si="273">IF(D159&gt;0,G159/D159,0)</f>
        <v>0</v>
      </c>
      <c r="I159" s="113">
        <f t="shared" si="273"/>
        <v>0</v>
      </c>
      <c r="J159" s="120">
        <f>SUM(J156:J158)</f>
        <v>0</v>
      </c>
      <c r="K159" s="117"/>
      <c r="L159" s="120">
        <f t="shared" ref="L159:U159" si="274">SUM(L156:L158)</f>
        <v>0</v>
      </c>
      <c r="M159" s="120">
        <f t="shared" si="274"/>
        <v>0</v>
      </c>
      <c r="N159" s="120">
        <f t="shared" si="274"/>
        <v>0</v>
      </c>
      <c r="O159" s="120">
        <f t="shared" si="274"/>
        <v>0</v>
      </c>
      <c r="P159" s="120">
        <f t="shared" si="274"/>
        <v>0</v>
      </c>
      <c r="Q159" s="120">
        <f t="shared" si="274"/>
        <v>0</v>
      </c>
      <c r="R159" s="113">
        <f t="shared" si="274"/>
        <v>0</v>
      </c>
      <c r="S159" s="113">
        <f t="shared" si="274"/>
        <v>0</v>
      </c>
      <c r="T159" s="113">
        <f t="shared" si="274"/>
        <v>0</v>
      </c>
      <c r="U159" s="120">
        <f t="shared" si="274"/>
        <v>0</v>
      </c>
      <c r="V159" s="103"/>
      <c r="W159" s="103"/>
      <c r="X159" s="103"/>
      <c r="Y159" s="103"/>
      <c r="Z159" s="103"/>
    </row>
    <row r="160" spans="1:26" ht="24" customHeight="1" x14ac:dyDescent="0.6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spans="1:26" ht="24" customHeight="1" x14ac:dyDescent="0.65">
      <c r="A161" s="143" t="s">
        <v>25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03"/>
      <c r="V161" s="103"/>
      <c r="W161" s="103"/>
      <c r="X161" s="103"/>
      <c r="Y161" s="103"/>
      <c r="Z161" s="103"/>
    </row>
    <row r="162" spans="1:26" ht="24" customHeight="1" x14ac:dyDescent="0.65">
      <c r="A162" s="143" t="s">
        <v>72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03"/>
      <c r="V162" s="103"/>
      <c r="W162" s="103"/>
      <c r="X162" s="103"/>
      <c r="Y162" s="103"/>
      <c r="Z162" s="103"/>
    </row>
    <row r="163" spans="1:26" ht="24" customHeight="1" x14ac:dyDescent="0.65">
      <c r="A163" s="103"/>
      <c r="B163" s="103">
        <v>1</v>
      </c>
      <c r="C163" s="103">
        <v>2</v>
      </c>
      <c r="D163" s="103" t="s">
        <v>27</v>
      </c>
      <c r="E163" s="103" t="s">
        <v>28</v>
      </c>
      <c r="F163" s="127">
        <v>5</v>
      </c>
      <c r="G163" s="103" t="s">
        <v>29</v>
      </c>
      <c r="H163" s="103"/>
      <c r="I163" s="103"/>
      <c r="J163" s="103">
        <v>7</v>
      </c>
      <c r="K163" s="103">
        <v>8</v>
      </c>
      <c r="L163" s="103">
        <v>9</v>
      </c>
      <c r="M163" s="103">
        <v>10</v>
      </c>
      <c r="N163" s="103" t="s">
        <v>30</v>
      </c>
      <c r="O163" s="103">
        <v>12</v>
      </c>
      <c r="P163" s="103">
        <v>13</v>
      </c>
      <c r="Q163" s="103" t="s">
        <v>31</v>
      </c>
      <c r="R163" s="103" t="s">
        <v>32</v>
      </c>
      <c r="S163" s="103" t="s">
        <v>33</v>
      </c>
      <c r="T163" s="103" t="s">
        <v>34</v>
      </c>
      <c r="U163" s="103" t="s">
        <v>35</v>
      </c>
      <c r="V163" s="103"/>
      <c r="W163" s="103"/>
      <c r="X163" s="103"/>
      <c r="Y163" s="103"/>
      <c r="Z163" s="103"/>
    </row>
    <row r="164" spans="1:26" ht="24" customHeight="1" x14ac:dyDescent="0.65">
      <c r="A164" s="144" t="s">
        <v>36</v>
      </c>
      <c r="B164" s="145" t="s">
        <v>37</v>
      </c>
      <c r="C164" s="131"/>
      <c r="D164" s="146" t="s">
        <v>38</v>
      </c>
      <c r="E164" s="105" t="s">
        <v>39</v>
      </c>
      <c r="F164" s="105" t="s">
        <v>40</v>
      </c>
      <c r="G164" s="104" t="s">
        <v>41</v>
      </c>
      <c r="H164" s="108" t="s">
        <v>42</v>
      </c>
      <c r="I164" s="108" t="s">
        <v>7</v>
      </c>
      <c r="J164" s="109" t="s">
        <v>40</v>
      </c>
      <c r="K164" s="109" t="s">
        <v>43</v>
      </c>
      <c r="L164" s="150" t="s">
        <v>44</v>
      </c>
      <c r="M164" s="131"/>
      <c r="N164" s="146" t="s">
        <v>45</v>
      </c>
      <c r="O164" s="148" t="s">
        <v>46</v>
      </c>
      <c r="P164" s="131"/>
      <c r="Q164" s="146" t="s">
        <v>47</v>
      </c>
      <c r="R164" s="149" t="s">
        <v>48</v>
      </c>
      <c r="S164" s="131"/>
      <c r="T164" s="146" t="s">
        <v>49</v>
      </c>
      <c r="U164" s="104" t="s">
        <v>49</v>
      </c>
      <c r="V164" s="103"/>
      <c r="W164" s="103"/>
      <c r="X164" s="103"/>
      <c r="Y164" s="103"/>
      <c r="Z164" s="103"/>
    </row>
    <row r="165" spans="1:26" ht="24" customHeight="1" x14ac:dyDescent="0.65">
      <c r="A165" s="140"/>
      <c r="B165" s="105" t="s">
        <v>42</v>
      </c>
      <c r="C165" s="105" t="s">
        <v>50</v>
      </c>
      <c r="D165" s="147"/>
      <c r="E165" s="105" t="s">
        <v>51</v>
      </c>
      <c r="F165" s="105" t="s">
        <v>15</v>
      </c>
      <c r="G165" s="111" t="s">
        <v>52</v>
      </c>
      <c r="H165" s="108" t="s">
        <v>22</v>
      </c>
      <c r="I165" s="108" t="s">
        <v>22</v>
      </c>
      <c r="J165" s="109" t="s">
        <v>53</v>
      </c>
      <c r="K165" s="109" t="s">
        <v>53</v>
      </c>
      <c r="L165" s="105" t="s">
        <v>42</v>
      </c>
      <c r="M165" s="105" t="s">
        <v>50</v>
      </c>
      <c r="N165" s="147"/>
      <c r="O165" s="105" t="s">
        <v>42</v>
      </c>
      <c r="P165" s="105" t="s">
        <v>50</v>
      </c>
      <c r="Q165" s="147"/>
      <c r="R165" s="105" t="s">
        <v>42</v>
      </c>
      <c r="S165" s="105" t="s">
        <v>50</v>
      </c>
      <c r="T165" s="147"/>
      <c r="U165" s="111" t="s">
        <v>54</v>
      </c>
      <c r="V165" s="103"/>
      <c r="W165" s="103"/>
      <c r="X165" s="103"/>
      <c r="Y165" s="103"/>
      <c r="Z165" s="103"/>
    </row>
    <row r="166" spans="1:26" ht="24" customHeight="1" x14ac:dyDescent="0.65">
      <c r="A166" s="112" t="s">
        <v>55</v>
      </c>
      <c r="B166" s="113"/>
      <c r="C166" s="113"/>
      <c r="D166" s="114">
        <v>54.9</v>
      </c>
      <c r="E166" s="115">
        <f>C166*D166</f>
        <v>0</v>
      </c>
      <c r="F166" s="113">
        <f>IF(E169&gt;0,(F169/E169)*E166,0)</f>
        <v>0</v>
      </c>
      <c r="G166" s="113">
        <f t="shared" ref="G166:G168" si="275">IF(C166&gt;0,F166/C166,0)</f>
        <v>0</v>
      </c>
      <c r="H166" s="116">
        <f t="shared" ref="H166:I166" si="276">+R156+B166</f>
        <v>0</v>
      </c>
      <c r="I166" s="116">
        <f t="shared" si="276"/>
        <v>0</v>
      </c>
      <c r="J166" s="113">
        <f t="shared" ref="J166:J168" si="277">+T156+F166</f>
        <v>0</v>
      </c>
      <c r="K166" s="117">
        <f t="shared" ref="K166:K168" si="278">IF(I166&gt;0,(J166/I166),0)</f>
        <v>0</v>
      </c>
      <c r="L166" s="113"/>
      <c r="M166" s="113"/>
      <c r="N166" s="113">
        <f t="shared" ref="N166:N168" si="279">IF(K166&gt;0,K166*M166,0)</f>
        <v>0</v>
      </c>
      <c r="O166" s="113"/>
      <c r="P166" s="113"/>
      <c r="Q166" s="113">
        <f t="shared" ref="Q166:Q168" si="280">IF(K166&gt;0,K166*P166,0)</f>
        <v>0</v>
      </c>
      <c r="R166" s="113">
        <f t="shared" ref="R166:S166" si="281">+R156+B166-L166-O166</f>
        <v>0</v>
      </c>
      <c r="S166" s="113">
        <f t="shared" si="281"/>
        <v>0</v>
      </c>
      <c r="T166" s="113">
        <f t="shared" ref="T166:T168" si="282">+T156+F166-N166-Q166</f>
        <v>0</v>
      </c>
      <c r="U166" s="126">
        <f t="shared" ref="U166:U168" si="283">IF(S166&gt;0,+T166/S166,0)</f>
        <v>0</v>
      </c>
      <c r="V166" s="103"/>
      <c r="W166" s="103"/>
      <c r="X166" s="103"/>
      <c r="Y166" s="103"/>
      <c r="Z166" s="103"/>
    </row>
    <row r="167" spans="1:26" ht="24" customHeight="1" x14ac:dyDescent="0.65">
      <c r="A167" s="112" t="s">
        <v>56</v>
      </c>
      <c r="B167" s="113"/>
      <c r="C167" s="113"/>
      <c r="D167" s="114">
        <v>28.67</v>
      </c>
      <c r="E167" s="115">
        <f t="shared" ref="E167:E168" si="284">D167*C167</f>
        <v>0</v>
      </c>
      <c r="F167" s="113">
        <f>IF(E169&gt;0,(F169/E169)*E167,0)</f>
        <v>0</v>
      </c>
      <c r="G167" s="113">
        <f t="shared" si="275"/>
        <v>0</v>
      </c>
      <c r="H167" s="116">
        <f t="shared" ref="H167:I167" si="285">+R157+B167</f>
        <v>0</v>
      </c>
      <c r="I167" s="116">
        <f t="shared" si="285"/>
        <v>0</v>
      </c>
      <c r="J167" s="113">
        <f t="shared" si="277"/>
        <v>0</v>
      </c>
      <c r="K167" s="117">
        <f t="shared" si="278"/>
        <v>0</v>
      </c>
      <c r="L167" s="113"/>
      <c r="M167" s="113"/>
      <c r="N167" s="113">
        <f t="shared" si="279"/>
        <v>0</v>
      </c>
      <c r="O167" s="113"/>
      <c r="P167" s="113"/>
      <c r="Q167" s="113">
        <f t="shared" si="280"/>
        <v>0</v>
      </c>
      <c r="R167" s="113">
        <f t="shared" ref="R167:S167" si="286">+R157+B167-L167-O167</f>
        <v>0</v>
      </c>
      <c r="S167" s="113">
        <f t="shared" si="286"/>
        <v>0</v>
      </c>
      <c r="T167" s="113">
        <f t="shared" si="282"/>
        <v>0</v>
      </c>
      <c r="U167" s="126">
        <f t="shared" si="283"/>
        <v>0</v>
      </c>
      <c r="V167" s="103"/>
      <c r="W167" s="103"/>
      <c r="X167" s="103"/>
      <c r="Y167" s="103"/>
      <c r="Z167" s="103"/>
    </row>
    <row r="168" spans="1:26" ht="24" customHeight="1" x14ac:dyDescent="0.65">
      <c r="A168" s="112" t="s">
        <v>21</v>
      </c>
      <c r="B168" s="113"/>
      <c r="C168" s="113"/>
      <c r="D168" s="114">
        <v>16.43</v>
      </c>
      <c r="E168" s="115">
        <f t="shared" si="284"/>
        <v>0</v>
      </c>
      <c r="F168" s="113">
        <f>IF(E169&gt;0,(F169/E169)*E168,0)</f>
        <v>0</v>
      </c>
      <c r="G168" s="113">
        <f t="shared" si="275"/>
        <v>0</v>
      </c>
      <c r="H168" s="116">
        <f t="shared" ref="H168:I168" si="287">+R158+B168</f>
        <v>0</v>
      </c>
      <c r="I168" s="116">
        <f t="shared" si="287"/>
        <v>0</v>
      </c>
      <c r="J168" s="113">
        <f t="shared" si="277"/>
        <v>0</v>
      </c>
      <c r="K168" s="117">
        <f t="shared" si="278"/>
        <v>0</v>
      </c>
      <c r="L168" s="113"/>
      <c r="M168" s="113"/>
      <c r="N168" s="113">
        <f t="shared" si="279"/>
        <v>0</v>
      </c>
      <c r="O168" s="113"/>
      <c r="P168" s="113"/>
      <c r="Q168" s="113">
        <f t="shared" si="280"/>
        <v>0</v>
      </c>
      <c r="R168" s="113">
        <f t="shared" ref="R168:S168" si="288">+R158+B168-L168-O168</f>
        <v>0</v>
      </c>
      <c r="S168" s="113">
        <f t="shared" si="288"/>
        <v>0</v>
      </c>
      <c r="T168" s="113">
        <f t="shared" si="282"/>
        <v>0</v>
      </c>
      <c r="U168" s="126">
        <f t="shared" si="283"/>
        <v>0</v>
      </c>
      <c r="V168" s="103"/>
      <c r="W168" s="103"/>
      <c r="X168" s="103"/>
      <c r="Y168" s="103"/>
      <c r="Z168" s="103"/>
    </row>
    <row r="169" spans="1:26" ht="24" customHeight="1" x14ac:dyDescent="0.65">
      <c r="A169" s="112" t="s">
        <v>22</v>
      </c>
      <c r="B169" s="119">
        <f t="shared" ref="B169:E169" si="289">SUM(B166:B168)</f>
        <v>0</v>
      </c>
      <c r="C169" s="119">
        <f t="shared" si="289"/>
        <v>0</v>
      </c>
      <c r="D169" s="114">
        <f t="shared" si="289"/>
        <v>100</v>
      </c>
      <c r="E169" s="120">
        <f t="shared" si="289"/>
        <v>0</v>
      </c>
      <c r="F169" s="113">
        <f>+'3.เก็บค่าใช้จ่าย'!$Q$268</f>
        <v>0</v>
      </c>
      <c r="G169" s="113"/>
      <c r="H169" s="113">
        <f t="shared" ref="H169:I169" si="290">IF(D169&gt;0,G169/D169,0)</f>
        <v>0</v>
      </c>
      <c r="I169" s="113">
        <f t="shared" si="290"/>
        <v>0</v>
      </c>
      <c r="J169" s="120">
        <f>SUM(J166:J168)</f>
        <v>0</v>
      </c>
      <c r="K169" s="117"/>
      <c r="L169" s="120">
        <f t="shared" ref="L169:U169" si="291">SUM(L166:L168)</f>
        <v>0</v>
      </c>
      <c r="M169" s="120">
        <f t="shared" si="291"/>
        <v>0</v>
      </c>
      <c r="N169" s="120">
        <f t="shared" si="291"/>
        <v>0</v>
      </c>
      <c r="O169" s="120">
        <f t="shared" si="291"/>
        <v>0</v>
      </c>
      <c r="P169" s="120">
        <f t="shared" si="291"/>
        <v>0</v>
      </c>
      <c r="Q169" s="120">
        <f t="shared" si="291"/>
        <v>0</v>
      </c>
      <c r="R169" s="113">
        <f t="shared" si="291"/>
        <v>0</v>
      </c>
      <c r="S169" s="113">
        <f t="shared" si="291"/>
        <v>0</v>
      </c>
      <c r="T169" s="113">
        <f t="shared" si="291"/>
        <v>0</v>
      </c>
      <c r="U169" s="120">
        <f t="shared" si="291"/>
        <v>0</v>
      </c>
      <c r="V169" s="103"/>
      <c r="W169" s="103"/>
      <c r="X169" s="103"/>
      <c r="Y169" s="103"/>
      <c r="Z169" s="103"/>
    </row>
    <row r="170" spans="1:26" ht="24" customHeight="1" x14ac:dyDescent="0.6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spans="1:26" ht="24" customHeight="1" x14ac:dyDescent="0.65">
      <c r="A171" s="143" t="s">
        <v>25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03"/>
      <c r="V171" s="103"/>
      <c r="W171" s="103"/>
      <c r="X171" s="103"/>
      <c r="Y171" s="103"/>
      <c r="Z171" s="103"/>
    </row>
    <row r="172" spans="1:26" ht="24" customHeight="1" x14ac:dyDescent="0.65">
      <c r="A172" s="143" t="s">
        <v>73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03"/>
      <c r="V172" s="103"/>
      <c r="W172" s="103"/>
      <c r="X172" s="103"/>
      <c r="Y172" s="103"/>
      <c r="Z172" s="103"/>
    </row>
    <row r="173" spans="1:26" ht="24" customHeight="1" x14ac:dyDescent="0.65">
      <c r="A173" s="103"/>
      <c r="B173" s="103">
        <v>1</v>
      </c>
      <c r="C173" s="103">
        <v>2</v>
      </c>
      <c r="D173" s="103" t="s">
        <v>27</v>
      </c>
      <c r="E173" s="103" t="s">
        <v>28</v>
      </c>
      <c r="F173" s="127">
        <v>5</v>
      </c>
      <c r="G173" s="103" t="s">
        <v>29</v>
      </c>
      <c r="H173" s="103"/>
      <c r="I173" s="103"/>
      <c r="J173" s="103">
        <v>7</v>
      </c>
      <c r="K173" s="103">
        <v>8</v>
      </c>
      <c r="L173" s="103">
        <v>9</v>
      </c>
      <c r="M173" s="103">
        <v>10</v>
      </c>
      <c r="N173" s="103" t="s">
        <v>30</v>
      </c>
      <c r="O173" s="103">
        <v>12</v>
      </c>
      <c r="P173" s="103">
        <v>13</v>
      </c>
      <c r="Q173" s="103" t="s">
        <v>31</v>
      </c>
      <c r="R173" s="103" t="s">
        <v>32</v>
      </c>
      <c r="S173" s="103" t="s">
        <v>33</v>
      </c>
      <c r="T173" s="103" t="s">
        <v>34</v>
      </c>
      <c r="U173" s="103" t="s">
        <v>35</v>
      </c>
      <c r="V173" s="103"/>
      <c r="W173" s="103"/>
      <c r="X173" s="103"/>
      <c r="Y173" s="103"/>
      <c r="Z173" s="103"/>
    </row>
    <row r="174" spans="1:26" ht="24" customHeight="1" x14ac:dyDescent="0.65">
      <c r="A174" s="144" t="s">
        <v>36</v>
      </c>
      <c r="B174" s="145" t="s">
        <v>37</v>
      </c>
      <c r="C174" s="131"/>
      <c r="D174" s="146" t="s">
        <v>38</v>
      </c>
      <c r="E174" s="105" t="s">
        <v>39</v>
      </c>
      <c r="F174" s="105" t="s">
        <v>40</v>
      </c>
      <c r="G174" s="104" t="s">
        <v>41</v>
      </c>
      <c r="H174" s="108" t="s">
        <v>42</v>
      </c>
      <c r="I174" s="108" t="s">
        <v>7</v>
      </c>
      <c r="J174" s="109" t="s">
        <v>40</v>
      </c>
      <c r="K174" s="109" t="s">
        <v>43</v>
      </c>
      <c r="L174" s="150" t="s">
        <v>44</v>
      </c>
      <c r="M174" s="131"/>
      <c r="N174" s="146" t="s">
        <v>45</v>
      </c>
      <c r="O174" s="148" t="s">
        <v>46</v>
      </c>
      <c r="P174" s="131"/>
      <c r="Q174" s="146" t="s">
        <v>47</v>
      </c>
      <c r="R174" s="149" t="s">
        <v>48</v>
      </c>
      <c r="S174" s="131"/>
      <c r="T174" s="146" t="s">
        <v>49</v>
      </c>
      <c r="U174" s="104" t="s">
        <v>49</v>
      </c>
      <c r="V174" s="103"/>
      <c r="W174" s="103"/>
      <c r="X174" s="103"/>
      <c r="Y174" s="103"/>
      <c r="Z174" s="103"/>
    </row>
    <row r="175" spans="1:26" ht="24" customHeight="1" x14ac:dyDescent="0.65">
      <c r="A175" s="140"/>
      <c r="B175" s="105" t="s">
        <v>42</v>
      </c>
      <c r="C175" s="105" t="s">
        <v>50</v>
      </c>
      <c r="D175" s="147"/>
      <c r="E175" s="105" t="s">
        <v>51</v>
      </c>
      <c r="F175" s="105" t="s">
        <v>15</v>
      </c>
      <c r="G175" s="111" t="s">
        <v>52</v>
      </c>
      <c r="H175" s="108" t="s">
        <v>22</v>
      </c>
      <c r="I175" s="108" t="s">
        <v>22</v>
      </c>
      <c r="J175" s="109" t="s">
        <v>53</v>
      </c>
      <c r="K175" s="109" t="s">
        <v>53</v>
      </c>
      <c r="L175" s="105" t="s">
        <v>42</v>
      </c>
      <c r="M175" s="105" t="s">
        <v>50</v>
      </c>
      <c r="N175" s="147"/>
      <c r="O175" s="105" t="s">
        <v>42</v>
      </c>
      <c r="P175" s="105" t="s">
        <v>50</v>
      </c>
      <c r="Q175" s="147"/>
      <c r="R175" s="105" t="s">
        <v>42</v>
      </c>
      <c r="S175" s="105" t="s">
        <v>50</v>
      </c>
      <c r="T175" s="147"/>
      <c r="U175" s="111" t="s">
        <v>54</v>
      </c>
      <c r="V175" s="103"/>
      <c r="W175" s="103"/>
      <c r="X175" s="103"/>
      <c r="Y175" s="103"/>
      <c r="Z175" s="103"/>
    </row>
    <row r="176" spans="1:26" ht="24" customHeight="1" x14ac:dyDescent="0.65">
      <c r="A176" s="112" t="s">
        <v>55</v>
      </c>
      <c r="B176" s="128"/>
      <c r="C176" s="117"/>
      <c r="D176" s="114">
        <v>54.9</v>
      </c>
      <c r="E176" s="115">
        <f>C176*D176</f>
        <v>0</v>
      </c>
      <c r="F176" s="113">
        <f>IF(E179&gt;0,(F179/E179)*E176,0)</f>
        <v>0</v>
      </c>
      <c r="G176" s="113">
        <f t="shared" ref="G176:G178" si="292">IF(C176&gt;0,F176/C176,0)</f>
        <v>0</v>
      </c>
      <c r="H176" s="116">
        <f t="shared" ref="H176:I176" si="293">+R166+B176</f>
        <v>0</v>
      </c>
      <c r="I176" s="116">
        <f t="shared" si="293"/>
        <v>0</v>
      </c>
      <c r="J176" s="113">
        <f t="shared" ref="J176:J178" si="294">+T166+F176</f>
        <v>0</v>
      </c>
      <c r="K176" s="117">
        <f t="shared" ref="K176:K178" si="295">IF(I176&gt;0,(J176/I176),0)</f>
        <v>0</v>
      </c>
      <c r="L176" s="113"/>
      <c r="M176" s="113"/>
      <c r="N176" s="113">
        <f t="shared" ref="N176:N178" si="296">IF(K176&gt;0,K176*M176,0)</f>
        <v>0</v>
      </c>
      <c r="O176" s="113"/>
      <c r="P176" s="113"/>
      <c r="Q176" s="113">
        <f t="shared" ref="Q176:Q178" si="297">IF(K176&gt;0,K176*P176,0)</f>
        <v>0</v>
      </c>
      <c r="R176" s="113">
        <f t="shared" ref="R176:S176" si="298">+R166+B176-L176-O176</f>
        <v>0</v>
      </c>
      <c r="S176" s="113">
        <f t="shared" si="298"/>
        <v>0</v>
      </c>
      <c r="T176" s="113">
        <f t="shared" ref="T176:T178" si="299">+T166+F176-N176-Q176</f>
        <v>0</v>
      </c>
      <c r="U176" s="126">
        <f t="shared" ref="U176:U178" si="300">IF(S176&gt;0,+T176/S176,0)</f>
        <v>0</v>
      </c>
      <c r="V176" s="103"/>
      <c r="W176" s="103"/>
      <c r="X176" s="103"/>
      <c r="Y176" s="103"/>
      <c r="Z176" s="103"/>
    </row>
    <row r="177" spans="1:26" ht="24" customHeight="1" x14ac:dyDescent="0.65">
      <c r="A177" s="112" t="s">
        <v>56</v>
      </c>
      <c r="B177" s="128"/>
      <c r="C177" s="117"/>
      <c r="D177" s="114">
        <v>28.67</v>
      </c>
      <c r="E177" s="115">
        <f t="shared" ref="E177:E178" si="301">D177*C177</f>
        <v>0</v>
      </c>
      <c r="F177" s="113">
        <f>IF(E179&gt;0,(F179/E179)*E177,0)</f>
        <v>0</v>
      </c>
      <c r="G177" s="113">
        <f t="shared" si="292"/>
        <v>0</v>
      </c>
      <c r="H177" s="116">
        <f t="shared" ref="H177:I177" si="302">+R167+B177</f>
        <v>0</v>
      </c>
      <c r="I177" s="116">
        <f t="shared" si="302"/>
        <v>0</v>
      </c>
      <c r="J177" s="113">
        <f t="shared" si="294"/>
        <v>0</v>
      </c>
      <c r="K177" s="117">
        <f t="shared" si="295"/>
        <v>0</v>
      </c>
      <c r="L177" s="113"/>
      <c r="M177" s="113"/>
      <c r="N177" s="113">
        <f t="shared" si="296"/>
        <v>0</v>
      </c>
      <c r="O177" s="113"/>
      <c r="P177" s="113"/>
      <c r="Q177" s="113">
        <f t="shared" si="297"/>
        <v>0</v>
      </c>
      <c r="R177" s="113">
        <f t="shared" ref="R177:S177" si="303">+R167+B177-L177-O177</f>
        <v>0</v>
      </c>
      <c r="S177" s="113">
        <f t="shared" si="303"/>
        <v>0</v>
      </c>
      <c r="T177" s="113">
        <f t="shared" si="299"/>
        <v>0</v>
      </c>
      <c r="U177" s="126">
        <f t="shared" si="300"/>
        <v>0</v>
      </c>
      <c r="V177" s="103"/>
      <c r="W177" s="103"/>
      <c r="X177" s="103"/>
      <c r="Y177" s="103"/>
      <c r="Z177" s="103"/>
    </row>
    <row r="178" spans="1:26" ht="24" customHeight="1" x14ac:dyDescent="0.65">
      <c r="A178" s="112" t="s">
        <v>21</v>
      </c>
      <c r="B178" s="128"/>
      <c r="C178" s="117"/>
      <c r="D178" s="114">
        <v>16.43</v>
      </c>
      <c r="E178" s="115">
        <f t="shared" si="301"/>
        <v>0</v>
      </c>
      <c r="F178" s="113">
        <f>IF(E179&gt;0,(F179/E179)*E178,0)</f>
        <v>0</v>
      </c>
      <c r="G178" s="113">
        <f t="shared" si="292"/>
        <v>0</v>
      </c>
      <c r="H178" s="116">
        <f t="shared" ref="H178:I178" si="304">+R168+B178</f>
        <v>0</v>
      </c>
      <c r="I178" s="116">
        <f t="shared" si="304"/>
        <v>0</v>
      </c>
      <c r="J178" s="113">
        <f t="shared" si="294"/>
        <v>0</v>
      </c>
      <c r="K178" s="117">
        <f t="shared" si="295"/>
        <v>0</v>
      </c>
      <c r="L178" s="113"/>
      <c r="M178" s="113"/>
      <c r="N178" s="113">
        <f t="shared" si="296"/>
        <v>0</v>
      </c>
      <c r="O178" s="113"/>
      <c r="P178" s="113"/>
      <c r="Q178" s="113">
        <f t="shared" si="297"/>
        <v>0</v>
      </c>
      <c r="R178" s="113">
        <f t="shared" ref="R178:S178" si="305">+R168+B178-L178-O178</f>
        <v>0</v>
      </c>
      <c r="S178" s="113">
        <f t="shared" si="305"/>
        <v>0</v>
      </c>
      <c r="T178" s="113">
        <f t="shared" si="299"/>
        <v>0</v>
      </c>
      <c r="U178" s="126">
        <f t="shared" si="300"/>
        <v>0</v>
      </c>
      <c r="V178" s="103"/>
      <c r="W178" s="103"/>
      <c r="X178" s="103"/>
      <c r="Y178" s="103"/>
      <c r="Z178" s="103"/>
    </row>
    <row r="179" spans="1:26" ht="24" customHeight="1" x14ac:dyDescent="0.65">
      <c r="A179" s="112" t="s">
        <v>22</v>
      </c>
      <c r="B179" s="119">
        <f t="shared" ref="B179:E179" si="306">SUM(B176:B178)</f>
        <v>0</v>
      </c>
      <c r="C179" s="119">
        <f t="shared" si="306"/>
        <v>0</v>
      </c>
      <c r="D179" s="114">
        <f t="shared" si="306"/>
        <v>100</v>
      </c>
      <c r="E179" s="120">
        <f t="shared" si="306"/>
        <v>0</v>
      </c>
      <c r="F179" s="113">
        <f>+'3.เก็บค่าใช้จ่าย'!$R$268</f>
        <v>0</v>
      </c>
      <c r="G179" s="113"/>
      <c r="H179" s="113">
        <f t="shared" ref="H179:I179" si="307">IF(D179&gt;0,G179/D179,0)</f>
        <v>0</v>
      </c>
      <c r="I179" s="113">
        <f t="shared" si="307"/>
        <v>0</v>
      </c>
      <c r="J179" s="120">
        <f>SUM(J176:J178)</f>
        <v>0</v>
      </c>
      <c r="K179" s="117"/>
      <c r="L179" s="120">
        <f t="shared" ref="L179:U179" si="308">SUM(L176:L178)</f>
        <v>0</v>
      </c>
      <c r="M179" s="120">
        <f t="shared" si="308"/>
        <v>0</v>
      </c>
      <c r="N179" s="120">
        <f t="shared" si="308"/>
        <v>0</v>
      </c>
      <c r="O179" s="120">
        <f t="shared" si="308"/>
        <v>0</v>
      </c>
      <c r="P179" s="120">
        <f t="shared" si="308"/>
        <v>0</v>
      </c>
      <c r="Q179" s="120">
        <f t="shared" si="308"/>
        <v>0</v>
      </c>
      <c r="R179" s="113">
        <f t="shared" si="308"/>
        <v>0</v>
      </c>
      <c r="S179" s="113">
        <f t="shared" si="308"/>
        <v>0</v>
      </c>
      <c r="T179" s="113">
        <f t="shared" si="308"/>
        <v>0</v>
      </c>
      <c r="U179" s="120">
        <f t="shared" si="308"/>
        <v>0</v>
      </c>
      <c r="V179" s="103"/>
      <c r="W179" s="103"/>
      <c r="X179" s="103"/>
      <c r="Y179" s="103"/>
      <c r="Z179" s="103"/>
    </row>
    <row r="180" spans="1:26" ht="24" customHeight="1" x14ac:dyDescent="0.6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spans="1:26" ht="24" customHeight="1" x14ac:dyDescent="0.65">
      <c r="A181" s="143" t="s">
        <v>25</v>
      </c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03"/>
      <c r="V181" s="103"/>
      <c r="W181" s="103"/>
      <c r="X181" s="103"/>
      <c r="Y181" s="103"/>
      <c r="Z181" s="103"/>
    </row>
    <row r="182" spans="1:26" ht="24" customHeight="1" x14ac:dyDescent="0.65">
      <c r="A182" s="143" t="s">
        <v>74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03"/>
      <c r="V182" s="103"/>
      <c r="W182" s="103"/>
      <c r="X182" s="103"/>
      <c r="Y182" s="103"/>
      <c r="Z182" s="103"/>
    </row>
    <row r="183" spans="1:26" ht="24" customHeight="1" x14ac:dyDescent="0.65">
      <c r="A183" s="103"/>
      <c r="B183" s="103">
        <v>1</v>
      </c>
      <c r="C183" s="103">
        <v>2</v>
      </c>
      <c r="D183" s="103" t="s">
        <v>27</v>
      </c>
      <c r="E183" s="103" t="s">
        <v>28</v>
      </c>
      <c r="F183" s="127">
        <v>5</v>
      </c>
      <c r="G183" s="103" t="s">
        <v>29</v>
      </c>
      <c r="H183" s="103"/>
      <c r="I183" s="103"/>
      <c r="J183" s="103">
        <v>7</v>
      </c>
      <c r="K183" s="103">
        <v>8</v>
      </c>
      <c r="L183" s="103">
        <v>9</v>
      </c>
      <c r="M183" s="103">
        <v>10</v>
      </c>
      <c r="N183" s="103" t="s">
        <v>30</v>
      </c>
      <c r="O183" s="103">
        <v>12</v>
      </c>
      <c r="P183" s="103">
        <v>13</v>
      </c>
      <c r="Q183" s="103" t="s">
        <v>31</v>
      </c>
      <c r="R183" s="103" t="s">
        <v>32</v>
      </c>
      <c r="S183" s="103" t="s">
        <v>33</v>
      </c>
      <c r="T183" s="103" t="s">
        <v>34</v>
      </c>
      <c r="U183" s="103" t="s">
        <v>35</v>
      </c>
      <c r="V183" s="103"/>
      <c r="W183" s="103"/>
      <c r="X183" s="103"/>
      <c r="Y183" s="103"/>
      <c r="Z183" s="103"/>
    </row>
    <row r="184" spans="1:26" ht="24" customHeight="1" x14ac:dyDescent="0.65">
      <c r="A184" s="144" t="s">
        <v>36</v>
      </c>
      <c r="B184" s="145" t="s">
        <v>37</v>
      </c>
      <c r="C184" s="131"/>
      <c r="D184" s="146" t="s">
        <v>38</v>
      </c>
      <c r="E184" s="105" t="s">
        <v>39</v>
      </c>
      <c r="F184" s="105" t="s">
        <v>40</v>
      </c>
      <c r="G184" s="104" t="s">
        <v>41</v>
      </c>
      <c r="H184" s="108" t="s">
        <v>42</v>
      </c>
      <c r="I184" s="108" t="s">
        <v>7</v>
      </c>
      <c r="J184" s="109" t="s">
        <v>40</v>
      </c>
      <c r="K184" s="109" t="s">
        <v>43</v>
      </c>
      <c r="L184" s="150" t="s">
        <v>44</v>
      </c>
      <c r="M184" s="131"/>
      <c r="N184" s="146" t="s">
        <v>45</v>
      </c>
      <c r="O184" s="148" t="s">
        <v>46</v>
      </c>
      <c r="P184" s="131"/>
      <c r="Q184" s="146" t="s">
        <v>47</v>
      </c>
      <c r="R184" s="149" t="s">
        <v>48</v>
      </c>
      <c r="S184" s="131"/>
      <c r="T184" s="146" t="s">
        <v>49</v>
      </c>
      <c r="U184" s="104" t="s">
        <v>49</v>
      </c>
      <c r="V184" s="103"/>
      <c r="W184" s="103"/>
      <c r="X184" s="103"/>
      <c r="Y184" s="103"/>
      <c r="Z184" s="103"/>
    </row>
    <row r="185" spans="1:26" ht="24" customHeight="1" x14ac:dyDescent="0.65">
      <c r="A185" s="140"/>
      <c r="B185" s="105" t="s">
        <v>42</v>
      </c>
      <c r="C185" s="105" t="s">
        <v>50</v>
      </c>
      <c r="D185" s="147"/>
      <c r="E185" s="105" t="s">
        <v>51</v>
      </c>
      <c r="F185" s="105" t="s">
        <v>15</v>
      </c>
      <c r="G185" s="111" t="s">
        <v>52</v>
      </c>
      <c r="H185" s="108" t="s">
        <v>22</v>
      </c>
      <c r="I185" s="108" t="s">
        <v>22</v>
      </c>
      <c r="J185" s="109" t="s">
        <v>53</v>
      </c>
      <c r="K185" s="109" t="s">
        <v>53</v>
      </c>
      <c r="L185" s="105" t="s">
        <v>42</v>
      </c>
      <c r="M185" s="105" t="s">
        <v>50</v>
      </c>
      <c r="N185" s="147"/>
      <c r="O185" s="105" t="s">
        <v>42</v>
      </c>
      <c r="P185" s="105" t="s">
        <v>50</v>
      </c>
      <c r="Q185" s="147"/>
      <c r="R185" s="105" t="s">
        <v>42</v>
      </c>
      <c r="S185" s="105" t="s">
        <v>50</v>
      </c>
      <c r="T185" s="147"/>
      <c r="U185" s="111" t="s">
        <v>54</v>
      </c>
      <c r="V185" s="103"/>
      <c r="W185" s="103"/>
      <c r="X185" s="103"/>
      <c r="Y185" s="103"/>
      <c r="Z185" s="103"/>
    </row>
    <row r="186" spans="1:26" ht="24" customHeight="1" x14ac:dyDescent="0.65">
      <c r="A186" s="112" t="s">
        <v>55</v>
      </c>
      <c r="B186" s="113">
        <f t="shared" ref="B186:C186" si="309">+B176+B166+B156</f>
        <v>0</v>
      </c>
      <c r="C186" s="113">
        <f t="shared" si="309"/>
        <v>0</v>
      </c>
      <c r="D186" s="114">
        <v>54.9</v>
      </c>
      <c r="E186" s="115">
        <f>C186*D186</f>
        <v>0</v>
      </c>
      <c r="F186" s="113">
        <f>IF(E189&gt;0,(F189/E189)*E186,0)</f>
        <v>0</v>
      </c>
      <c r="G186" s="113">
        <f t="shared" ref="G186:G188" si="310">IF(C186&gt;0,F186/C186,0)</f>
        <v>0</v>
      </c>
      <c r="H186" s="116">
        <f t="shared" ref="H186:K186" si="311">+H176</f>
        <v>0</v>
      </c>
      <c r="I186" s="116">
        <f t="shared" si="311"/>
        <v>0</v>
      </c>
      <c r="J186" s="117">
        <f t="shared" si="311"/>
        <v>0</v>
      </c>
      <c r="K186" s="117">
        <f t="shared" si="311"/>
        <v>0</v>
      </c>
      <c r="L186" s="113">
        <f t="shared" ref="L186:Q186" si="312">+L176+L166+L156</f>
        <v>0</v>
      </c>
      <c r="M186" s="113">
        <f t="shared" si="312"/>
        <v>0</v>
      </c>
      <c r="N186" s="113">
        <f t="shared" si="312"/>
        <v>0</v>
      </c>
      <c r="O186" s="113">
        <f t="shared" si="312"/>
        <v>0</v>
      </c>
      <c r="P186" s="113">
        <f t="shared" si="312"/>
        <v>0</v>
      </c>
      <c r="Q186" s="113">
        <f t="shared" si="312"/>
        <v>0</v>
      </c>
      <c r="R186" s="113">
        <f t="shared" ref="R186:U186" si="313">+R176</f>
        <v>0</v>
      </c>
      <c r="S186" s="113">
        <f t="shared" si="313"/>
        <v>0</v>
      </c>
      <c r="T186" s="113">
        <f t="shared" si="313"/>
        <v>0</v>
      </c>
      <c r="U186" s="126">
        <f t="shared" si="313"/>
        <v>0</v>
      </c>
      <c r="V186" s="103"/>
      <c r="W186" s="103"/>
      <c r="X186" s="103"/>
      <c r="Y186" s="103"/>
      <c r="Z186" s="103"/>
    </row>
    <row r="187" spans="1:26" ht="24" customHeight="1" x14ac:dyDescent="0.65">
      <c r="A187" s="112" t="s">
        <v>56</v>
      </c>
      <c r="B187" s="113">
        <f t="shared" ref="B187:C187" si="314">+B177+B167+B157</f>
        <v>0</v>
      </c>
      <c r="C187" s="113">
        <f t="shared" si="314"/>
        <v>0</v>
      </c>
      <c r="D187" s="114">
        <v>28.67</v>
      </c>
      <c r="E187" s="115">
        <f t="shared" ref="E187:E188" si="315">D187*C187</f>
        <v>0</v>
      </c>
      <c r="F187" s="113">
        <f>IF(E189&gt;0,(F189/E189)*E187,0)</f>
        <v>0</v>
      </c>
      <c r="G187" s="113">
        <f t="shared" si="310"/>
        <v>0</v>
      </c>
      <c r="H187" s="116">
        <f t="shared" ref="H187:K187" si="316">+H177</f>
        <v>0</v>
      </c>
      <c r="I187" s="116">
        <f t="shared" si="316"/>
        <v>0</v>
      </c>
      <c r="J187" s="117">
        <f t="shared" si="316"/>
        <v>0</v>
      </c>
      <c r="K187" s="117">
        <f t="shared" si="316"/>
        <v>0</v>
      </c>
      <c r="L187" s="113">
        <f t="shared" ref="L187:Q187" si="317">+L177+L167+L157</f>
        <v>0</v>
      </c>
      <c r="M187" s="113">
        <f t="shared" si="317"/>
        <v>0</v>
      </c>
      <c r="N187" s="113">
        <f t="shared" si="317"/>
        <v>0</v>
      </c>
      <c r="O187" s="113">
        <f t="shared" si="317"/>
        <v>0</v>
      </c>
      <c r="P187" s="113">
        <f t="shared" si="317"/>
        <v>0</v>
      </c>
      <c r="Q187" s="113">
        <f t="shared" si="317"/>
        <v>0</v>
      </c>
      <c r="R187" s="113">
        <f t="shared" ref="R187:U187" si="318">+R177</f>
        <v>0</v>
      </c>
      <c r="S187" s="113">
        <f t="shared" si="318"/>
        <v>0</v>
      </c>
      <c r="T187" s="113">
        <f t="shared" si="318"/>
        <v>0</v>
      </c>
      <c r="U187" s="126">
        <f t="shared" si="318"/>
        <v>0</v>
      </c>
      <c r="V187" s="103"/>
      <c r="W187" s="103"/>
      <c r="X187" s="103"/>
      <c r="Y187" s="103"/>
      <c r="Z187" s="103"/>
    </row>
    <row r="188" spans="1:26" ht="24" customHeight="1" x14ac:dyDescent="0.65">
      <c r="A188" s="112" t="s">
        <v>21</v>
      </c>
      <c r="B188" s="113">
        <f t="shared" ref="B188:C188" si="319">+B178+B168+B158</f>
        <v>0</v>
      </c>
      <c r="C188" s="113">
        <f t="shared" si="319"/>
        <v>0</v>
      </c>
      <c r="D188" s="114">
        <v>16.43</v>
      </c>
      <c r="E188" s="115">
        <f t="shared" si="315"/>
        <v>0</v>
      </c>
      <c r="F188" s="113">
        <f>IF(E189&gt;0,(F189/E189)*E188,0)</f>
        <v>0</v>
      </c>
      <c r="G188" s="113">
        <f t="shared" si="310"/>
        <v>0</v>
      </c>
      <c r="H188" s="116">
        <f t="shared" ref="H188:K188" si="320">+H178</f>
        <v>0</v>
      </c>
      <c r="I188" s="116">
        <f t="shared" si="320"/>
        <v>0</v>
      </c>
      <c r="J188" s="117">
        <f t="shared" si="320"/>
        <v>0</v>
      </c>
      <c r="K188" s="117">
        <f t="shared" si="320"/>
        <v>0</v>
      </c>
      <c r="L188" s="113">
        <f t="shared" ref="L188:Q188" si="321">+L178+L168+L158</f>
        <v>0</v>
      </c>
      <c r="M188" s="113">
        <f t="shared" si="321"/>
        <v>0</v>
      </c>
      <c r="N188" s="113">
        <f t="shared" si="321"/>
        <v>0</v>
      </c>
      <c r="O188" s="113">
        <f t="shared" si="321"/>
        <v>0</v>
      </c>
      <c r="P188" s="113">
        <f t="shared" si="321"/>
        <v>0</v>
      </c>
      <c r="Q188" s="113">
        <f t="shared" si="321"/>
        <v>0</v>
      </c>
      <c r="R188" s="113">
        <f t="shared" ref="R188:U188" si="322">+R178</f>
        <v>0</v>
      </c>
      <c r="S188" s="113">
        <f t="shared" si="322"/>
        <v>0</v>
      </c>
      <c r="T188" s="113">
        <f t="shared" si="322"/>
        <v>0</v>
      </c>
      <c r="U188" s="126">
        <f t="shared" si="322"/>
        <v>0</v>
      </c>
      <c r="V188" s="103"/>
      <c r="W188" s="103"/>
      <c r="X188" s="103"/>
      <c r="Y188" s="103"/>
      <c r="Z188" s="103"/>
    </row>
    <row r="189" spans="1:26" ht="24" customHeight="1" x14ac:dyDescent="0.65">
      <c r="A189" s="112" t="s">
        <v>22</v>
      </c>
      <c r="B189" s="119">
        <f t="shared" ref="B189:E189" si="323">SUM(B186:B188)</f>
        <v>0</v>
      </c>
      <c r="C189" s="119">
        <f t="shared" si="323"/>
        <v>0</v>
      </c>
      <c r="D189" s="114">
        <f t="shared" si="323"/>
        <v>100</v>
      </c>
      <c r="E189" s="120">
        <f t="shared" si="323"/>
        <v>0</v>
      </c>
      <c r="F189" s="113">
        <f>+'3.เก็บค่าใช้จ่าย'!$S$268</f>
        <v>0</v>
      </c>
      <c r="G189" s="113"/>
      <c r="H189" s="113">
        <f t="shared" ref="H189:I189" si="324">IF(D189&gt;0,G189/D189,0)</f>
        <v>0</v>
      </c>
      <c r="I189" s="113">
        <f t="shared" si="324"/>
        <v>0</v>
      </c>
      <c r="J189" s="120">
        <f>SUM(J186:J188)</f>
        <v>0</v>
      </c>
      <c r="K189" s="117"/>
      <c r="L189" s="120">
        <f t="shared" ref="L189:U189" si="325">SUM(L186:L188)</f>
        <v>0</v>
      </c>
      <c r="M189" s="120">
        <f t="shared" si="325"/>
        <v>0</v>
      </c>
      <c r="N189" s="120">
        <f t="shared" si="325"/>
        <v>0</v>
      </c>
      <c r="O189" s="120">
        <f t="shared" si="325"/>
        <v>0</v>
      </c>
      <c r="P189" s="120">
        <f t="shared" si="325"/>
        <v>0</v>
      </c>
      <c r="Q189" s="120">
        <f t="shared" si="325"/>
        <v>0</v>
      </c>
      <c r="R189" s="113">
        <f t="shared" si="325"/>
        <v>0</v>
      </c>
      <c r="S189" s="113">
        <f t="shared" si="325"/>
        <v>0</v>
      </c>
      <c r="T189" s="113">
        <f t="shared" si="325"/>
        <v>0</v>
      </c>
      <c r="U189" s="120">
        <f t="shared" si="325"/>
        <v>0</v>
      </c>
      <c r="V189" s="103"/>
      <c r="W189" s="103"/>
      <c r="X189" s="103"/>
      <c r="Y189" s="103"/>
      <c r="Z189" s="103"/>
    </row>
    <row r="190" spans="1:26" ht="24" customHeight="1" x14ac:dyDescent="0.6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spans="1:26" ht="24" customHeight="1" x14ac:dyDescent="0.65">
      <c r="A191" s="143" t="s">
        <v>25</v>
      </c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03"/>
      <c r="V191" s="103"/>
      <c r="W191" s="103"/>
      <c r="X191" s="103"/>
      <c r="Y191" s="103"/>
      <c r="Z191" s="103"/>
    </row>
    <row r="192" spans="1:26" ht="24" customHeight="1" x14ac:dyDescent="0.65">
      <c r="A192" s="143" t="s">
        <v>75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03"/>
      <c r="V192" s="103"/>
      <c r="W192" s="103"/>
      <c r="X192" s="103"/>
      <c r="Y192" s="103"/>
      <c r="Z192" s="103"/>
    </row>
    <row r="193" spans="1:26" ht="24" customHeight="1" x14ac:dyDescent="0.65">
      <c r="A193" s="103"/>
      <c r="B193" s="103">
        <v>1</v>
      </c>
      <c r="C193" s="103">
        <v>2</v>
      </c>
      <c r="D193" s="103" t="s">
        <v>27</v>
      </c>
      <c r="E193" s="103" t="s">
        <v>28</v>
      </c>
      <c r="F193" s="127">
        <v>5</v>
      </c>
      <c r="G193" s="103" t="s">
        <v>29</v>
      </c>
      <c r="H193" s="103"/>
      <c r="I193" s="103"/>
      <c r="J193" s="103">
        <v>7</v>
      </c>
      <c r="K193" s="103">
        <v>8</v>
      </c>
      <c r="L193" s="103">
        <v>9</v>
      </c>
      <c r="M193" s="103">
        <v>10</v>
      </c>
      <c r="N193" s="103" t="s">
        <v>30</v>
      </c>
      <c r="O193" s="103">
        <v>12</v>
      </c>
      <c r="P193" s="103">
        <v>13</v>
      </c>
      <c r="Q193" s="103" t="s">
        <v>31</v>
      </c>
      <c r="R193" s="103" t="s">
        <v>32</v>
      </c>
      <c r="S193" s="103" t="s">
        <v>33</v>
      </c>
      <c r="T193" s="103" t="s">
        <v>34</v>
      </c>
      <c r="U193" s="103" t="s">
        <v>35</v>
      </c>
      <c r="V193" s="103"/>
      <c r="W193" s="103"/>
      <c r="X193" s="103"/>
      <c r="Y193" s="103"/>
      <c r="Z193" s="103"/>
    </row>
    <row r="194" spans="1:26" ht="24" customHeight="1" x14ac:dyDescent="0.65">
      <c r="A194" s="144" t="s">
        <v>36</v>
      </c>
      <c r="B194" s="145" t="s">
        <v>37</v>
      </c>
      <c r="C194" s="131"/>
      <c r="D194" s="146" t="s">
        <v>38</v>
      </c>
      <c r="E194" s="105" t="s">
        <v>39</v>
      </c>
      <c r="F194" s="105" t="s">
        <v>40</v>
      </c>
      <c r="G194" s="104" t="s">
        <v>41</v>
      </c>
      <c r="H194" s="108" t="s">
        <v>42</v>
      </c>
      <c r="I194" s="108" t="s">
        <v>7</v>
      </c>
      <c r="J194" s="109" t="s">
        <v>40</v>
      </c>
      <c r="K194" s="109" t="s">
        <v>43</v>
      </c>
      <c r="L194" s="150" t="s">
        <v>44</v>
      </c>
      <c r="M194" s="131"/>
      <c r="N194" s="146" t="s">
        <v>45</v>
      </c>
      <c r="O194" s="148" t="s">
        <v>46</v>
      </c>
      <c r="P194" s="131"/>
      <c r="Q194" s="146" t="s">
        <v>47</v>
      </c>
      <c r="R194" s="149" t="s">
        <v>48</v>
      </c>
      <c r="S194" s="131"/>
      <c r="T194" s="146" t="s">
        <v>49</v>
      </c>
      <c r="U194" s="104" t="s">
        <v>49</v>
      </c>
      <c r="V194" s="103"/>
      <c r="W194" s="103"/>
      <c r="X194" s="103"/>
      <c r="Y194" s="103"/>
      <c r="Z194" s="103"/>
    </row>
    <row r="195" spans="1:26" ht="24" customHeight="1" x14ac:dyDescent="0.65">
      <c r="A195" s="140"/>
      <c r="B195" s="105" t="s">
        <v>42</v>
      </c>
      <c r="C195" s="105" t="s">
        <v>50</v>
      </c>
      <c r="D195" s="147"/>
      <c r="E195" s="105" t="s">
        <v>51</v>
      </c>
      <c r="F195" s="105" t="s">
        <v>15</v>
      </c>
      <c r="G195" s="111" t="s">
        <v>52</v>
      </c>
      <c r="H195" s="108" t="s">
        <v>22</v>
      </c>
      <c r="I195" s="108" t="s">
        <v>22</v>
      </c>
      <c r="J195" s="109" t="s">
        <v>53</v>
      </c>
      <c r="K195" s="109" t="s">
        <v>53</v>
      </c>
      <c r="L195" s="105" t="s">
        <v>42</v>
      </c>
      <c r="M195" s="105" t="s">
        <v>50</v>
      </c>
      <c r="N195" s="147"/>
      <c r="O195" s="105" t="s">
        <v>42</v>
      </c>
      <c r="P195" s="105" t="s">
        <v>50</v>
      </c>
      <c r="Q195" s="147"/>
      <c r="R195" s="105" t="s">
        <v>42</v>
      </c>
      <c r="S195" s="105" t="s">
        <v>50</v>
      </c>
      <c r="T195" s="147"/>
      <c r="U195" s="111" t="s">
        <v>54</v>
      </c>
      <c r="V195" s="103"/>
      <c r="W195" s="103"/>
      <c r="X195" s="103"/>
      <c r="Y195" s="103"/>
      <c r="Z195" s="103"/>
    </row>
    <row r="196" spans="1:26" ht="24" customHeight="1" x14ac:dyDescent="0.65">
      <c r="A196" s="112" t="s">
        <v>55</v>
      </c>
      <c r="B196" s="113">
        <f t="shared" ref="B196:C196" si="326">+B146+B186</f>
        <v>0</v>
      </c>
      <c r="C196" s="113">
        <f t="shared" si="326"/>
        <v>0</v>
      </c>
      <c r="D196" s="114">
        <v>54.9</v>
      </c>
      <c r="E196" s="115">
        <f>C196*D196</f>
        <v>0</v>
      </c>
      <c r="F196" s="113">
        <f>IF(E199&gt;0,(F199/E199)*E196,0)</f>
        <v>0</v>
      </c>
      <c r="G196" s="113">
        <f t="shared" ref="G196:G198" si="327">IF(C196&gt;0,F196/C196,0)</f>
        <v>0</v>
      </c>
      <c r="H196" s="116">
        <f t="shared" ref="H196:K196" si="328">+H186</f>
        <v>0</v>
      </c>
      <c r="I196" s="116">
        <f t="shared" si="328"/>
        <v>0</v>
      </c>
      <c r="J196" s="117">
        <f t="shared" si="328"/>
        <v>0</v>
      </c>
      <c r="K196" s="117">
        <f t="shared" si="328"/>
        <v>0</v>
      </c>
      <c r="L196" s="113">
        <f t="shared" ref="L196:Q196" si="329">+L146+L186</f>
        <v>0</v>
      </c>
      <c r="M196" s="113">
        <f t="shared" si="329"/>
        <v>0</v>
      </c>
      <c r="N196" s="113">
        <f t="shared" si="329"/>
        <v>0</v>
      </c>
      <c r="O196" s="113">
        <f t="shared" si="329"/>
        <v>0</v>
      </c>
      <c r="P196" s="113">
        <f t="shared" si="329"/>
        <v>0</v>
      </c>
      <c r="Q196" s="113">
        <f t="shared" si="329"/>
        <v>0</v>
      </c>
      <c r="R196" s="113">
        <f t="shared" ref="R196:U196" si="330">+R186</f>
        <v>0</v>
      </c>
      <c r="S196" s="113">
        <f t="shared" si="330"/>
        <v>0</v>
      </c>
      <c r="T196" s="113">
        <f t="shared" si="330"/>
        <v>0</v>
      </c>
      <c r="U196" s="126">
        <f t="shared" si="330"/>
        <v>0</v>
      </c>
      <c r="V196" s="103"/>
      <c r="W196" s="103"/>
      <c r="X196" s="103"/>
      <c r="Y196" s="103"/>
      <c r="Z196" s="103"/>
    </row>
    <row r="197" spans="1:26" ht="24" customHeight="1" x14ac:dyDescent="0.65">
      <c r="A197" s="112" t="s">
        <v>56</v>
      </c>
      <c r="B197" s="113">
        <f t="shared" ref="B197:C197" si="331">+B147+B187</f>
        <v>0</v>
      </c>
      <c r="C197" s="113">
        <f t="shared" si="331"/>
        <v>0</v>
      </c>
      <c r="D197" s="114">
        <v>28.67</v>
      </c>
      <c r="E197" s="115">
        <f t="shared" ref="E197:E198" si="332">D197*C197</f>
        <v>0</v>
      </c>
      <c r="F197" s="113">
        <f>IF(E199&gt;0,(F199/E199)*E197,0)</f>
        <v>0</v>
      </c>
      <c r="G197" s="113">
        <f t="shared" si="327"/>
        <v>0</v>
      </c>
      <c r="H197" s="116">
        <f t="shared" ref="H197:K197" si="333">+H187</f>
        <v>0</v>
      </c>
      <c r="I197" s="116">
        <f t="shared" si="333"/>
        <v>0</v>
      </c>
      <c r="J197" s="117">
        <f t="shared" si="333"/>
        <v>0</v>
      </c>
      <c r="K197" s="117">
        <f t="shared" si="333"/>
        <v>0</v>
      </c>
      <c r="L197" s="113">
        <f t="shared" ref="L197:Q197" si="334">+L147+L187</f>
        <v>0</v>
      </c>
      <c r="M197" s="113">
        <f t="shared" si="334"/>
        <v>0</v>
      </c>
      <c r="N197" s="113">
        <f t="shared" si="334"/>
        <v>0</v>
      </c>
      <c r="O197" s="113">
        <f t="shared" si="334"/>
        <v>0</v>
      </c>
      <c r="P197" s="113">
        <f t="shared" si="334"/>
        <v>0</v>
      </c>
      <c r="Q197" s="113">
        <f t="shared" si="334"/>
        <v>0</v>
      </c>
      <c r="R197" s="113">
        <f t="shared" ref="R197:U197" si="335">+R187</f>
        <v>0</v>
      </c>
      <c r="S197" s="113">
        <f t="shared" si="335"/>
        <v>0</v>
      </c>
      <c r="T197" s="113">
        <f t="shared" si="335"/>
        <v>0</v>
      </c>
      <c r="U197" s="126">
        <f t="shared" si="335"/>
        <v>0</v>
      </c>
      <c r="V197" s="103"/>
      <c r="W197" s="103"/>
      <c r="X197" s="103"/>
      <c r="Y197" s="103"/>
      <c r="Z197" s="103"/>
    </row>
    <row r="198" spans="1:26" ht="24" customHeight="1" x14ac:dyDescent="0.65">
      <c r="A198" s="112" t="s">
        <v>21</v>
      </c>
      <c r="B198" s="113">
        <f t="shared" ref="B198:C198" si="336">+B148+B188</f>
        <v>0</v>
      </c>
      <c r="C198" s="113">
        <f t="shared" si="336"/>
        <v>0</v>
      </c>
      <c r="D198" s="114">
        <v>16.43</v>
      </c>
      <c r="E198" s="115">
        <f t="shared" si="332"/>
        <v>0</v>
      </c>
      <c r="F198" s="113">
        <f>IF(E199&gt;0,(F199/E199)*E198,0)</f>
        <v>0</v>
      </c>
      <c r="G198" s="113">
        <f t="shared" si="327"/>
        <v>0</v>
      </c>
      <c r="H198" s="116">
        <f t="shared" ref="H198:K198" si="337">+H188</f>
        <v>0</v>
      </c>
      <c r="I198" s="116">
        <f t="shared" si="337"/>
        <v>0</v>
      </c>
      <c r="J198" s="117">
        <f t="shared" si="337"/>
        <v>0</v>
      </c>
      <c r="K198" s="117">
        <f t="shared" si="337"/>
        <v>0</v>
      </c>
      <c r="L198" s="113">
        <f t="shared" ref="L198:Q198" si="338">+L148+L188</f>
        <v>0</v>
      </c>
      <c r="M198" s="113">
        <f t="shared" si="338"/>
        <v>0</v>
      </c>
      <c r="N198" s="113">
        <f t="shared" si="338"/>
        <v>0</v>
      </c>
      <c r="O198" s="113">
        <f t="shared" si="338"/>
        <v>0</v>
      </c>
      <c r="P198" s="113">
        <f t="shared" si="338"/>
        <v>0</v>
      </c>
      <c r="Q198" s="113">
        <f t="shared" si="338"/>
        <v>0</v>
      </c>
      <c r="R198" s="113">
        <f t="shared" ref="R198:U198" si="339">+R188</f>
        <v>0</v>
      </c>
      <c r="S198" s="113">
        <f t="shared" si="339"/>
        <v>0</v>
      </c>
      <c r="T198" s="113">
        <f t="shared" si="339"/>
        <v>0</v>
      </c>
      <c r="U198" s="126">
        <f t="shared" si="339"/>
        <v>0</v>
      </c>
      <c r="V198" s="103"/>
      <c r="W198" s="103"/>
      <c r="X198" s="103"/>
      <c r="Y198" s="103"/>
      <c r="Z198" s="103"/>
    </row>
    <row r="199" spans="1:26" ht="24" customHeight="1" x14ac:dyDescent="0.65">
      <c r="A199" s="112" t="s">
        <v>22</v>
      </c>
      <c r="B199" s="119">
        <f t="shared" ref="B199:E199" si="340">SUM(B196:B198)</f>
        <v>0</v>
      </c>
      <c r="C199" s="119">
        <f t="shared" si="340"/>
        <v>0</v>
      </c>
      <c r="D199" s="114">
        <f t="shared" si="340"/>
        <v>100</v>
      </c>
      <c r="E199" s="120">
        <f t="shared" si="340"/>
        <v>0</v>
      </c>
      <c r="F199" s="113">
        <f>+'3.เก็บค่าใช้จ่าย'!$T$268</f>
        <v>0</v>
      </c>
      <c r="G199" s="113"/>
      <c r="H199" s="113">
        <f t="shared" ref="H199:I199" si="341">IF(D199&gt;0,G199/D199,0)</f>
        <v>0</v>
      </c>
      <c r="I199" s="113">
        <f t="shared" si="341"/>
        <v>0</v>
      </c>
      <c r="J199" s="120">
        <f>SUM(J196:J198)</f>
        <v>0</v>
      </c>
      <c r="K199" s="117"/>
      <c r="L199" s="120">
        <f t="shared" ref="L199:U199" si="342">SUM(L196:L198)</f>
        <v>0</v>
      </c>
      <c r="M199" s="120">
        <f t="shared" si="342"/>
        <v>0</v>
      </c>
      <c r="N199" s="120">
        <f t="shared" si="342"/>
        <v>0</v>
      </c>
      <c r="O199" s="120">
        <f t="shared" si="342"/>
        <v>0</v>
      </c>
      <c r="P199" s="120">
        <f t="shared" si="342"/>
        <v>0</v>
      </c>
      <c r="Q199" s="120">
        <f t="shared" si="342"/>
        <v>0</v>
      </c>
      <c r="R199" s="113">
        <f t="shared" si="342"/>
        <v>0</v>
      </c>
      <c r="S199" s="113">
        <f t="shared" si="342"/>
        <v>0</v>
      </c>
      <c r="T199" s="113">
        <f t="shared" si="342"/>
        <v>0</v>
      </c>
      <c r="U199" s="120">
        <f t="shared" si="342"/>
        <v>0</v>
      </c>
      <c r="V199" s="103"/>
      <c r="W199" s="103"/>
      <c r="X199" s="103"/>
      <c r="Y199" s="103"/>
      <c r="Z199" s="103"/>
    </row>
    <row r="200" spans="1:26" ht="24" customHeight="1" x14ac:dyDescent="0.65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24" customHeight="1" x14ac:dyDescent="0.6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spans="1:26" ht="24" customHeight="1" x14ac:dyDescent="0.6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spans="1:26" ht="24" customHeight="1" x14ac:dyDescent="0.6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spans="1:26" ht="24" customHeight="1" x14ac:dyDescent="0.6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spans="1:26" ht="24" customHeight="1" x14ac:dyDescent="0.6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spans="1:26" ht="24" customHeight="1" x14ac:dyDescent="0.6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spans="1:26" ht="24" customHeight="1" x14ac:dyDescent="0.6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spans="1:26" ht="24" customHeight="1" x14ac:dyDescent="0.6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spans="1:26" ht="24" customHeight="1" x14ac:dyDescent="0.6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26" ht="24" customHeight="1" x14ac:dyDescent="0.6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spans="1:26" ht="24" customHeight="1" x14ac:dyDescent="0.6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spans="1:26" ht="24" customHeight="1" x14ac:dyDescent="0.6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spans="1:26" ht="24" customHeight="1" x14ac:dyDescent="0.6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ht="24" customHeight="1" x14ac:dyDescent="0.6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spans="1:26" ht="24" customHeight="1" x14ac:dyDescent="0.6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spans="1:26" ht="24" customHeight="1" x14ac:dyDescent="0.6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spans="1:26" ht="24" customHeight="1" x14ac:dyDescent="0.6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spans="1:26" ht="24" customHeight="1" x14ac:dyDescent="0.6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spans="1:26" ht="24" customHeight="1" x14ac:dyDescent="0.6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spans="1:26" ht="24" customHeight="1" x14ac:dyDescent="0.6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spans="1:26" ht="24" customHeight="1" x14ac:dyDescent="0.6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spans="1:26" ht="24" customHeight="1" x14ac:dyDescent="0.6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spans="1:26" ht="24" customHeight="1" x14ac:dyDescent="0.6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spans="1:26" ht="24" customHeight="1" x14ac:dyDescent="0.6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spans="1:26" ht="24" customHeight="1" x14ac:dyDescent="0.6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spans="1:26" ht="24" customHeight="1" x14ac:dyDescent="0.6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spans="1:26" ht="24" customHeight="1" x14ac:dyDescent="0.6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spans="1:26" ht="24" customHeight="1" x14ac:dyDescent="0.6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spans="1:26" ht="24" customHeight="1" x14ac:dyDescent="0.6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spans="1:26" ht="24" customHeight="1" x14ac:dyDescent="0.6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spans="1:26" ht="24" customHeight="1" x14ac:dyDescent="0.6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spans="1:26" ht="24" customHeight="1" x14ac:dyDescent="0.6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spans="1:26" ht="24" customHeight="1" x14ac:dyDescent="0.6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spans="1:26" ht="24" customHeight="1" x14ac:dyDescent="0.6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spans="1:26" ht="24" customHeight="1" x14ac:dyDescent="0.6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spans="1:26" ht="24" customHeight="1" x14ac:dyDescent="0.6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spans="1:26" ht="24" customHeight="1" x14ac:dyDescent="0.6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spans="1:26" ht="24" customHeight="1" x14ac:dyDescent="0.6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spans="1:26" ht="24" customHeight="1" x14ac:dyDescent="0.6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spans="1:26" ht="24" customHeight="1" x14ac:dyDescent="0.6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spans="1:26" ht="24" customHeight="1" x14ac:dyDescent="0.6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spans="1:26" ht="24" customHeight="1" x14ac:dyDescent="0.6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spans="1:26" ht="24" customHeight="1" x14ac:dyDescent="0.6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spans="1:26" ht="24" customHeight="1" x14ac:dyDescent="0.6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spans="1:26" ht="24" customHeight="1" x14ac:dyDescent="0.6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spans="1:26" ht="24" customHeight="1" x14ac:dyDescent="0.6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spans="1:26" ht="24" customHeight="1" x14ac:dyDescent="0.6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spans="1:26" ht="24" customHeight="1" x14ac:dyDescent="0.6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spans="1:26" ht="24" customHeight="1" x14ac:dyDescent="0.6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spans="1:26" ht="24" customHeight="1" x14ac:dyDescent="0.6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spans="1:26" ht="24" customHeight="1" x14ac:dyDescent="0.6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spans="1:26" ht="24" customHeight="1" x14ac:dyDescent="0.6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spans="1:26" ht="24" customHeight="1" x14ac:dyDescent="0.6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spans="1:26" ht="24" customHeight="1" x14ac:dyDescent="0.6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spans="1:26" ht="24" customHeight="1" x14ac:dyDescent="0.6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spans="1:26" ht="24" customHeight="1" x14ac:dyDescent="0.6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spans="1:26" ht="24" customHeight="1" x14ac:dyDescent="0.6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spans="1:26" ht="24" customHeight="1" x14ac:dyDescent="0.6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spans="1:26" ht="24" customHeight="1" x14ac:dyDescent="0.6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ht="24" customHeight="1" x14ac:dyDescent="0.6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spans="1:26" ht="24" customHeight="1" x14ac:dyDescent="0.6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spans="1:26" ht="24" customHeight="1" x14ac:dyDescent="0.6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ht="24" customHeight="1" x14ac:dyDescent="0.6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spans="1:26" ht="24" customHeight="1" x14ac:dyDescent="0.6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spans="1:26" ht="24" customHeight="1" x14ac:dyDescent="0.6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spans="1:26" ht="24" customHeight="1" x14ac:dyDescent="0.6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spans="1:26" ht="24" customHeight="1" x14ac:dyDescent="0.6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spans="1:26" ht="24" customHeight="1" x14ac:dyDescent="0.6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spans="1:26" ht="24" customHeight="1" x14ac:dyDescent="0.6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spans="1:26" ht="24" customHeight="1" x14ac:dyDescent="0.6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spans="1:26" ht="24" customHeight="1" x14ac:dyDescent="0.6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spans="1:26" ht="24" customHeight="1" x14ac:dyDescent="0.6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spans="1:26" ht="24" customHeight="1" x14ac:dyDescent="0.6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spans="1:26" ht="24" customHeight="1" x14ac:dyDescent="0.6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spans="1:26" ht="24" customHeight="1" x14ac:dyDescent="0.6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spans="1:26" ht="24" customHeight="1" x14ac:dyDescent="0.6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spans="1:26" ht="24" customHeight="1" x14ac:dyDescent="0.6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spans="1:26" ht="24" customHeight="1" x14ac:dyDescent="0.6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spans="1:26" ht="24" customHeight="1" x14ac:dyDescent="0.6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spans="1:26" ht="24" customHeight="1" x14ac:dyDescent="0.6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spans="1:26" ht="24" customHeight="1" x14ac:dyDescent="0.6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spans="1:26" ht="24" customHeight="1" x14ac:dyDescent="0.6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spans="1:26" ht="24" customHeight="1" x14ac:dyDescent="0.6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spans="1:26" ht="24" customHeight="1" x14ac:dyDescent="0.6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spans="1:26" ht="24" customHeight="1" x14ac:dyDescent="0.6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spans="1:26" ht="24" customHeight="1" x14ac:dyDescent="0.6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spans="1:26" ht="24" customHeight="1" x14ac:dyDescent="0.6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26" ht="24" customHeight="1" x14ac:dyDescent="0.6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spans="1:26" ht="24" customHeight="1" x14ac:dyDescent="0.6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spans="1:26" ht="24" customHeight="1" x14ac:dyDescent="0.6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spans="1:26" ht="24" customHeight="1" x14ac:dyDescent="0.6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spans="1:26" ht="24" customHeight="1" x14ac:dyDescent="0.6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spans="1:26" ht="24" customHeight="1" x14ac:dyDescent="0.6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spans="1:26" ht="24" customHeight="1" x14ac:dyDescent="0.6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spans="1:26" ht="24" customHeight="1" x14ac:dyDescent="0.6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spans="1:26" ht="24" customHeight="1" x14ac:dyDescent="0.6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spans="1:26" ht="24" customHeight="1" x14ac:dyDescent="0.6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spans="1:26" ht="24" customHeight="1" x14ac:dyDescent="0.6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spans="1:26" ht="24" customHeight="1" x14ac:dyDescent="0.6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spans="1:26" ht="24" customHeight="1" x14ac:dyDescent="0.6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spans="1:26" ht="24" customHeight="1" x14ac:dyDescent="0.6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spans="1:26" ht="24" customHeight="1" x14ac:dyDescent="0.6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spans="1:26" ht="24" customHeight="1" x14ac:dyDescent="0.6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spans="1:26" ht="24" customHeight="1" x14ac:dyDescent="0.6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spans="1:26" ht="24" customHeight="1" x14ac:dyDescent="0.6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spans="1:26" ht="24" customHeight="1" x14ac:dyDescent="0.6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spans="1:26" ht="24" customHeight="1" x14ac:dyDescent="0.6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spans="1:26" ht="24" customHeight="1" x14ac:dyDescent="0.6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spans="1:26" ht="24" customHeight="1" x14ac:dyDescent="0.6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spans="1:26" ht="24" customHeight="1" x14ac:dyDescent="0.6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spans="1:26" ht="24" customHeight="1" x14ac:dyDescent="0.6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spans="1:26" ht="24" customHeight="1" x14ac:dyDescent="0.6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spans="1:26" ht="24" customHeight="1" x14ac:dyDescent="0.6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spans="1:26" ht="24" customHeight="1" x14ac:dyDescent="0.6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spans="1:26" ht="24" customHeight="1" x14ac:dyDescent="0.6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spans="1:26" ht="24" customHeight="1" x14ac:dyDescent="0.6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spans="1:26" ht="24" customHeight="1" x14ac:dyDescent="0.6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spans="1:26" ht="24" customHeight="1" x14ac:dyDescent="0.6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spans="1:26" ht="24" customHeight="1" x14ac:dyDescent="0.6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spans="1:26" ht="24" customHeight="1" x14ac:dyDescent="0.6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spans="1:26" ht="24" customHeight="1" x14ac:dyDescent="0.6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spans="1:26" ht="24" customHeight="1" x14ac:dyDescent="0.6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spans="1:26" ht="24" customHeight="1" x14ac:dyDescent="0.6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spans="1:26" ht="24" customHeight="1" x14ac:dyDescent="0.6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spans="1:26" ht="24" customHeight="1" x14ac:dyDescent="0.6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spans="1:26" ht="24" customHeight="1" x14ac:dyDescent="0.6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spans="1:26" ht="24" customHeight="1" x14ac:dyDescent="0.6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spans="1:26" ht="24" customHeight="1" x14ac:dyDescent="0.6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spans="1:26" ht="24" customHeight="1" x14ac:dyDescent="0.6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spans="1:26" ht="24" customHeight="1" x14ac:dyDescent="0.6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spans="1:26" ht="24" customHeight="1" x14ac:dyDescent="0.6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spans="1:26" ht="24" customHeight="1" x14ac:dyDescent="0.6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spans="1:26" ht="24" customHeight="1" x14ac:dyDescent="0.6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spans="1:26" ht="24" customHeight="1" x14ac:dyDescent="0.6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spans="1:26" ht="24" customHeight="1" x14ac:dyDescent="0.6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spans="1:26" ht="24" customHeight="1" x14ac:dyDescent="0.6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spans="1:26" ht="24" customHeight="1" x14ac:dyDescent="0.6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spans="1:26" ht="24" customHeight="1" x14ac:dyDescent="0.6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spans="1:26" ht="24" customHeight="1" x14ac:dyDescent="0.6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spans="1:26" ht="24" customHeight="1" x14ac:dyDescent="0.6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spans="1:26" ht="24" customHeight="1" x14ac:dyDescent="0.6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spans="1:26" ht="24" customHeight="1" x14ac:dyDescent="0.6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spans="1:26" ht="24" customHeight="1" x14ac:dyDescent="0.6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spans="1:26" ht="24" customHeight="1" x14ac:dyDescent="0.6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spans="1:26" ht="24" customHeight="1" x14ac:dyDescent="0.6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spans="1:26" ht="24" customHeight="1" x14ac:dyDescent="0.6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spans="1:26" ht="24" customHeight="1" x14ac:dyDescent="0.6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spans="1:26" ht="24" customHeight="1" x14ac:dyDescent="0.6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spans="1:26" ht="24" customHeight="1" x14ac:dyDescent="0.6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spans="1:26" ht="24" customHeight="1" x14ac:dyDescent="0.6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spans="1:26" ht="24" customHeight="1" x14ac:dyDescent="0.6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spans="1:26" ht="24" customHeight="1" x14ac:dyDescent="0.6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spans="1:26" ht="24" customHeight="1" x14ac:dyDescent="0.6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spans="1:26" ht="24" customHeight="1" x14ac:dyDescent="0.6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spans="1:26" ht="24" customHeight="1" x14ac:dyDescent="0.6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spans="1:26" ht="24" customHeight="1" x14ac:dyDescent="0.6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spans="1:26" ht="24" customHeight="1" x14ac:dyDescent="0.6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spans="1:26" ht="24" customHeight="1" x14ac:dyDescent="0.6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spans="1:26" ht="24" customHeight="1" x14ac:dyDescent="0.6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spans="1:26" ht="24" customHeight="1" x14ac:dyDescent="0.6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spans="1:26" ht="24" customHeight="1" x14ac:dyDescent="0.6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spans="1:26" ht="24" customHeight="1" x14ac:dyDescent="0.6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spans="1:26" ht="24" customHeight="1" x14ac:dyDescent="0.6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spans="1:26" ht="24" customHeight="1" x14ac:dyDescent="0.6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spans="1:26" ht="24" customHeight="1" x14ac:dyDescent="0.6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26" ht="24" customHeight="1" x14ac:dyDescent="0.6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spans="1:26" ht="24" customHeight="1" x14ac:dyDescent="0.6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spans="1:26" ht="24" customHeight="1" x14ac:dyDescent="0.6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spans="1:26" ht="24" customHeight="1" x14ac:dyDescent="0.6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spans="1:26" ht="24" customHeight="1" x14ac:dyDescent="0.6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spans="1:26" ht="24" customHeight="1" x14ac:dyDescent="0.6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spans="1:26" ht="24" customHeight="1" x14ac:dyDescent="0.6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spans="1:26" ht="24" customHeight="1" x14ac:dyDescent="0.6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spans="1:26" ht="24" customHeight="1" x14ac:dyDescent="0.6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spans="1:26" ht="24" customHeight="1" x14ac:dyDescent="0.6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spans="1:26" ht="24" customHeight="1" x14ac:dyDescent="0.6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spans="1:26" ht="24" customHeight="1" x14ac:dyDescent="0.6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spans="1:26" ht="24" customHeight="1" x14ac:dyDescent="0.6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spans="1:26" ht="24" customHeight="1" x14ac:dyDescent="0.6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spans="1:26" ht="24" customHeight="1" x14ac:dyDescent="0.6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spans="1:26" ht="24" customHeight="1" x14ac:dyDescent="0.6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spans="1:26" ht="24" customHeight="1" x14ac:dyDescent="0.6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spans="1:26" ht="24" customHeight="1" x14ac:dyDescent="0.6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spans="1:26" ht="24" customHeight="1" x14ac:dyDescent="0.6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spans="1:26" ht="24" customHeight="1" x14ac:dyDescent="0.6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spans="1:26" ht="24" customHeight="1" x14ac:dyDescent="0.6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spans="1:26" ht="24" customHeight="1" x14ac:dyDescent="0.6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spans="1:26" ht="24" customHeight="1" x14ac:dyDescent="0.6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spans="1:26" ht="24" customHeight="1" x14ac:dyDescent="0.6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spans="1:26" ht="24" customHeight="1" x14ac:dyDescent="0.6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spans="1:26" ht="24" customHeight="1" x14ac:dyDescent="0.6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26" ht="24" customHeight="1" x14ac:dyDescent="0.6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spans="1:26" ht="24" customHeight="1" x14ac:dyDescent="0.6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spans="1:26" ht="24" customHeight="1" x14ac:dyDescent="0.6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spans="1:26" ht="24" customHeight="1" x14ac:dyDescent="0.6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spans="1:26" ht="24" customHeight="1" x14ac:dyDescent="0.6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spans="1:26" ht="24" customHeight="1" x14ac:dyDescent="0.6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spans="1:26" ht="24" customHeight="1" x14ac:dyDescent="0.6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spans="1:26" ht="24" customHeight="1" x14ac:dyDescent="0.6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spans="1:26" ht="15.75" customHeight="1" x14ac:dyDescent="0.4"/>
    <row r="401" s="4" customFormat="1" ht="15.75" customHeight="1" x14ac:dyDescent="0.4"/>
    <row r="402" s="4" customFormat="1" ht="15.75" customHeight="1" x14ac:dyDescent="0.4"/>
    <row r="403" s="4" customFormat="1" ht="15.75" customHeight="1" x14ac:dyDescent="0.4"/>
    <row r="404" s="4" customFormat="1" ht="15.75" customHeight="1" x14ac:dyDescent="0.4"/>
    <row r="405" s="4" customFormat="1" ht="15.75" customHeight="1" x14ac:dyDescent="0.4"/>
    <row r="406" s="4" customFormat="1" ht="15.75" customHeight="1" x14ac:dyDescent="0.4"/>
    <row r="407" s="4" customFormat="1" ht="15.75" customHeight="1" x14ac:dyDescent="0.4"/>
    <row r="408" s="4" customFormat="1" ht="15.75" customHeight="1" x14ac:dyDescent="0.4"/>
    <row r="409" s="4" customFormat="1" ht="15.75" customHeight="1" x14ac:dyDescent="0.4"/>
    <row r="410" s="4" customFormat="1" ht="15.75" customHeight="1" x14ac:dyDescent="0.4"/>
    <row r="411" s="4" customFormat="1" ht="15.75" customHeight="1" x14ac:dyDescent="0.4"/>
    <row r="412" s="4" customFormat="1" ht="15.75" customHeight="1" x14ac:dyDescent="0.4"/>
    <row r="413" s="4" customFormat="1" ht="15.75" customHeight="1" x14ac:dyDescent="0.4"/>
    <row r="414" s="4" customFormat="1" ht="15.75" customHeight="1" x14ac:dyDescent="0.4"/>
    <row r="415" s="4" customFormat="1" ht="15.75" customHeight="1" x14ac:dyDescent="0.4"/>
    <row r="416" s="4" customFormat="1" ht="15.75" customHeight="1" x14ac:dyDescent="0.4"/>
    <row r="417" s="4" customFormat="1" ht="15.75" customHeight="1" x14ac:dyDescent="0.4"/>
    <row r="418" s="4" customFormat="1" ht="15.75" customHeight="1" x14ac:dyDescent="0.4"/>
    <row r="419" s="4" customFormat="1" ht="15.75" customHeight="1" x14ac:dyDescent="0.4"/>
    <row r="420" s="4" customFormat="1" ht="15.75" customHeight="1" x14ac:dyDescent="0.4"/>
    <row r="421" s="4" customFormat="1" ht="15.75" customHeight="1" x14ac:dyDescent="0.4"/>
    <row r="422" s="4" customFormat="1" ht="15.75" customHeight="1" x14ac:dyDescent="0.4"/>
    <row r="423" s="4" customFormat="1" ht="15.75" customHeight="1" x14ac:dyDescent="0.4"/>
    <row r="424" s="4" customFormat="1" ht="15.75" customHeight="1" x14ac:dyDescent="0.4"/>
    <row r="425" s="4" customFormat="1" ht="15.75" customHeight="1" x14ac:dyDescent="0.4"/>
    <row r="426" s="4" customFormat="1" ht="15.75" customHeight="1" x14ac:dyDescent="0.4"/>
    <row r="427" s="4" customFormat="1" ht="15.75" customHeight="1" x14ac:dyDescent="0.4"/>
    <row r="428" s="4" customFormat="1" ht="15.75" customHeight="1" x14ac:dyDescent="0.4"/>
    <row r="429" s="4" customFormat="1" ht="15.75" customHeight="1" x14ac:dyDescent="0.4"/>
    <row r="430" s="4" customFormat="1" ht="15.75" customHeight="1" x14ac:dyDescent="0.4"/>
    <row r="431" s="4" customFormat="1" ht="15.75" customHeight="1" x14ac:dyDescent="0.4"/>
    <row r="432" s="4" customFormat="1" ht="15.75" customHeight="1" x14ac:dyDescent="0.4"/>
    <row r="433" s="4" customFormat="1" ht="15.75" customHeight="1" x14ac:dyDescent="0.4"/>
    <row r="434" s="4" customFormat="1" ht="15.75" customHeight="1" x14ac:dyDescent="0.4"/>
    <row r="435" s="4" customFormat="1" ht="15.75" customHeight="1" x14ac:dyDescent="0.4"/>
    <row r="436" s="4" customFormat="1" ht="15.75" customHeight="1" x14ac:dyDescent="0.4"/>
    <row r="437" s="4" customFormat="1" ht="15.75" customHeight="1" x14ac:dyDescent="0.4"/>
    <row r="438" s="4" customFormat="1" ht="15.75" customHeight="1" x14ac:dyDescent="0.4"/>
    <row r="439" s="4" customFormat="1" ht="15.75" customHeight="1" x14ac:dyDescent="0.4"/>
    <row r="440" s="4" customFormat="1" ht="15.75" customHeight="1" x14ac:dyDescent="0.4"/>
    <row r="441" s="4" customFormat="1" ht="15.75" customHeight="1" x14ac:dyDescent="0.4"/>
    <row r="442" s="4" customFormat="1" ht="15.75" customHeight="1" x14ac:dyDescent="0.4"/>
    <row r="443" s="4" customFormat="1" ht="15.75" customHeight="1" x14ac:dyDescent="0.4"/>
    <row r="444" s="4" customFormat="1" ht="15.75" customHeight="1" x14ac:dyDescent="0.4"/>
    <row r="445" s="4" customFormat="1" ht="15.75" customHeight="1" x14ac:dyDescent="0.4"/>
    <row r="446" s="4" customFormat="1" ht="15.75" customHeight="1" x14ac:dyDescent="0.4"/>
    <row r="447" s="4" customFormat="1" ht="15.75" customHeight="1" x14ac:dyDescent="0.4"/>
    <row r="448" s="4" customFormat="1" ht="15.75" customHeight="1" x14ac:dyDescent="0.4"/>
    <row r="449" s="4" customFormat="1" ht="15.75" customHeight="1" x14ac:dyDescent="0.4"/>
    <row r="450" s="4" customFormat="1" ht="15.75" customHeight="1" x14ac:dyDescent="0.4"/>
    <row r="451" s="4" customFormat="1" ht="15.75" customHeight="1" x14ac:dyDescent="0.4"/>
    <row r="452" s="4" customFormat="1" ht="15.75" customHeight="1" x14ac:dyDescent="0.4"/>
    <row r="453" s="4" customFormat="1" ht="15.75" customHeight="1" x14ac:dyDescent="0.4"/>
    <row r="454" s="4" customFormat="1" ht="15.75" customHeight="1" x14ac:dyDescent="0.4"/>
    <row r="455" s="4" customFormat="1" ht="15.75" customHeight="1" x14ac:dyDescent="0.4"/>
    <row r="456" s="4" customFormat="1" ht="15.75" customHeight="1" x14ac:dyDescent="0.4"/>
    <row r="457" s="4" customFormat="1" ht="15.75" customHeight="1" x14ac:dyDescent="0.4"/>
    <row r="458" s="4" customFormat="1" ht="15.75" customHeight="1" x14ac:dyDescent="0.4"/>
    <row r="459" s="4" customFormat="1" ht="15.75" customHeight="1" x14ac:dyDescent="0.4"/>
    <row r="460" s="4" customFormat="1" ht="15.75" customHeight="1" x14ac:dyDescent="0.4"/>
    <row r="461" s="4" customFormat="1" ht="15.75" customHeight="1" x14ac:dyDescent="0.4"/>
    <row r="462" s="4" customFormat="1" ht="15.75" customHeight="1" x14ac:dyDescent="0.4"/>
    <row r="463" s="4" customFormat="1" ht="15.75" customHeight="1" x14ac:dyDescent="0.4"/>
    <row r="464" s="4" customFormat="1" ht="15.75" customHeight="1" x14ac:dyDescent="0.4"/>
    <row r="465" s="4" customFormat="1" ht="15.75" customHeight="1" x14ac:dyDescent="0.4"/>
    <row r="466" s="4" customFormat="1" ht="15.75" customHeight="1" x14ac:dyDescent="0.4"/>
    <row r="467" s="4" customFormat="1" ht="15.75" customHeight="1" x14ac:dyDescent="0.4"/>
    <row r="468" s="4" customFormat="1" ht="15.75" customHeight="1" x14ac:dyDescent="0.4"/>
    <row r="469" s="4" customFormat="1" ht="15.75" customHeight="1" x14ac:dyDescent="0.4"/>
    <row r="470" s="4" customFormat="1" ht="15.75" customHeight="1" x14ac:dyDescent="0.4"/>
    <row r="471" s="4" customFormat="1" ht="15.75" customHeight="1" x14ac:dyDescent="0.4"/>
    <row r="472" s="4" customFormat="1" ht="15.75" customHeight="1" x14ac:dyDescent="0.4"/>
    <row r="473" s="4" customFormat="1" ht="15.75" customHeight="1" x14ac:dyDescent="0.4"/>
    <row r="474" s="4" customFormat="1" ht="15.75" customHeight="1" x14ac:dyDescent="0.4"/>
    <row r="475" s="4" customFormat="1" ht="15.75" customHeight="1" x14ac:dyDescent="0.4"/>
    <row r="476" s="4" customFormat="1" ht="15.75" customHeight="1" x14ac:dyDescent="0.4"/>
    <row r="477" s="4" customFormat="1" ht="15.75" customHeight="1" x14ac:dyDescent="0.4"/>
    <row r="478" s="4" customFormat="1" ht="15.75" customHeight="1" x14ac:dyDescent="0.4"/>
    <row r="479" s="4" customFormat="1" ht="15.75" customHeight="1" x14ac:dyDescent="0.4"/>
    <row r="480" s="4" customFormat="1" ht="15.75" customHeight="1" x14ac:dyDescent="0.4"/>
    <row r="481" s="4" customFormat="1" ht="15.75" customHeight="1" x14ac:dyDescent="0.4"/>
    <row r="482" s="4" customFormat="1" ht="15.75" customHeight="1" x14ac:dyDescent="0.4"/>
    <row r="483" s="4" customFormat="1" ht="15.75" customHeight="1" x14ac:dyDescent="0.4"/>
    <row r="484" s="4" customFormat="1" ht="15.75" customHeight="1" x14ac:dyDescent="0.4"/>
    <row r="485" s="4" customFormat="1" ht="15.75" customHeight="1" x14ac:dyDescent="0.4"/>
    <row r="486" s="4" customFormat="1" ht="15.75" customHeight="1" x14ac:dyDescent="0.4"/>
    <row r="487" s="4" customFormat="1" ht="15.75" customHeight="1" x14ac:dyDescent="0.4"/>
    <row r="488" s="4" customFormat="1" ht="15.75" customHeight="1" x14ac:dyDescent="0.4"/>
    <row r="489" s="4" customFormat="1" ht="15.75" customHeight="1" x14ac:dyDescent="0.4"/>
    <row r="490" s="4" customFormat="1" ht="15.75" customHeight="1" x14ac:dyDescent="0.4"/>
    <row r="491" s="4" customFormat="1" ht="15.75" customHeight="1" x14ac:dyDescent="0.4"/>
    <row r="492" s="4" customFormat="1" ht="15.75" customHeight="1" x14ac:dyDescent="0.4"/>
    <row r="493" s="4" customFormat="1" ht="15.75" customHeight="1" x14ac:dyDescent="0.4"/>
    <row r="494" s="4" customFormat="1" ht="15.75" customHeight="1" x14ac:dyDescent="0.4"/>
    <row r="495" s="4" customFormat="1" ht="15.75" customHeight="1" x14ac:dyDescent="0.4"/>
    <row r="496" s="4" customFormat="1" ht="15.75" customHeight="1" x14ac:dyDescent="0.4"/>
    <row r="497" s="4" customFormat="1" ht="15.75" customHeight="1" x14ac:dyDescent="0.4"/>
    <row r="498" s="4" customFormat="1" ht="15.75" customHeight="1" x14ac:dyDescent="0.4"/>
    <row r="499" s="4" customFormat="1" ht="15.75" customHeight="1" x14ac:dyDescent="0.4"/>
    <row r="500" s="4" customFormat="1" ht="15.75" customHeight="1" x14ac:dyDescent="0.4"/>
    <row r="501" s="4" customFormat="1" ht="15.75" customHeight="1" x14ac:dyDescent="0.4"/>
    <row r="502" s="4" customFormat="1" ht="15.75" customHeight="1" x14ac:dyDescent="0.4"/>
    <row r="503" s="4" customFormat="1" ht="15.75" customHeight="1" x14ac:dyDescent="0.4"/>
    <row r="504" s="4" customFormat="1" ht="15.75" customHeight="1" x14ac:dyDescent="0.4"/>
    <row r="505" s="4" customFormat="1" ht="15.75" customHeight="1" x14ac:dyDescent="0.4"/>
    <row r="506" s="4" customFormat="1" ht="15.75" customHeight="1" x14ac:dyDescent="0.4"/>
    <row r="507" s="4" customFormat="1" ht="15.75" customHeight="1" x14ac:dyDescent="0.4"/>
    <row r="508" s="4" customFormat="1" ht="15.75" customHeight="1" x14ac:dyDescent="0.4"/>
    <row r="509" s="4" customFormat="1" ht="15.75" customHeight="1" x14ac:dyDescent="0.4"/>
    <row r="510" s="4" customFormat="1" ht="15.75" customHeight="1" x14ac:dyDescent="0.4"/>
    <row r="511" s="4" customFormat="1" ht="15.75" customHeight="1" x14ac:dyDescent="0.4"/>
    <row r="512" s="4" customFormat="1" ht="15.75" customHeight="1" x14ac:dyDescent="0.4"/>
    <row r="513" s="4" customFormat="1" ht="15.75" customHeight="1" x14ac:dyDescent="0.4"/>
    <row r="514" s="4" customFormat="1" ht="15.75" customHeight="1" x14ac:dyDescent="0.4"/>
    <row r="515" s="4" customFormat="1" ht="15.75" customHeight="1" x14ac:dyDescent="0.4"/>
    <row r="516" s="4" customFormat="1" ht="15.75" customHeight="1" x14ac:dyDescent="0.4"/>
    <row r="517" s="4" customFormat="1" ht="15.75" customHeight="1" x14ac:dyDescent="0.4"/>
    <row r="518" s="4" customFormat="1" ht="15.75" customHeight="1" x14ac:dyDescent="0.4"/>
    <row r="519" s="4" customFormat="1" ht="15.75" customHeight="1" x14ac:dyDescent="0.4"/>
    <row r="520" s="4" customFormat="1" ht="15.75" customHeight="1" x14ac:dyDescent="0.4"/>
    <row r="521" s="4" customFormat="1" ht="15.75" customHeight="1" x14ac:dyDescent="0.4"/>
    <row r="522" s="4" customFormat="1" ht="15.75" customHeight="1" x14ac:dyDescent="0.4"/>
    <row r="523" s="4" customFormat="1" ht="15.75" customHeight="1" x14ac:dyDescent="0.4"/>
    <row r="524" s="4" customFormat="1" ht="15.75" customHeight="1" x14ac:dyDescent="0.4"/>
    <row r="525" s="4" customFormat="1" ht="15.75" customHeight="1" x14ac:dyDescent="0.4"/>
    <row r="526" s="4" customFormat="1" ht="15.75" customHeight="1" x14ac:dyDescent="0.4"/>
    <row r="527" s="4" customFormat="1" ht="15.75" customHeight="1" x14ac:dyDescent="0.4"/>
    <row r="528" s="4" customFormat="1" ht="15.75" customHeight="1" x14ac:dyDescent="0.4"/>
    <row r="529" s="4" customFormat="1" ht="15.75" customHeight="1" x14ac:dyDescent="0.4"/>
    <row r="530" s="4" customFormat="1" ht="15.75" customHeight="1" x14ac:dyDescent="0.4"/>
    <row r="531" s="4" customFormat="1" ht="15.75" customHeight="1" x14ac:dyDescent="0.4"/>
    <row r="532" s="4" customFormat="1" ht="15.75" customHeight="1" x14ac:dyDescent="0.4"/>
    <row r="533" s="4" customFormat="1" ht="15.75" customHeight="1" x14ac:dyDescent="0.4"/>
    <row r="534" s="4" customFormat="1" ht="15.75" customHeight="1" x14ac:dyDescent="0.4"/>
    <row r="535" s="4" customFormat="1" ht="15.75" customHeight="1" x14ac:dyDescent="0.4"/>
    <row r="536" s="4" customFormat="1" ht="15.75" customHeight="1" x14ac:dyDescent="0.4"/>
    <row r="537" s="4" customFormat="1" ht="15.75" customHeight="1" x14ac:dyDescent="0.4"/>
    <row r="538" s="4" customFormat="1" ht="15.75" customHeight="1" x14ac:dyDescent="0.4"/>
    <row r="539" s="4" customFormat="1" ht="15.75" customHeight="1" x14ac:dyDescent="0.4"/>
    <row r="540" s="4" customFormat="1" ht="15.75" customHeight="1" x14ac:dyDescent="0.4"/>
    <row r="541" s="4" customFormat="1" ht="15.75" customHeight="1" x14ac:dyDescent="0.4"/>
    <row r="542" s="4" customFormat="1" ht="15.75" customHeight="1" x14ac:dyDescent="0.4"/>
    <row r="543" s="4" customFormat="1" ht="15.75" customHeight="1" x14ac:dyDescent="0.4"/>
    <row r="544" s="4" customFormat="1" ht="15.75" customHeight="1" x14ac:dyDescent="0.4"/>
    <row r="545" s="4" customFormat="1" ht="15.75" customHeight="1" x14ac:dyDescent="0.4"/>
    <row r="546" s="4" customFormat="1" ht="15.75" customHeight="1" x14ac:dyDescent="0.4"/>
    <row r="547" s="4" customFormat="1" ht="15.75" customHeight="1" x14ac:dyDescent="0.4"/>
    <row r="548" s="4" customFormat="1" ht="15.75" customHeight="1" x14ac:dyDescent="0.4"/>
    <row r="549" s="4" customFormat="1" ht="15.75" customHeight="1" x14ac:dyDescent="0.4"/>
    <row r="550" s="4" customFormat="1" ht="15.75" customHeight="1" x14ac:dyDescent="0.4"/>
    <row r="551" s="4" customFormat="1" ht="15.75" customHeight="1" x14ac:dyDescent="0.4"/>
    <row r="552" s="4" customFormat="1" ht="15.75" customHeight="1" x14ac:dyDescent="0.4"/>
    <row r="553" s="4" customFormat="1" ht="15.75" customHeight="1" x14ac:dyDescent="0.4"/>
    <row r="554" s="4" customFormat="1" ht="15.75" customHeight="1" x14ac:dyDescent="0.4"/>
    <row r="555" s="4" customFormat="1" ht="15.75" customHeight="1" x14ac:dyDescent="0.4"/>
    <row r="556" s="4" customFormat="1" ht="15.75" customHeight="1" x14ac:dyDescent="0.4"/>
    <row r="557" s="4" customFormat="1" ht="15.75" customHeight="1" x14ac:dyDescent="0.4"/>
    <row r="558" s="4" customFormat="1" ht="15.75" customHeight="1" x14ac:dyDescent="0.4"/>
    <row r="559" s="4" customFormat="1" ht="15.75" customHeight="1" x14ac:dyDescent="0.4"/>
    <row r="560" s="4" customFormat="1" ht="15.75" customHeight="1" x14ac:dyDescent="0.4"/>
    <row r="561" s="4" customFormat="1" ht="15.75" customHeight="1" x14ac:dyDescent="0.4"/>
    <row r="562" s="4" customFormat="1" ht="15.75" customHeight="1" x14ac:dyDescent="0.4"/>
    <row r="563" s="4" customFormat="1" ht="15.75" customHeight="1" x14ac:dyDescent="0.4"/>
    <row r="564" s="4" customFormat="1" ht="15.75" customHeight="1" x14ac:dyDescent="0.4"/>
    <row r="565" s="4" customFormat="1" ht="15.75" customHeight="1" x14ac:dyDescent="0.4"/>
    <row r="566" s="4" customFormat="1" ht="15.75" customHeight="1" x14ac:dyDescent="0.4"/>
    <row r="567" s="4" customFormat="1" ht="15.75" customHeight="1" x14ac:dyDescent="0.4"/>
    <row r="568" s="4" customFormat="1" ht="15.75" customHeight="1" x14ac:dyDescent="0.4"/>
    <row r="569" s="4" customFormat="1" ht="15.75" customHeight="1" x14ac:dyDescent="0.4"/>
    <row r="570" s="4" customFormat="1" ht="15.75" customHeight="1" x14ac:dyDescent="0.4"/>
    <row r="571" s="4" customFormat="1" ht="15.75" customHeight="1" x14ac:dyDescent="0.4"/>
    <row r="572" s="4" customFormat="1" ht="15.75" customHeight="1" x14ac:dyDescent="0.4"/>
    <row r="573" s="4" customFormat="1" ht="15.75" customHeight="1" x14ac:dyDescent="0.4"/>
    <row r="574" s="4" customFormat="1" ht="15.75" customHeight="1" x14ac:dyDescent="0.4"/>
    <row r="575" s="4" customFormat="1" ht="15.75" customHeight="1" x14ac:dyDescent="0.4"/>
    <row r="576" s="4" customFormat="1" ht="15.75" customHeight="1" x14ac:dyDescent="0.4"/>
    <row r="577" s="4" customFormat="1" ht="15.75" customHeight="1" x14ac:dyDescent="0.4"/>
    <row r="578" s="4" customFormat="1" ht="15.75" customHeight="1" x14ac:dyDescent="0.4"/>
    <row r="579" s="4" customFormat="1" ht="15.75" customHeight="1" x14ac:dyDescent="0.4"/>
    <row r="580" s="4" customFormat="1" ht="15.75" customHeight="1" x14ac:dyDescent="0.4"/>
    <row r="581" s="4" customFormat="1" ht="15.75" customHeight="1" x14ac:dyDescent="0.4"/>
    <row r="582" s="4" customFormat="1" ht="15.75" customHeight="1" x14ac:dyDescent="0.4"/>
    <row r="583" s="4" customFormat="1" ht="15.75" customHeight="1" x14ac:dyDescent="0.4"/>
    <row r="584" s="4" customFormat="1" ht="15.75" customHeight="1" x14ac:dyDescent="0.4"/>
    <row r="585" s="4" customFormat="1" ht="15.75" customHeight="1" x14ac:dyDescent="0.4"/>
    <row r="586" s="4" customFormat="1" ht="15.75" customHeight="1" x14ac:dyDescent="0.4"/>
    <row r="587" s="4" customFormat="1" ht="15.75" customHeight="1" x14ac:dyDescent="0.4"/>
    <row r="588" s="4" customFormat="1" ht="15.75" customHeight="1" x14ac:dyDescent="0.4"/>
    <row r="589" s="4" customFormat="1" ht="15.75" customHeight="1" x14ac:dyDescent="0.4"/>
    <row r="590" s="4" customFormat="1" ht="15.75" customHeight="1" x14ac:dyDescent="0.4"/>
    <row r="591" s="4" customFormat="1" ht="15.75" customHeight="1" x14ac:dyDescent="0.4"/>
    <row r="592" s="4" customFormat="1" ht="15.75" customHeight="1" x14ac:dyDescent="0.4"/>
    <row r="593" s="4" customFormat="1" ht="15.75" customHeight="1" x14ac:dyDescent="0.4"/>
    <row r="594" s="4" customFormat="1" ht="15.75" customHeight="1" x14ac:dyDescent="0.4"/>
    <row r="595" s="4" customFormat="1" ht="15.75" customHeight="1" x14ac:dyDescent="0.4"/>
    <row r="596" s="4" customFormat="1" ht="15.75" customHeight="1" x14ac:dyDescent="0.4"/>
    <row r="597" s="4" customFormat="1" ht="15.75" customHeight="1" x14ac:dyDescent="0.4"/>
    <row r="598" s="4" customFormat="1" ht="15.75" customHeight="1" x14ac:dyDescent="0.4"/>
    <row r="599" s="4" customFormat="1" ht="15.75" customHeight="1" x14ac:dyDescent="0.4"/>
    <row r="600" s="4" customFormat="1" ht="15.75" customHeight="1" x14ac:dyDescent="0.4"/>
    <row r="601" s="4" customFormat="1" ht="15.75" customHeight="1" x14ac:dyDescent="0.4"/>
    <row r="602" s="4" customFormat="1" ht="15.75" customHeight="1" x14ac:dyDescent="0.4"/>
    <row r="603" s="4" customFormat="1" ht="15.75" customHeight="1" x14ac:dyDescent="0.4"/>
    <row r="604" s="4" customFormat="1" ht="15.75" customHeight="1" x14ac:dyDescent="0.4"/>
    <row r="605" s="4" customFormat="1" ht="15.75" customHeight="1" x14ac:dyDescent="0.4"/>
    <row r="606" s="4" customFormat="1" ht="15.75" customHeight="1" x14ac:dyDescent="0.4"/>
    <row r="607" s="4" customFormat="1" ht="15.75" customHeight="1" x14ac:dyDescent="0.4"/>
    <row r="608" s="4" customFormat="1" ht="15.75" customHeight="1" x14ac:dyDescent="0.4"/>
    <row r="609" s="4" customFormat="1" ht="15.75" customHeight="1" x14ac:dyDescent="0.4"/>
    <row r="610" s="4" customFormat="1" ht="15.75" customHeight="1" x14ac:dyDescent="0.4"/>
    <row r="611" s="4" customFormat="1" ht="15.75" customHeight="1" x14ac:dyDescent="0.4"/>
    <row r="612" s="4" customFormat="1" ht="15.75" customHeight="1" x14ac:dyDescent="0.4"/>
    <row r="613" s="4" customFormat="1" ht="15.75" customHeight="1" x14ac:dyDescent="0.4"/>
    <row r="614" s="4" customFormat="1" ht="15.75" customHeight="1" x14ac:dyDescent="0.4"/>
    <row r="615" s="4" customFormat="1" ht="15.75" customHeight="1" x14ac:dyDescent="0.4"/>
    <row r="616" s="4" customFormat="1" ht="15.75" customHeight="1" x14ac:dyDescent="0.4"/>
    <row r="617" s="4" customFormat="1" ht="15.75" customHeight="1" x14ac:dyDescent="0.4"/>
    <row r="618" s="4" customFormat="1" ht="15.75" customHeight="1" x14ac:dyDescent="0.4"/>
    <row r="619" s="4" customFormat="1" ht="15.75" customHeight="1" x14ac:dyDescent="0.4"/>
    <row r="620" s="4" customFormat="1" ht="15.75" customHeight="1" x14ac:dyDescent="0.4"/>
    <row r="621" s="4" customFormat="1" ht="15.75" customHeight="1" x14ac:dyDescent="0.4"/>
    <row r="622" s="4" customFormat="1" ht="15.75" customHeight="1" x14ac:dyDescent="0.4"/>
    <row r="623" s="4" customFormat="1" ht="15.75" customHeight="1" x14ac:dyDescent="0.4"/>
    <row r="624" s="4" customFormat="1" ht="15.75" customHeight="1" x14ac:dyDescent="0.4"/>
    <row r="625" s="4" customFormat="1" ht="15.75" customHeight="1" x14ac:dyDescent="0.4"/>
    <row r="626" s="4" customFormat="1" ht="15.75" customHeight="1" x14ac:dyDescent="0.4"/>
    <row r="627" s="4" customFormat="1" ht="15.75" customHeight="1" x14ac:dyDescent="0.4"/>
    <row r="628" s="4" customFormat="1" ht="15.75" customHeight="1" x14ac:dyDescent="0.4"/>
    <row r="629" s="4" customFormat="1" ht="15.75" customHeight="1" x14ac:dyDescent="0.4"/>
    <row r="630" s="4" customFormat="1" ht="15.75" customHeight="1" x14ac:dyDescent="0.4"/>
    <row r="631" s="4" customFormat="1" ht="15.75" customHeight="1" x14ac:dyDescent="0.4"/>
    <row r="632" s="4" customFormat="1" ht="15.75" customHeight="1" x14ac:dyDescent="0.4"/>
    <row r="633" s="4" customFormat="1" ht="15.75" customHeight="1" x14ac:dyDescent="0.4"/>
    <row r="634" s="4" customFormat="1" ht="15.75" customHeight="1" x14ac:dyDescent="0.4"/>
    <row r="635" s="4" customFormat="1" ht="15.75" customHeight="1" x14ac:dyDescent="0.4"/>
    <row r="636" s="4" customFormat="1" ht="15.75" customHeight="1" x14ac:dyDescent="0.4"/>
    <row r="637" s="4" customFormat="1" ht="15.75" customHeight="1" x14ac:dyDescent="0.4"/>
    <row r="638" s="4" customFormat="1" ht="15.75" customHeight="1" x14ac:dyDescent="0.4"/>
    <row r="639" s="4" customFormat="1" ht="15.75" customHeight="1" x14ac:dyDescent="0.4"/>
    <row r="640" s="4" customFormat="1" ht="15.75" customHeight="1" x14ac:dyDescent="0.4"/>
    <row r="641" s="4" customFormat="1" ht="15.75" customHeight="1" x14ac:dyDescent="0.4"/>
    <row r="642" s="4" customFormat="1" ht="15.75" customHeight="1" x14ac:dyDescent="0.4"/>
    <row r="643" s="4" customFormat="1" ht="15.75" customHeight="1" x14ac:dyDescent="0.4"/>
    <row r="644" s="4" customFormat="1" ht="15.75" customHeight="1" x14ac:dyDescent="0.4"/>
    <row r="645" s="4" customFormat="1" ht="15.75" customHeight="1" x14ac:dyDescent="0.4"/>
    <row r="646" s="4" customFormat="1" ht="15.75" customHeight="1" x14ac:dyDescent="0.4"/>
    <row r="647" s="4" customFormat="1" ht="15.75" customHeight="1" x14ac:dyDescent="0.4"/>
    <row r="648" s="4" customFormat="1" ht="15.75" customHeight="1" x14ac:dyDescent="0.4"/>
    <row r="649" s="4" customFormat="1" ht="15.75" customHeight="1" x14ac:dyDescent="0.4"/>
    <row r="650" s="4" customFormat="1" ht="15.75" customHeight="1" x14ac:dyDescent="0.4"/>
    <row r="651" s="4" customFormat="1" ht="15.75" customHeight="1" x14ac:dyDescent="0.4"/>
    <row r="652" s="4" customFormat="1" ht="15.75" customHeight="1" x14ac:dyDescent="0.4"/>
    <row r="653" s="4" customFormat="1" ht="15.75" customHeight="1" x14ac:dyDescent="0.4"/>
    <row r="654" s="4" customFormat="1" ht="15.75" customHeight="1" x14ac:dyDescent="0.4"/>
    <row r="655" s="4" customFormat="1" ht="15.75" customHeight="1" x14ac:dyDescent="0.4"/>
    <row r="656" s="4" customFormat="1" ht="15.75" customHeight="1" x14ac:dyDescent="0.4"/>
    <row r="657" s="4" customFormat="1" ht="15.75" customHeight="1" x14ac:dyDescent="0.4"/>
    <row r="658" s="4" customFormat="1" ht="15.75" customHeight="1" x14ac:dyDescent="0.4"/>
    <row r="659" s="4" customFormat="1" ht="15.75" customHeight="1" x14ac:dyDescent="0.4"/>
    <row r="660" s="4" customFormat="1" ht="15.75" customHeight="1" x14ac:dyDescent="0.4"/>
    <row r="661" s="4" customFormat="1" ht="15.75" customHeight="1" x14ac:dyDescent="0.4"/>
    <row r="662" s="4" customFormat="1" ht="15.75" customHeight="1" x14ac:dyDescent="0.4"/>
    <row r="663" s="4" customFormat="1" ht="15.75" customHeight="1" x14ac:dyDescent="0.4"/>
    <row r="664" s="4" customFormat="1" ht="15.75" customHeight="1" x14ac:dyDescent="0.4"/>
    <row r="665" s="4" customFormat="1" ht="15.75" customHeight="1" x14ac:dyDescent="0.4"/>
    <row r="666" s="4" customFormat="1" ht="15.75" customHeight="1" x14ac:dyDescent="0.4"/>
    <row r="667" s="4" customFormat="1" ht="15.75" customHeight="1" x14ac:dyDescent="0.4"/>
    <row r="668" s="4" customFormat="1" ht="15.75" customHeight="1" x14ac:dyDescent="0.4"/>
    <row r="669" s="4" customFormat="1" ht="15.75" customHeight="1" x14ac:dyDescent="0.4"/>
    <row r="670" s="4" customFormat="1" ht="15.75" customHeight="1" x14ac:dyDescent="0.4"/>
    <row r="671" s="4" customFormat="1" ht="15.75" customHeight="1" x14ac:dyDescent="0.4"/>
    <row r="672" s="4" customFormat="1" ht="15.75" customHeight="1" x14ac:dyDescent="0.4"/>
    <row r="673" s="4" customFormat="1" ht="15.75" customHeight="1" x14ac:dyDescent="0.4"/>
    <row r="674" s="4" customFormat="1" ht="15.75" customHeight="1" x14ac:dyDescent="0.4"/>
    <row r="675" s="4" customFormat="1" ht="15.75" customHeight="1" x14ac:dyDescent="0.4"/>
    <row r="676" s="4" customFormat="1" ht="15.75" customHeight="1" x14ac:dyDescent="0.4"/>
    <row r="677" s="4" customFormat="1" ht="15.75" customHeight="1" x14ac:dyDescent="0.4"/>
    <row r="678" s="4" customFormat="1" ht="15.75" customHeight="1" x14ac:dyDescent="0.4"/>
    <row r="679" s="4" customFormat="1" ht="15.75" customHeight="1" x14ac:dyDescent="0.4"/>
    <row r="680" s="4" customFormat="1" ht="15.75" customHeight="1" x14ac:dyDescent="0.4"/>
    <row r="681" s="4" customFormat="1" ht="15.75" customHeight="1" x14ac:dyDescent="0.4"/>
    <row r="682" s="4" customFormat="1" ht="15.75" customHeight="1" x14ac:dyDescent="0.4"/>
    <row r="683" s="4" customFormat="1" ht="15.75" customHeight="1" x14ac:dyDescent="0.4"/>
    <row r="684" s="4" customFormat="1" ht="15.75" customHeight="1" x14ac:dyDescent="0.4"/>
    <row r="685" s="4" customFormat="1" ht="15.75" customHeight="1" x14ac:dyDescent="0.4"/>
    <row r="686" s="4" customFormat="1" ht="15.75" customHeight="1" x14ac:dyDescent="0.4"/>
    <row r="687" s="4" customFormat="1" ht="15.75" customHeight="1" x14ac:dyDescent="0.4"/>
    <row r="688" s="4" customFormat="1" ht="15.75" customHeight="1" x14ac:dyDescent="0.4"/>
    <row r="689" s="4" customFormat="1" ht="15.75" customHeight="1" x14ac:dyDescent="0.4"/>
    <row r="690" s="4" customFormat="1" ht="15.75" customHeight="1" x14ac:dyDescent="0.4"/>
    <row r="691" s="4" customFormat="1" ht="15.75" customHeight="1" x14ac:dyDescent="0.4"/>
    <row r="692" s="4" customFormat="1" ht="15.75" customHeight="1" x14ac:dyDescent="0.4"/>
    <row r="693" s="4" customFormat="1" ht="15.75" customHeight="1" x14ac:dyDescent="0.4"/>
    <row r="694" s="4" customFormat="1" ht="15.75" customHeight="1" x14ac:dyDescent="0.4"/>
    <row r="695" s="4" customFormat="1" ht="15.75" customHeight="1" x14ac:dyDescent="0.4"/>
    <row r="696" s="4" customFormat="1" ht="15.75" customHeight="1" x14ac:dyDescent="0.4"/>
    <row r="697" s="4" customFormat="1" ht="15.75" customHeight="1" x14ac:dyDescent="0.4"/>
    <row r="698" s="4" customFormat="1" ht="15.75" customHeight="1" x14ac:dyDescent="0.4"/>
    <row r="699" s="4" customFormat="1" ht="15.75" customHeight="1" x14ac:dyDescent="0.4"/>
    <row r="700" s="4" customFormat="1" ht="15.75" customHeight="1" x14ac:dyDescent="0.4"/>
    <row r="701" s="4" customFormat="1" ht="15.75" customHeight="1" x14ac:dyDescent="0.4"/>
    <row r="702" s="4" customFormat="1" ht="15.75" customHeight="1" x14ac:dyDescent="0.4"/>
    <row r="703" s="4" customFormat="1" ht="15.75" customHeight="1" x14ac:dyDescent="0.4"/>
    <row r="704" s="4" customFormat="1" ht="15.75" customHeight="1" x14ac:dyDescent="0.4"/>
    <row r="705" s="4" customFormat="1" ht="15.75" customHeight="1" x14ac:dyDescent="0.4"/>
    <row r="706" s="4" customFormat="1" ht="15.75" customHeight="1" x14ac:dyDescent="0.4"/>
    <row r="707" s="4" customFormat="1" ht="15.75" customHeight="1" x14ac:dyDescent="0.4"/>
    <row r="708" s="4" customFormat="1" ht="15.75" customHeight="1" x14ac:dyDescent="0.4"/>
    <row r="709" s="4" customFormat="1" ht="15.75" customHeight="1" x14ac:dyDescent="0.4"/>
    <row r="710" s="4" customFormat="1" ht="15.75" customHeight="1" x14ac:dyDescent="0.4"/>
    <row r="711" s="4" customFormat="1" ht="15.75" customHeight="1" x14ac:dyDescent="0.4"/>
    <row r="712" s="4" customFormat="1" ht="15.75" customHeight="1" x14ac:dyDescent="0.4"/>
    <row r="713" s="4" customFormat="1" ht="15.75" customHeight="1" x14ac:dyDescent="0.4"/>
    <row r="714" s="4" customFormat="1" ht="15.75" customHeight="1" x14ac:dyDescent="0.4"/>
    <row r="715" s="4" customFormat="1" ht="15.75" customHeight="1" x14ac:dyDescent="0.4"/>
    <row r="716" s="4" customFormat="1" ht="15.75" customHeight="1" x14ac:dyDescent="0.4"/>
    <row r="717" s="4" customFormat="1" ht="15.75" customHeight="1" x14ac:dyDescent="0.4"/>
    <row r="718" s="4" customFormat="1" ht="15.75" customHeight="1" x14ac:dyDescent="0.4"/>
    <row r="719" s="4" customFormat="1" ht="15.75" customHeight="1" x14ac:dyDescent="0.4"/>
    <row r="720" s="4" customFormat="1" ht="15.75" customHeight="1" x14ac:dyDescent="0.4"/>
    <row r="721" s="4" customFormat="1" ht="15.75" customHeight="1" x14ac:dyDescent="0.4"/>
    <row r="722" s="4" customFormat="1" ht="15.75" customHeight="1" x14ac:dyDescent="0.4"/>
    <row r="723" s="4" customFormat="1" ht="15.75" customHeight="1" x14ac:dyDescent="0.4"/>
    <row r="724" s="4" customFormat="1" ht="15.75" customHeight="1" x14ac:dyDescent="0.4"/>
    <row r="725" s="4" customFormat="1" ht="15.75" customHeight="1" x14ac:dyDescent="0.4"/>
    <row r="726" s="4" customFormat="1" ht="15.75" customHeight="1" x14ac:dyDescent="0.4"/>
    <row r="727" s="4" customFormat="1" ht="15.75" customHeight="1" x14ac:dyDescent="0.4"/>
    <row r="728" s="4" customFormat="1" ht="15.75" customHeight="1" x14ac:dyDescent="0.4"/>
    <row r="729" s="4" customFormat="1" ht="15.75" customHeight="1" x14ac:dyDescent="0.4"/>
    <row r="730" s="4" customFormat="1" ht="15.75" customHeight="1" x14ac:dyDescent="0.4"/>
    <row r="731" s="4" customFormat="1" ht="15.75" customHeight="1" x14ac:dyDescent="0.4"/>
    <row r="732" s="4" customFormat="1" ht="15.75" customHeight="1" x14ac:dyDescent="0.4"/>
    <row r="733" s="4" customFormat="1" ht="15.75" customHeight="1" x14ac:dyDescent="0.4"/>
    <row r="734" s="4" customFormat="1" ht="15.75" customHeight="1" x14ac:dyDescent="0.4"/>
    <row r="735" s="4" customFormat="1" ht="15.75" customHeight="1" x14ac:dyDescent="0.4"/>
    <row r="736" s="4" customFormat="1" ht="15.75" customHeight="1" x14ac:dyDescent="0.4"/>
    <row r="737" s="4" customFormat="1" ht="15.75" customHeight="1" x14ac:dyDescent="0.4"/>
    <row r="738" s="4" customFormat="1" ht="15.75" customHeight="1" x14ac:dyDescent="0.4"/>
    <row r="739" s="4" customFormat="1" ht="15.75" customHeight="1" x14ac:dyDescent="0.4"/>
    <row r="740" s="4" customFormat="1" ht="15.75" customHeight="1" x14ac:dyDescent="0.4"/>
    <row r="741" s="4" customFormat="1" ht="15.75" customHeight="1" x14ac:dyDescent="0.4"/>
    <row r="742" s="4" customFormat="1" ht="15.75" customHeight="1" x14ac:dyDescent="0.4"/>
    <row r="743" s="4" customFormat="1" ht="15.75" customHeight="1" x14ac:dyDescent="0.4"/>
    <row r="744" s="4" customFormat="1" ht="15.75" customHeight="1" x14ac:dyDescent="0.4"/>
    <row r="745" s="4" customFormat="1" ht="15.75" customHeight="1" x14ac:dyDescent="0.4"/>
    <row r="746" s="4" customFormat="1" ht="15.75" customHeight="1" x14ac:dyDescent="0.4"/>
    <row r="747" s="4" customFormat="1" ht="15.75" customHeight="1" x14ac:dyDescent="0.4"/>
    <row r="748" s="4" customFormat="1" ht="15.75" customHeight="1" x14ac:dyDescent="0.4"/>
    <row r="749" s="4" customFormat="1" ht="15.75" customHeight="1" x14ac:dyDescent="0.4"/>
    <row r="750" s="4" customFormat="1" ht="15.75" customHeight="1" x14ac:dyDescent="0.4"/>
    <row r="751" s="4" customFormat="1" ht="15.75" customHeight="1" x14ac:dyDescent="0.4"/>
    <row r="752" s="4" customFormat="1" ht="15.75" customHeight="1" x14ac:dyDescent="0.4"/>
    <row r="753" s="4" customFormat="1" ht="15.75" customHeight="1" x14ac:dyDescent="0.4"/>
    <row r="754" s="4" customFormat="1" ht="15.75" customHeight="1" x14ac:dyDescent="0.4"/>
    <row r="755" s="4" customFormat="1" ht="15.75" customHeight="1" x14ac:dyDescent="0.4"/>
    <row r="756" s="4" customFormat="1" ht="15.75" customHeight="1" x14ac:dyDescent="0.4"/>
    <row r="757" s="4" customFormat="1" ht="15.75" customHeight="1" x14ac:dyDescent="0.4"/>
    <row r="758" s="4" customFormat="1" ht="15.75" customHeight="1" x14ac:dyDescent="0.4"/>
    <row r="759" s="4" customFormat="1" ht="15.75" customHeight="1" x14ac:dyDescent="0.4"/>
    <row r="760" s="4" customFormat="1" ht="15.75" customHeight="1" x14ac:dyDescent="0.4"/>
    <row r="761" s="4" customFormat="1" ht="15.75" customHeight="1" x14ac:dyDescent="0.4"/>
    <row r="762" s="4" customFormat="1" ht="15.75" customHeight="1" x14ac:dyDescent="0.4"/>
    <row r="763" s="4" customFormat="1" ht="15.75" customHeight="1" x14ac:dyDescent="0.4"/>
    <row r="764" s="4" customFormat="1" ht="15.75" customHeight="1" x14ac:dyDescent="0.4"/>
    <row r="765" s="4" customFormat="1" ht="15.75" customHeight="1" x14ac:dyDescent="0.4"/>
    <row r="766" s="4" customFormat="1" ht="15.75" customHeight="1" x14ac:dyDescent="0.4"/>
    <row r="767" s="4" customFormat="1" ht="15.75" customHeight="1" x14ac:dyDescent="0.4"/>
    <row r="768" s="4" customFormat="1" ht="15.75" customHeight="1" x14ac:dyDescent="0.4"/>
    <row r="769" s="4" customFormat="1" ht="15.75" customHeight="1" x14ac:dyDescent="0.4"/>
    <row r="770" s="4" customFormat="1" ht="15.75" customHeight="1" x14ac:dyDescent="0.4"/>
    <row r="771" s="4" customFormat="1" ht="15.75" customHeight="1" x14ac:dyDescent="0.4"/>
    <row r="772" s="4" customFormat="1" ht="15.75" customHeight="1" x14ac:dyDescent="0.4"/>
    <row r="773" s="4" customFormat="1" ht="15.75" customHeight="1" x14ac:dyDescent="0.4"/>
    <row r="774" s="4" customFormat="1" ht="15.75" customHeight="1" x14ac:dyDescent="0.4"/>
    <row r="775" s="4" customFormat="1" ht="15.75" customHeight="1" x14ac:dyDescent="0.4"/>
    <row r="776" s="4" customFormat="1" ht="15.75" customHeight="1" x14ac:dyDescent="0.4"/>
    <row r="777" s="4" customFormat="1" ht="15.75" customHeight="1" x14ac:dyDescent="0.4"/>
    <row r="778" s="4" customFormat="1" ht="15.75" customHeight="1" x14ac:dyDescent="0.4"/>
    <row r="779" s="4" customFormat="1" ht="15.75" customHeight="1" x14ac:dyDescent="0.4"/>
    <row r="780" s="4" customFormat="1" ht="15.75" customHeight="1" x14ac:dyDescent="0.4"/>
    <row r="781" s="4" customFormat="1" ht="15.75" customHeight="1" x14ac:dyDescent="0.4"/>
    <row r="782" s="4" customFormat="1" ht="15.75" customHeight="1" x14ac:dyDescent="0.4"/>
    <row r="783" s="4" customFormat="1" ht="15.75" customHeight="1" x14ac:dyDescent="0.4"/>
    <row r="784" s="4" customFormat="1" ht="15.75" customHeight="1" x14ac:dyDescent="0.4"/>
    <row r="785" s="4" customFormat="1" ht="15.75" customHeight="1" x14ac:dyDescent="0.4"/>
    <row r="786" s="4" customFormat="1" ht="15.75" customHeight="1" x14ac:dyDescent="0.4"/>
    <row r="787" s="4" customFormat="1" ht="15.75" customHeight="1" x14ac:dyDescent="0.4"/>
    <row r="788" s="4" customFormat="1" ht="15.75" customHeight="1" x14ac:dyDescent="0.4"/>
    <row r="789" s="4" customFormat="1" ht="15.75" customHeight="1" x14ac:dyDescent="0.4"/>
    <row r="790" s="4" customFormat="1" ht="15.75" customHeight="1" x14ac:dyDescent="0.4"/>
    <row r="791" s="4" customFormat="1" ht="15.75" customHeight="1" x14ac:dyDescent="0.4"/>
    <row r="792" s="4" customFormat="1" ht="15.75" customHeight="1" x14ac:dyDescent="0.4"/>
    <row r="793" s="4" customFormat="1" ht="15.75" customHeight="1" x14ac:dyDescent="0.4"/>
    <row r="794" s="4" customFormat="1" ht="15.75" customHeight="1" x14ac:dyDescent="0.4"/>
    <row r="795" s="4" customFormat="1" ht="15.75" customHeight="1" x14ac:dyDescent="0.4"/>
    <row r="796" s="4" customFormat="1" ht="15.75" customHeight="1" x14ac:dyDescent="0.4"/>
    <row r="797" s="4" customFormat="1" ht="15.75" customHeight="1" x14ac:dyDescent="0.4"/>
    <row r="798" s="4" customFormat="1" ht="15.75" customHeight="1" x14ac:dyDescent="0.4"/>
    <row r="799" s="4" customFormat="1" ht="15.75" customHeight="1" x14ac:dyDescent="0.4"/>
    <row r="800" s="4" customFormat="1" ht="15.75" customHeight="1" x14ac:dyDescent="0.4"/>
    <row r="801" s="4" customFormat="1" ht="15.75" customHeight="1" x14ac:dyDescent="0.4"/>
    <row r="802" s="4" customFormat="1" ht="15.75" customHeight="1" x14ac:dyDescent="0.4"/>
    <row r="803" s="4" customFormat="1" ht="15.75" customHeight="1" x14ac:dyDescent="0.4"/>
    <row r="804" s="4" customFormat="1" ht="15.75" customHeight="1" x14ac:dyDescent="0.4"/>
    <row r="805" s="4" customFormat="1" ht="15.75" customHeight="1" x14ac:dyDescent="0.4"/>
    <row r="806" s="4" customFormat="1" ht="15.75" customHeight="1" x14ac:dyDescent="0.4"/>
    <row r="807" s="4" customFormat="1" ht="15.75" customHeight="1" x14ac:dyDescent="0.4"/>
    <row r="808" s="4" customFormat="1" ht="15.75" customHeight="1" x14ac:dyDescent="0.4"/>
    <row r="809" s="4" customFormat="1" ht="15.75" customHeight="1" x14ac:dyDescent="0.4"/>
    <row r="810" s="4" customFormat="1" ht="15.75" customHeight="1" x14ac:dyDescent="0.4"/>
    <row r="811" s="4" customFormat="1" ht="15.75" customHeight="1" x14ac:dyDescent="0.4"/>
    <row r="812" s="4" customFormat="1" ht="15.75" customHeight="1" x14ac:dyDescent="0.4"/>
    <row r="813" s="4" customFormat="1" ht="15.75" customHeight="1" x14ac:dyDescent="0.4"/>
    <row r="814" s="4" customFormat="1" ht="15.75" customHeight="1" x14ac:dyDescent="0.4"/>
    <row r="815" s="4" customFormat="1" ht="15.75" customHeight="1" x14ac:dyDescent="0.4"/>
    <row r="816" s="4" customFormat="1" ht="15.75" customHeight="1" x14ac:dyDescent="0.4"/>
    <row r="817" s="4" customFormat="1" ht="15.75" customHeight="1" x14ac:dyDescent="0.4"/>
    <row r="818" s="4" customFormat="1" ht="15.75" customHeight="1" x14ac:dyDescent="0.4"/>
    <row r="819" s="4" customFormat="1" ht="15.75" customHeight="1" x14ac:dyDescent="0.4"/>
    <row r="820" s="4" customFormat="1" ht="15.75" customHeight="1" x14ac:dyDescent="0.4"/>
    <row r="821" s="4" customFormat="1" ht="15.75" customHeight="1" x14ac:dyDescent="0.4"/>
    <row r="822" s="4" customFormat="1" ht="15.75" customHeight="1" x14ac:dyDescent="0.4"/>
    <row r="823" s="4" customFormat="1" ht="15.75" customHeight="1" x14ac:dyDescent="0.4"/>
    <row r="824" s="4" customFormat="1" ht="15.75" customHeight="1" x14ac:dyDescent="0.4"/>
    <row r="825" s="4" customFormat="1" ht="15.75" customHeight="1" x14ac:dyDescent="0.4"/>
    <row r="826" s="4" customFormat="1" ht="15.75" customHeight="1" x14ac:dyDescent="0.4"/>
    <row r="827" s="4" customFormat="1" ht="15.75" customHeight="1" x14ac:dyDescent="0.4"/>
    <row r="828" s="4" customFormat="1" ht="15.75" customHeight="1" x14ac:dyDescent="0.4"/>
    <row r="829" s="4" customFormat="1" ht="15.75" customHeight="1" x14ac:dyDescent="0.4"/>
    <row r="830" s="4" customFormat="1" ht="15.75" customHeight="1" x14ac:dyDescent="0.4"/>
    <row r="831" s="4" customFormat="1" ht="15.75" customHeight="1" x14ac:dyDescent="0.4"/>
    <row r="832" s="4" customFormat="1" ht="15.75" customHeight="1" x14ac:dyDescent="0.4"/>
    <row r="833" s="4" customFormat="1" ht="15.75" customHeight="1" x14ac:dyDescent="0.4"/>
    <row r="834" s="4" customFormat="1" ht="15.75" customHeight="1" x14ac:dyDescent="0.4"/>
    <row r="835" s="4" customFormat="1" ht="15.75" customHeight="1" x14ac:dyDescent="0.4"/>
    <row r="836" s="4" customFormat="1" ht="15.75" customHeight="1" x14ac:dyDescent="0.4"/>
    <row r="837" s="4" customFormat="1" ht="15.75" customHeight="1" x14ac:dyDescent="0.4"/>
    <row r="838" s="4" customFormat="1" ht="15.75" customHeight="1" x14ac:dyDescent="0.4"/>
    <row r="839" s="4" customFormat="1" ht="15.75" customHeight="1" x14ac:dyDescent="0.4"/>
    <row r="840" s="4" customFormat="1" ht="15.75" customHeight="1" x14ac:dyDescent="0.4"/>
    <row r="841" s="4" customFormat="1" ht="15.75" customHeight="1" x14ac:dyDescent="0.4"/>
    <row r="842" s="4" customFormat="1" ht="15.75" customHeight="1" x14ac:dyDescent="0.4"/>
    <row r="843" s="4" customFormat="1" ht="15.75" customHeight="1" x14ac:dyDescent="0.4"/>
    <row r="844" s="4" customFormat="1" ht="15.75" customHeight="1" x14ac:dyDescent="0.4"/>
    <row r="845" s="4" customFormat="1" ht="15.75" customHeight="1" x14ac:dyDescent="0.4"/>
    <row r="846" s="4" customFormat="1" ht="15.75" customHeight="1" x14ac:dyDescent="0.4"/>
    <row r="847" s="4" customFormat="1" ht="15.75" customHeight="1" x14ac:dyDescent="0.4"/>
    <row r="848" s="4" customFormat="1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220">
    <mergeCell ref="A21:T21"/>
    <mergeCell ref="A22:T22"/>
    <mergeCell ref="A24:A25"/>
    <mergeCell ref="B24:C24"/>
    <mergeCell ref="D24:D25"/>
    <mergeCell ref="L24:M24"/>
    <mergeCell ref="N24:N25"/>
    <mergeCell ref="O24:P24"/>
    <mergeCell ref="Q24:Q25"/>
    <mergeCell ref="A31:T31"/>
    <mergeCell ref="A32:T32"/>
    <mergeCell ref="A34:A35"/>
    <mergeCell ref="B34:C34"/>
    <mergeCell ref="D34:D35"/>
    <mergeCell ref="R24:S24"/>
    <mergeCell ref="T24:T25"/>
    <mergeCell ref="L34:M34"/>
    <mergeCell ref="N34:N35"/>
    <mergeCell ref="A41:T41"/>
    <mergeCell ref="A42:T42"/>
    <mergeCell ref="A44:A45"/>
    <mergeCell ref="B44:C44"/>
    <mergeCell ref="D44:D45"/>
    <mergeCell ref="O34:P34"/>
    <mergeCell ref="Q34:Q35"/>
    <mergeCell ref="R34:S34"/>
    <mergeCell ref="T34:T35"/>
    <mergeCell ref="L44:M44"/>
    <mergeCell ref="N44:N45"/>
    <mergeCell ref="A51:T51"/>
    <mergeCell ref="A52:T52"/>
    <mergeCell ref="A54:A55"/>
    <mergeCell ref="B54:C54"/>
    <mergeCell ref="D54:D55"/>
    <mergeCell ref="O44:P44"/>
    <mergeCell ref="Q44:Q45"/>
    <mergeCell ref="R44:S44"/>
    <mergeCell ref="T44:T45"/>
    <mergeCell ref="L54:M54"/>
    <mergeCell ref="N54:N55"/>
    <mergeCell ref="A61:T61"/>
    <mergeCell ref="A62:T62"/>
    <mergeCell ref="A64:A65"/>
    <mergeCell ref="B64:C64"/>
    <mergeCell ref="D64:D65"/>
    <mergeCell ref="O54:P54"/>
    <mergeCell ref="Q54:Q55"/>
    <mergeCell ref="R54:S54"/>
    <mergeCell ref="T54:T55"/>
    <mergeCell ref="R74:S74"/>
    <mergeCell ref="T74:T75"/>
    <mergeCell ref="L64:M64"/>
    <mergeCell ref="N64:N65"/>
    <mergeCell ref="A71:T71"/>
    <mergeCell ref="A72:T72"/>
    <mergeCell ref="A74:A75"/>
    <mergeCell ref="B74:C74"/>
    <mergeCell ref="D74:D75"/>
    <mergeCell ref="O64:P64"/>
    <mergeCell ref="Q64:Q65"/>
    <mergeCell ref="R64:S64"/>
    <mergeCell ref="T64:T65"/>
    <mergeCell ref="A161:T161"/>
    <mergeCell ref="A162:T162"/>
    <mergeCell ref="A164:A165"/>
    <mergeCell ref="B164:C164"/>
    <mergeCell ref="D164:D165"/>
    <mergeCell ref="O154:P154"/>
    <mergeCell ref="Q154:Q155"/>
    <mergeCell ref="R154:S154"/>
    <mergeCell ref="T154:T155"/>
    <mergeCell ref="L164:M164"/>
    <mergeCell ref="N164:N165"/>
    <mergeCell ref="A171:T171"/>
    <mergeCell ref="A172:T172"/>
    <mergeCell ref="A174:A175"/>
    <mergeCell ref="B174:C174"/>
    <mergeCell ref="D174:D175"/>
    <mergeCell ref="O164:P164"/>
    <mergeCell ref="Q164:Q165"/>
    <mergeCell ref="R164:S164"/>
    <mergeCell ref="T164:T165"/>
    <mergeCell ref="L174:M174"/>
    <mergeCell ref="N174:N175"/>
    <mergeCell ref="A181:T181"/>
    <mergeCell ref="A182:T182"/>
    <mergeCell ref="A184:A185"/>
    <mergeCell ref="B184:C184"/>
    <mergeCell ref="D184:D185"/>
    <mergeCell ref="O174:P174"/>
    <mergeCell ref="Q174:Q175"/>
    <mergeCell ref="R174:S174"/>
    <mergeCell ref="T174:T175"/>
    <mergeCell ref="A1:T1"/>
    <mergeCell ref="A2:T2"/>
    <mergeCell ref="A4:A5"/>
    <mergeCell ref="B4:C4"/>
    <mergeCell ref="D4:D5"/>
    <mergeCell ref="L4:M4"/>
    <mergeCell ref="N4:N5"/>
    <mergeCell ref="O194:P194"/>
    <mergeCell ref="Q194:Q195"/>
    <mergeCell ref="R194:S194"/>
    <mergeCell ref="T194:T195"/>
    <mergeCell ref="L184:M184"/>
    <mergeCell ref="N184:N185"/>
    <mergeCell ref="A191:T191"/>
    <mergeCell ref="A192:T192"/>
    <mergeCell ref="A194:A195"/>
    <mergeCell ref="B194:C194"/>
    <mergeCell ref="D194:D195"/>
    <mergeCell ref="L194:M194"/>
    <mergeCell ref="N194:N195"/>
    <mergeCell ref="O184:P184"/>
    <mergeCell ref="Q184:Q185"/>
    <mergeCell ref="R184:S184"/>
    <mergeCell ref="T184:T185"/>
    <mergeCell ref="A11:T11"/>
    <mergeCell ref="A12:T12"/>
    <mergeCell ref="A14:A15"/>
    <mergeCell ref="B14:C14"/>
    <mergeCell ref="D14:D15"/>
    <mergeCell ref="L14:M14"/>
    <mergeCell ref="N14:N15"/>
    <mergeCell ref="O4:P4"/>
    <mergeCell ref="Q4:Q5"/>
    <mergeCell ref="R4:S4"/>
    <mergeCell ref="T4:T5"/>
    <mergeCell ref="L84:M84"/>
    <mergeCell ref="N84:N85"/>
    <mergeCell ref="A91:T91"/>
    <mergeCell ref="A92:T92"/>
    <mergeCell ref="A94:A95"/>
    <mergeCell ref="B94:C94"/>
    <mergeCell ref="D94:D95"/>
    <mergeCell ref="O14:P14"/>
    <mergeCell ref="Q14:Q15"/>
    <mergeCell ref="R14:S14"/>
    <mergeCell ref="T14:T15"/>
    <mergeCell ref="O84:P84"/>
    <mergeCell ref="Q84:Q85"/>
    <mergeCell ref="R84:S84"/>
    <mergeCell ref="T84:T85"/>
    <mergeCell ref="L74:M74"/>
    <mergeCell ref="N74:N75"/>
    <mergeCell ref="A81:T81"/>
    <mergeCell ref="A82:T82"/>
    <mergeCell ref="A84:A85"/>
    <mergeCell ref="B84:C84"/>
    <mergeCell ref="D84:D85"/>
    <mergeCell ref="O74:P74"/>
    <mergeCell ref="Q74:Q75"/>
    <mergeCell ref="L94:M94"/>
    <mergeCell ref="N94:N95"/>
    <mergeCell ref="A101:T101"/>
    <mergeCell ref="A102:T102"/>
    <mergeCell ref="A104:A105"/>
    <mergeCell ref="B104:C104"/>
    <mergeCell ref="D104:D105"/>
    <mergeCell ref="O94:P94"/>
    <mergeCell ref="Q94:Q95"/>
    <mergeCell ref="R94:S94"/>
    <mergeCell ref="T94:T95"/>
    <mergeCell ref="L104:M104"/>
    <mergeCell ref="N104:N105"/>
    <mergeCell ref="A111:T111"/>
    <mergeCell ref="A112:T112"/>
    <mergeCell ref="A114:A115"/>
    <mergeCell ref="B114:C114"/>
    <mergeCell ref="D114:D115"/>
    <mergeCell ref="O104:P104"/>
    <mergeCell ref="Q104:Q105"/>
    <mergeCell ref="R104:S104"/>
    <mergeCell ref="T104:T105"/>
    <mergeCell ref="L114:M114"/>
    <mergeCell ref="N114:N115"/>
    <mergeCell ref="A121:T121"/>
    <mergeCell ref="A122:T122"/>
    <mergeCell ref="A124:A125"/>
    <mergeCell ref="B124:C124"/>
    <mergeCell ref="D124:D125"/>
    <mergeCell ref="O114:P114"/>
    <mergeCell ref="Q114:Q115"/>
    <mergeCell ref="R114:S114"/>
    <mergeCell ref="T114:T115"/>
    <mergeCell ref="L124:M124"/>
    <mergeCell ref="N124:N125"/>
    <mergeCell ref="A131:T131"/>
    <mergeCell ref="A132:T132"/>
    <mergeCell ref="A134:A135"/>
    <mergeCell ref="B134:C134"/>
    <mergeCell ref="D134:D135"/>
    <mergeCell ref="O124:P124"/>
    <mergeCell ref="Q124:Q125"/>
    <mergeCell ref="R124:S124"/>
    <mergeCell ref="T124:T125"/>
    <mergeCell ref="L134:M134"/>
    <mergeCell ref="N134:N135"/>
    <mergeCell ref="A141:T141"/>
    <mergeCell ref="A142:T142"/>
    <mergeCell ref="A144:A145"/>
    <mergeCell ref="B144:C144"/>
    <mergeCell ref="D144:D145"/>
    <mergeCell ref="L144:M144"/>
    <mergeCell ref="N144:N145"/>
    <mergeCell ref="O134:P134"/>
    <mergeCell ref="Q134:Q135"/>
    <mergeCell ref="R134:S134"/>
    <mergeCell ref="T134:T135"/>
    <mergeCell ref="A151:T151"/>
    <mergeCell ref="A152:T152"/>
    <mergeCell ref="A154:A155"/>
    <mergeCell ref="B154:C154"/>
    <mergeCell ref="D154:D155"/>
    <mergeCell ref="O144:P144"/>
    <mergeCell ref="Q144:Q145"/>
    <mergeCell ref="R144:S144"/>
    <mergeCell ref="T144:T145"/>
    <mergeCell ref="L154:M154"/>
    <mergeCell ref="N154:N155"/>
  </mergeCells>
  <pageMargins left="0.51181102362204722" right="0.51181102362204722" top="0.51181102362204722" bottom="0.19685039370078741" header="0" footer="0"/>
  <pageSetup paperSize="9" scale="37" orientation="landscape" r:id="rId1"/>
  <rowBreaks count="1" manualBreakCount="1">
    <brk id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Z1000"/>
  <sheetViews>
    <sheetView topLeftCell="C31" workbookViewId="0">
      <selection sqref="A1:T49"/>
    </sheetView>
  </sheetViews>
  <sheetFormatPr defaultColWidth="14.42578125" defaultRowHeight="15" customHeight="1" x14ac:dyDescent="0.4"/>
  <cols>
    <col min="1" max="1" width="18.140625" style="4" customWidth="1"/>
    <col min="2" max="2" width="11.5703125" style="4" customWidth="1"/>
    <col min="3" max="3" width="18.28515625" style="4" customWidth="1"/>
    <col min="4" max="4" width="26" style="4" customWidth="1"/>
    <col min="5" max="5" width="32.5703125" style="4" customWidth="1"/>
    <col min="6" max="6" width="21.28515625" style="4" customWidth="1"/>
    <col min="7" max="7" width="23.5703125" style="4" customWidth="1"/>
    <col min="8" max="9" width="9.28515625" style="4" hidden="1" customWidth="1"/>
    <col min="10" max="10" width="21.5703125" style="4" customWidth="1"/>
    <col min="11" max="11" width="23.42578125" style="4" customWidth="1"/>
    <col min="12" max="12" width="11.5703125" style="4" customWidth="1"/>
    <col min="13" max="13" width="18.28515625" style="4" customWidth="1"/>
    <col min="14" max="14" width="16.28515625" style="4" customWidth="1"/>
    <col min="15" max="15" width="12.140625" style="4" customWidth="1"/>
    <col min="16" max="16" width="18.28515625" style="4" customWidth="1"/>
    <col min="17" max="17" width="17.5703125" style="4" customWidth="1"/>
    <col min="18" max="18" width="17" style="4" customWidth="1"/>
    <col min="19" max="19" width="18.28515625" style="4" customWidth="1"/>
    <col min="20" max="20" width="17" style="4" customWidth="1"/>
    <col min="21" max="21" width="15.28515625" style="4" customWidth="1"/>
    <col min="22" max="26" width="9.140625" style="4" customWidth="1"/>
    <col min="27" max="16384" width="14.42578125" style="4"/>
  </cols>
  <sheetData>
    <row r="1" spans="1:26" ht="24" customHeight="1" x14ac:dyDescent="0.65">
      <c r="A1" s="143" t="s">
        <v>25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03"/>
      <c r="V1" s="103"/>
      <c r="W1" s="103"/>
      <c r="X1" s="103"/>
      <c r="Y1" s="103"/>
      <c r="Z1" s="103"/>
    </row>
    <row r="2" spans="1:26" ht="24" customHeight="1" x14ac:dyDescent="0.65">
      <c r="A2" s="143" t="s">
        <v>26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03"/>
      <c r="V2" s="103"/>
      <c r="W2" s="103"/>
      <c r="X2" s="103"/>
      <c r="Y2" s="103"/>
      <c r="Z2" s="103"/>
    </row>
    <row r="3" spans="1:26" ht="24" customHeight="1" x14ac:dyDescent="0.65">
      <c r="A3" s="103"/>
      <c r="B3" s="2">
        <v>1</v>
      </c>
      <c r="C3" s="103">
        <v>2</v>
      </c>
      <c r="D3" s="103" t="s">
        <v>27</v>
      </c>
      <c r="E3" s="103" t="s">
        <v>28</v>
      </c>
      <c r="F3" s="80">
        <v>5</v>
      </c>
      <c r="G3" s="80" t="s">
        <v>29</v>
      </c>
      <c r="H3" s="103"/>
      <c r="I3" s="103"/>
      <c r="J3" s="103">
        <v>7</v>
      </c>
      <c r="K3" s="103">
        <v>8</v>
      </c>
      <c r="L3" s="103">
        <v>9</v>
      </c>
      <c r="M3" s="103">
        <v>10</v>
      </c>
      <c r="N3" s="103" t="s">
        <v>30</v>
      </c>
      <c r="O3" s="103">
        <v>12</v>
      </c>
      <c r="P3" s="103">
        <v>13</v>
      </c>
      <c r="Q3" s="103" t="s">
        <v>31</v>
      </c>
      <c r="R3" s="103" t="s">
        <v>32</v>
      </c>
      <c r="S3" s="103" t="s">
        <v>33</v>
      </c>
      <c r="T3" s="103" t="s">
        <v>34</v>
      </c>
      <c r="U3" s="103" t="s">
        <v>35</v>
      </c>
      <c r="V3" s="103"/>
      <c r="W3" s="103"/>
      <c r="X3" s="103"/>
      <c r="Y3" s="103"/>
      <c r="Z3" s="103"/>
    </row>
    <row r="4" spans="1:26" ht="24" customHeight="1" x14ac:dyDescent="0.65">
      <c r="A4" s="144" t="s">
        <v>36</v>
      </c>
      <c r="B4" s="145" t="s">
        <v>37</v>
      </c>
      <c r="C4" s="131"/>
      <c r="D4" s="146" t="s">
        <v>38</v>
      </c>
      <c r="E4" s="105" t="s">
        <v>39</v>
      </c>
      <c r="F4" s="106" t="s">
        <v>40</v>
      </c>
      <c r="G4" s="107" t="s">
        <v>41</v>
      </c>
      <c r="H4" s="108" t="s">
        <v>42</v>
      </c>
      <c r="I4" s="108" t="s">
        <v>7</v>
      </c>
      <c r="J4" s="109" t="s">
        <v>40</v>
      </c>
      <c r="K4" s="109" t="s">
        <v>43</v>
      </c>
      <c r="L4" s="150" t="s">
        <v>44</v>
      </c>
      <c r="M4" s="131"/>
      <c r="N4" s="146" t="s">
        <v>45</v>
      </c>
      <c r="O4" s="148" t="s">
        <v>46</v>
      </c>
      <c r="P4" s="131"/>
      <c r="Q4" s="146" t="s">
        <v>47</v>
      </c>
      <c r="R4" s="149" t="s">
        <v>48</v>
      </c>
      <c r="S4" s="131"/>
      <c r="T4" s="146" t="s">
        <v>49</v>
      </c>
      <c r="U4" s="104" t="s">
        <v>49</v>
      </c>
      <c r="V4" s="103"/>
      <c r="W4" s="103"/>
      <c r="X4" s="103"/>
      <c r="Y4" s="103"/>
      <c r="Z4" s="103"/>
    </row>
    <row r="5" spans="1:26" ht="24" customHeight="1" x14ac:dyDescent="0.65">
      <c r="A5" s="140"/>
      <c r="B5" s="105" t="s">
        <v>42</v>
      </c>
      <c r="C5" s="105" t="s">
        <v>50</v>
      </c>
      <c r="D5" s="147"/>
      <c r="E5" s="105" t="s">
        <v>51</v>
      </c>
      <c r="F5" s="106" t="s">
        <v>15</v>
      </c>
      <c r="G5" s="110" t="s">
        <v>52</v>
      </c>
      <c r="H5" s="108" t="s">
        <v>22</v>
      </c>
      <c r="I5" s="108" t="s">
        <v>22</v>
      </c>
      <c r="J5" s="109" t="s">
        <v>53</v>
      </c>
      <c r="K5" s="109" t="s">
        <v>53</v>
      </c>
      <c r="L5" s="105" t="s">
        <v>42</v>
      </c>
      <c r="M5" s="105" t="s">
        <v>50</v>
      </c>
      <c r="N5" s="147"/>
      <c r="O5" s="105" t="s">
        <v>42</v>
      </c>
      <c r="P5" s="105" t="s">
        <v>50</v>
      </c>
      <c r="Q5" s="147"/>
      <c r="R5" s="105" t="s">
        <v>42</v>
      </c>
      <c r="S5" s="105" t="s">
        <v>50</v>
      </c>
      <c r="T5" s="147"/>
      <c r="U5" s="111" t="s">
        <v>54</v>
      </c>
      <c r="V5" s="103"/>
      <c r="W5" s="103"/>
      <c r="X5" s="103"/>
      <c r="Y5" s="103"/>
      <c r="Z5" s="103"/>
    </row>
    <row r="6" spans="1:26" ht="24" customHeight="1" x14ac:dyDescent="0.65">
      <c r="A6" s="112" t="s">
        <v>55</v>
      </c>
      <c r="B6" s="113">
        <f>+'2.ต้นทุนตามสัดส่วน (ยอดยกมา)'!B6+'2.ต้นทุนตามสัดส่วน (ปีที่ทำ)'!B6</f>
        <v>0</v>
      </c>
      <c r="C6" s="113">
        <f>+'2.ต้นทุนตามสัดส่วน (ยอดยกมา)'!C6+'2.ต้นทุนตามสัดส่วน (ปีที่ทำ)'!C6</f>
        <v>0</v>
      </c>
      <c r="D6" s="114">
        <v>54.47</v>
      </c>
      <c r="E6" s="115">
        <v>30.03</v>
      </c>
      <c r="F6" s="116">
        <f>+'2.ต้นทุนตามสัดส่วน (ยอดยกมา)'!F6+'2.ต้นทุนตามสัดส่วน (ปีที่ทำ)'!F6</f>
        <v>0</v>
      </c>
      <c r="G6" s="116">
        <f>+'2.ต้นทุนตามสัดส่วน (ยอดยกมา)'!G6+'2.ต้นทุนตามสัดส่วน (ปีที่ทำ)'!G6</f>
        <v>0</v>
      </c>
      <c r="H6" s="113"/>
      <c r="I6" s="113"/>
      <c r="J6" s="113">
        <f>(+'2.ต้นทุนตามสัดส่วน (ยอดยกมา)'!J6+'2.ต้นทุนตามสัดส่วน (ปีที่ทำ)'!J6)</f>
        <v>0</v>
      </c>
      <c r="K6" s="117">
        <f t="shared" ref="K6:K8" si="0">+G6</f>
        <v>0</v>
      </c>
      <c r="L6" s="113">
        <f>+'2.ต้นทุนตามสัดส่วน (ยอดยกมา)'!L6+'2.ต้นทุนตามสัดส่วน (ปีที่ทำ)'!L6</f>
        <v>0</v>
      </c>
      <c r="M6" s="113">
        <f>+'2.ต้นทุนตามสัดส่วน (ยอดยกมา)'!M6+'2.ต้นทุนตามสัดส่วน (ปีที่ทำ)'!M6</f>
        <v>0</v>
      </c>
      <c r="N6" s="113">
        <f>+'2.ต้นทุนตามสัดส่วน (ยอดยกมา)'!N6+'2.ต้นทุนตามสัดส่วน (ปีที่ทำ)'!N6</f>
        <v>0</v>
      </c>
      <c r="O6" s="113">
        <f>+'2.ต้นทุนตามสัดส่วน (ยอดยกมา)'!O6+'2.ต้นทุนตามสัดส่วน (ปีที่ทำ)'!O6</f>
        <v>0</v>
      </c>
      <c r="P6" s="113">
        <f>+'2.ต้นทุนตามสัดส่วน (ยอดยกมา)'!P6+'2.ต้นทุนตามสัดส่วน (ปีที่ทำ)'!P6</f>
        <v>0</v>
      </c>
      <c r="Q6" s="113">
        <f>+'2.ต้นทุนตามสัดส่วน (ยอดยกมา)'!Q6+'2.ต้นทุนตามสัดส่วน (ปีที่ทำ)'!Q6</f>
        <v>0</v>
      </c>
      <c r="R6" s="113">
        <f>+'2.ต้นทุนตามสัดส่วน (ยอดยกมา)'!R6+'2.ต้นทุนตามสัดส่วน (ปีที่ทำ)'!R6</f>
        <v>0</v>
      </c>
      <c r="S6" s="113">
        <f>+'2.ต้นทุนตามสัดส่วน (ยอดยกมา)'!S6+'2.ต้นทุนตามสัดส่วน (ปีที่ทำ)'!S6</f>
        <v>0</v>
      </c>
      <c r="T6" s="113">
        <f t="shared" ref="T6:T8" si="1">+F6-N6-Q6</f>
        <v>0</v>
      </c>
      <c r="U6" s="118">
        <f t="shared" ref="U6:U8" si="2">IF(S6&gt;0,+T6/S6,0)</f>
        <v>0</v>
      </c>
      <c r="V6" s="103"/>
      <c r="W6" s="103"/>
      <c r="X6" s="103"/>
      <c r="Y6" s="103"/>
      <c r="Z6" s="103"/>
    </row>
    <row r="7" spans="1:26" ht="24" customHeight="1" x14ac:dyDescent="0.65">
      <c r="A7" s="112" t="s">
        <v>56</v>
      </c>
      <c r="B7" s="113">
        <f>+'2.ต้นทุนตามสัดส่วน (ยอดยกมา)'!B7+'2.ต้นทุนตามสัดส่วน (ปีที่ทำ)'!B7</f>
        <v>0</v>
      </c>
      <c r="C7" s="113">
        <f>+'2.ต้นทุนตามสัดส่วน (ยอดยกมา)'!C7+'2.ต้นทุนตามสัดส่วน (ปีที่ทำ)'!C7</f>
        <v>0</v>
      </c>
      <c r="D7" s="114">
        <v>29.76</v>
      </c>
      <c r="E7" s="115">
        <f t="shared" ref="E7:E8" si="3">D7*C7</f>
        <v>0</v>
      </c>
      <c r="F7" s="116">
        <f>+'2.ต้นทุนตามสัดส่วน (ยอดยกมา)'!F7+'2.ต้นทุนตามสัดส่วน (ปีที่ทำ)'!F7</f>
        <v>0</v>
      </c>
      <c r="G7" s="116">
        <f>+'2.ต้นทุนตามสัดส่วน (ยอดยกมา)'!G7+'2.ต้นทุนตามสัดส่วน (ปีที่ทำ)'!G7</f>
        <v>0</v>
      </c>
      <c r="H7" s="113"/>
      <c r="I7" s="113"/>
      <c r="J7" s="113">
        <f>+'2.ต้นทุนตามสัดส่วน (ยอดยกมา)'!J7+'2.ต้นทุนตามสัดส่วน (ปีที่ทำ)'!J7</f>
        <v>0</v>
      </c>
      <c r="K7" s="117">
        <f t="shared" si="0"/>
        <v>0</v>
      </c>
      <c r="L7" s="113">
        <f>+'2.ต้นทุนตามสัดส่วน (ยอดยกมา)'!L7+'2.ต้นทุนตามสัดส่วน (ปีที่ทำ)'!L7</f>
        <v>0</v>
      </c>
      <c r="M7" s="113">
        <f>+'2.ต้นทุนตามสัดส่วน (ยอดยกมา)'!M7+'2.ต้นทุนตามสัดส่วน (ปีที่ทำ)'!M7</f>
        <v>0</v>
      </c>
      <c r="N7" s="113">
        <f>+'2.ต้นทุนตามสัดส่วน (ยอดยกมา)'!N7+'2.ต้นทุนตามสัดส่วน (ปีที่ทำ)'!N7</f>
        <v>0</v>
      </c>
      <c r="O7" s="113">
        <f>+'2.ต้นทุนตามสัดส่วน (ยอดยกมา)'!O7+'2.ต้นทุนตามสัดส่วน (ปีที่ทำ)'!O7</f>
        <v>0</v>
      </c>
      <c r="P7" s="113">
        <f>+'2.ต้นทุนตามสัดส่วน (ยอดยกมา)'!P7+'2.ต้นทุนตามสัดส่วน (ปีที่ทำ)'!P7</f>
        <v>0</v>
      </c>
      <c r="Q7" s="113">
        <f>+'2.ต้นทุนตามสัดส่วน (ยอดยกมา)'!Q7+'2.ต้นทุนตามสัดส่วน (ปีที่ทำ)'!Q7</f>
        <v>0</v>
      </c>
      <c r="R7" s="113">
        <f>+'2.ต้นทุนตามสัดส่วน (ยอดยกมา)'!R7+'2.ต้นทุนตามสัดส่วน (ปีที่ทำ)'!R7</f>
        <v>0</v>
      </c>
      <c r="S7" s="113">
        <f>+'2.ต้นทุนตามสัดส่วน (ยอดยกมา)'!S7+'2.ต้นทุนตามสัดส่วน (ปีที่ทำ)'!S7</f>
        <v>0</v>
      </c>
      <c r="T7" s="113">
        <f t="shared" si="1"/>
        <v>0</v>
      </c>
      <c r="U7" s="118">
        <f t="shared" si="2"/>
        <v>0</v>
      </c>
      <c r="V7" s="103"/>
      <c r="W7" s="103"/>
      <c r="X7" s="103"/>
      <c r="Y7" s="103"/>
      <c r="Z7" s="103"/>
    </row>
    <row r="8" spans="1:26" ht="24" customHeight="1" x14ac:dyDescent="0.65">
      <c r="A8" s="112" t="s">
        <v>21</v>
      </c>
      <c r="B8" s="113">
        <f>+'2.ต้นทุนตามสัดส่วน (ยอดยกมา)'!B8+'2.ต้นทุนตามสัดส่วน (ปีที่ทำ)'!B8</f>
        <v>0</v>
      </c>
      <c r="C8" s="113">
        <f>+'2.ต้นทุนตามสัดส่วน (ยอดยกมา)'!C8+'2.ต้นทุนตามสัดส่วน (ปีที่ทำ)'!C8</f>
        <v>0</v>
      </c>
      <c r="D8" s="114">
        <v>15.77</v>
      </c>
      <c r="E8" s="115">
        <f t="shared" si="3"/>
        <v>0</v>
      </c>
      <c r="F8" s="116">
        <f>+'2.ต้นทุนตามสัดส่วน (ยอดยกมา)'!F8+'2.ต้นทุนตามสัดส่วน (ปีที่ทำ)'!F8</f>
        <v>0</v>
      </c>
      <c r="G8" s="116">
        <f>+'2.ต้นทุนตามสัดส่วน (ยอดยกมา)'!G8+'2.ต้นทุนตามสัดส่วน (ปีที่ทำ)'!G8</f>
        <v>0</v>
      </c>
      <c r="H8" s="113"/>
      <c r="I8" s="113"/>
      <c r="J8" s="113">
        <f>+'2.ต้นทุนตามสัดส่วน (ยอดยกมา)'!J8+'2.ต้นทุนตามสัดส่วน (ปีที่ทำ)'!J8</f>
        <v>0</v>
      </c>
      <c r="K8" s="117">
        <f t="shared" si="0"/>
        <v>0</v>
      </c>
      <c r="L8" s="113">
        <f>+'2.ต้นทุนตามสัดส่วน (ยอดยกมา)'!L8+'2.ต้นทุนตามสัดส่วน (ปีที่ทำ)'!L8</f>
        <v>0</v>
      </c>
      <c r="M8" s="113">
        <f>+'2.ต้นทุนตามสัดส่วน (ยอดยกมา)'!M8+'2.ต้นทุนตามสัดส่วน (ปีที่ทำ)'!M8</f>
        <v>0</v>
      </c>
      <c r="N8" s="113">
        <f>+'2.ต้นทุนตามสัดส่วน (ยอดยกมา)'!N8+'2.ต้นทุนตามสัดส่วน (ปีที่ทำ)'!N8</f>
        <v>0</v>
      </c>
      <c r="O8" s="113">
        <f>+'2.ต้นทุนตามสัดส่วน (ยอดยกมา)'!O8+'2.ต้นทุนตามสัดส่วน (ปีที่ทำ)'!O8</f>
        <v>0</v>
      </c>
      <c r="P8" s="113">
        <f>+'2.ต้นทุนตามสัดส่วน (ยอดยกมา)'!P8+'2.ต้นทุนตามสัดส่วน (ปีที่ทำ)'!P8</f>
        <v>0</v>
      </c>
      <c r="Q8" s="113">
        <f>+'2.ต้นทุนตามสัดส่วน (ยอดยกมา)'!Q8+'2.ต้นทุนตามสัดส่วน (ปีที่ทำ)'!Q8</f>
        <v>0</v>
      </c>
      <c r="R8" s="113">
        <f>+'2.ต้นทุนตามสัดส่วน (ยอดยกมา)'!R8+'2.ต้นทุนตามสัดส่วน (ปีที่ทำ)'!R8</f>
        <v>0</v>
      </c>
      <c r="S8" s="113">
        <f>+'2.ต้นทุนตามสัดส่วน (ยอดยกมา)'!S8+'2.ต้นทุนตามสัดส่วน (ปีที่ทำ)'!S8</f>
        <v>0</v>
      </c>
      <c r="T8" s="113">
        <f t="shared" si="1"/>
        <v>0</v>
      </c>
      <c r="U8" s="118">
        <f t="shared" si="2"/>
        <v>0</v>
      </c>
      <c r="V8" s="103"/>
      <c r="W8" s="103"/>
      <c r="X8" s="103"/>
      <c r="Y8" s="103"/>
      <c r="Z8" s="103"/>
    </row>
    <row r="9" spans="1:26" ht="24" customHeight="1" x14ac:dyDescent="0.65">
      <c r="A9" s="112" t="s">
        <v>22</v>
      </c>
      <c r="B9" s="119">
        <f t="shared" ref="B9:F9" si="4">SUM(B6:B8)</f>
        <v>0</v>
      </c>
      <c r="C9" s="119">
        <f t="shared" si="4"/>
        <v>0</v>
      </c>
      <c r="D9" s="114">
        <f t="shared" si="4"/>
        <v>100</v>
      </c>
      <c r="E9" s="120">
        <f t="shared" si="4"/>
        <v>30.03</v>
      </c>
      <c r="F9" s="116">
        <f t="shared" si="4"/>
        <v>0</v>
      </c>
      <c r="G9" s="116"/>
      <c r="H9" s="113">
        <f t="shared" ref="H9:J9" si="5">SUM(H6:H8)</f>
        <v>0</v>
      </c>
      <c r="I9" s="113">
        <f t="shared" si="5"/>
        <v>0</v>
      </c>
      <c r="J9" s="113">
        <f t="shared" si="5"/>
        <v>0</v>
      </c>
      <c r="K9" s="117">
        <f>+C9</f>
        <v>0</v>
      </c>
      <c r="L9" s="113">
        <f t="shared" ref="L9:U9" si="6">SUM(L6:L8)</f>
        <v>0</v>
      </c>
      <c r="M9" s="113">
        <f t="shared" si="6"/>
        <v>0</v>
      </c>
      <c r="N9" s="113">
        <f t="shared" si="6"/>
        <v>0</v>
      </c>
      <c r="O9" s="113">
        <f t="shared" si="6"/>
        <v>0</v>
      </c>
      <c r="P9" s="113">
        <f t="shared" si="6"/>
        <v>0</v>
      </c>
      <c r="Q9" s="113">
        <f t="shared" si="6"/>
        <v>0</v>
      </c>
      <c r="R9" s="113">
        <f t="shared" si="6"/>
        <v>0</v>
      </c>
      <c r="S9" s="113">
        <f t="shared" si="6"/>
        <v>0</v>
      </c>
      <c r="T9" s="113">
        <f t="shared" si="6"/>
        <v>0</v>
      </c>
      <c r="U9" s="120">
        <f t="shared" si="6"/>
        <v>0</v>
      </c>
      <c r="V9" s="103"/>
      <c r="W9" s="103"/>
      <c r="X9" s="103"/>
      <c r="Y9" s="103"/>
      <c r="Z9" s="103"/>
    </row>
    <row r="10" spans="1:26" ht="24" customHeight="1" x14ac:dyDescent="0.65">
      <c r="A10" s="103"/>
      <c r="B10" s="121"/>
      <c r="C10" s="121"/>
      <c r="D10" s="122"/>
      <c r="E10" s="123"/>
      <c r="F10" s="80"/>
      <c r="G10" s="80"/>
      <c r="H10" s="124"/>
      <c r="I10" s="124"/>
      <c r="J10" s="124"/>
      <c r="K10" s="125"/>
      <c r="L10" s="124"/>
      <c r="M10" s="124"/>
      <c r="N10" s="124"/>
      <c r="O10" s="124"/>
      <c r="P10" s="124"/>
      <c r="Q10" s="124"/>
      <c r="R10" s="124"/>
      <c r="S10" s="124"/>
      <c r="T10" s="124"/>
      <c r="U10" s="123"/>
      <c r="V10" s="103"/>
      <c r="W10" s="103"/>
      <c r="X10" s="103"/>
      <c r="Y10" s="103"/>
      <c r="Z10" s="103"/>
    </row>
    <row r="11" spans="1:26" ht="24" customHeight="1" x14ac:dyDescent="0.65">
      <c r="A11" s="143" t="s">
        <v>25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03"/>
      <c r="V11" s="103"/>
      <c r="W11" s="103"/>
      <c r="X11" s="103"/>
      <c r="Y11" s="103"/>
      <c r="Z11" s="103"/>
    </row>
    <row r="12" spans="1:26" ht="24" customHeight="1" x14ac:dyDescent="0.65">
      <c r="A12" s="143" t="s">
        <v>57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03"/>
      <c r="V12" s="103"/>
      <c r="W12" s="103"/>
      <c r="X12" s="103"/>
      <c r="Y12" s="103"/>
      <c r="Z12" s="103"/>
    </row>
    <row r="13" spans="1:26" ht="24" customHeight="1" x14ac:dyDescent="0.65">
      <c r="A13" s="103"/>
      <c r="B13" s="103">
        <v>1</v>
      </c>
      <c r="C13" s="103">
        <v>2</v>
      </c>
      <c r="D13" s="103" t="s">
        <v>27</v>
      </c>
      <c r="E13" s="103" t="s">
        <v>28</v>
      </c>
      <c r="F13" s="80">
        <v>5</v>
      </c>
      <c r="G13" s="80" t="s">
        <v>29</v>
      </c>
      <c r="H13" s="103"/>
      <c r="I13" s="103"/>
      <c r="J13" s="103">
        <v>7</v>
      </c>
      <c r="K13" s="103">
        <v>8</v>
      </c>
      <c r="L13" s="103">
        <v>9</v>
      </c>
      <c r="M13" s="103">
        <v>10</v>
      </c>
      <c r="N13" s="103" t="s">
        <v>30</v>
      </c>
      <c r="O13" s="103">
        <v>12</v>
      </c>
      <c r="P13" s="103">
        <v>13</v>
      </c>
      <c r="Q13" s="103" t="s">
        <v>31</v>
      </c>
      <c r="R13" s="103" t="s">
        <v>32</v>
      </c>
      <c r="S13" s="103" t="s">
        <v>33</v>
      </c>
      <c r="T13" s="103" t="s">
        <v>34</v>
      </c>
      <c r="U13" s="103" t="s">
        <v>35</v>
      </c>
      <c r="V13" s="103"/>
      <c r="W13" s="103"/>
      <c r="X13" s="103"/>
      <c r="Y13" s="103"/>
      <c r="Z13" s="103"/>
    </row>
    <row r="14" spans="1:26" ht="24" customHeight="1" x14ac:dyDescent="0.65">
      <c r="A14" s="144" t="s">
        <v>36</v>
      </c>
      <c r="B14" s="145" t="s">
        <v>37</v>
      </c>
      <c r="C14" s="131"/>
      <c r="D14" s="146" t="s">
        <v>38</v>
      </c>
      <c r="E14" s="105" t="s">
        <v>39</v>
      </c>
      <c r="F14" s="106" t="s">
        <v>40</v>
      </c>
      <c r="G14" s="107" t="s">
        <v>41</v>
      </c>
      <c r="H14" s="108" t="s">
        <v>42</v>
      </c>
      <c r="I14" s="108" t="s">
        <v>7</v>
      </c>
      <c r="J14" s="109" t="s">
        <v>40</v>
      </c>
      <c r="K14" s="109" t="s">
        <v>43</v>
      </c>
      <c r="L14" s="150" t="s">
        <v>44</v>
      </c>
      <c r="M14" s="131"/>
      <c r="N14" s="146" t="s">
        <v>45</v>
      </c>
      <c r="O14" s="148" t="s">
        <v>46</v>
      </c>
      <c r="P14" s="131"/>
      <c r="Q14" s="146" t="s">
        <v>47</v>
      </c>
      <c r="R14" s="149" t="s">
        <v>48</v>
      </c>
      <c r="S14" s="131"/>
      <c r="T14" s="146" t="s">
        <v>49</v>
      </c>
      <c r="U14" s="104" t="s">
        <v>49</v>
      </c>
      <c r="V14" s="103"/>
      <c r="W14" s="103"/>
      <c r="X14" s="103"/>
      <c r="Y14" s="103"/>
      <c r="Z14" s="103"/>
    </row>
    <row r="15" spans="1:26" ht="24" customHeight="1" x14ac:dyDescent="0.65">
      <c r="A15" s="140"/>
      <c r="B15" s="105" t="s">
        <v>42</v>
      </c>
      <c r="C15" s="105" t="s">
        <v>50</v>
      </c>
      <c r="D15" s="147"/>
      <c r="E15" s="105" t="s">
        <v>51</v>
      </c>
      <c r="F15" s="106" t="s">
        <v>15</v>
      </c>
      <c r="G15" s="110" t="s">
        <v>52</v>
      </c>
      <c r="H15" s="108" t="s">
        <v>22</v>
      </c>
      <c r="I15" s="108" t="s">
        <v>22</v>
      </c>
      <c r="J15" s="109" t="s">
        <v>53</v>
      </c>
      <c r="K15" s="109" t="s">
        <v>53</v>
      </c>
      <c r="L15" s="105" t="s">
        <v>42</v>
      </c>
      <c r="M15" s="105" t="s">
        <v>50</v>
      </c>
      <c r="N15" s="147"/>
      <c r="O15" s="105" t="s">
        <v>42</v>
      </c>
      <c r="P15" s="105" t="s">
        <v>50</v>
      </c>
      <c r="Q15" s="147"/>
      <c r="R15" s="105" t="s">
        <v>42</v>
      </c>
      <c r="S15" s="105" t="s">
        <v>50</v>
      </c>
      <c r="T15" s="147"/>
      <c r="U15" s="111" t="s">
        <v>54</v>
      </c>
      <c r="V15" s="103"/>
      <c r="W15" s="103"/>
      <c r="X15" s="103"/>
      <c r="Y15" s="103"/>
      <c r="Z15" s="103"/>
    </row>
    <row r="16" spans="1:26" ht="24" customHeight="1" x14ac:dyDescent="0.65">
      <c r="A16" s="112" t="s">
        <v>55</v>
      </c>
      <c r="B16" s="113">
        <f>+'2.ต้นทุนตามสัดส่วน (ยอดยกมา)'!B16+'2.ต้นทุนตามสัดส่วน (ปีที่ทำ)'!B16</f>
        <v>0</v>
      </c>
      <c r="C16" s="113">
        <f>+'2.ต้นทุนตามสัดส่วน (ยอดยกมา)'!C16+'2.ต้นทุนตามสัดส่วน (ปีที่ทำ)'!C16</f>
        <v>0</v>
      </c>
      <c r="D16" s="113">
        <v>54.9</v>
      </c>
      <c r="E16" s="115">
        <f>C16*D16</f>
        <v>0</v>
      </c>
      <c r="F16" s="116">
        <f>+'2.ต้นทุนตามสัดส่วน (ยอดยกมา)'!F16+'2.ต้นทุนตามสัดส่วน (ปีที่ทำ)'!F16</f>
        <v>0</v>
      </c>
      <c r="G16" s="116">
        <f>+'2.ต้นทุนตามสัดส่วน (ยอดยกมา)'!G16+'2.ต้นทุนตามสัดส่วน (ปีที่ทำ)'!G16</f>
        <v>0</v>
      </c>
      <c r="H16" s="116">
        <f>+'2.ต้นทุนตามสัดส่วน (ยอดยกมา)'!H16+'2.ต้นทุนตามสัดส่วน (ปีที่ทำ)'!H16</f>
        <v>0</v>
      </c>
      <c r="I16" s="116">
        <f>+'2.ต้นทุนตามสัดส่วน (ยอดยกมา)'!I16+'2.ต้นทุนตามสัดส่วน (ปีที่ทำ)'!I16</f>
        <v>0</v>
      </c>
      <c r="J16" s="113">
        <f>(+'2.ต้นทุนตามสัดส่วน (ยอดยกมา)'!J16+'2.ต้นทุนตามสัดส่วน (ปีที่ทำ)'!J16)</f>
        <v>0</v>
      </c>
      <c r="K16" s="117">
        <f t="shared" ref="K16:K18" si="7">IF((C6+C16)&gt;0,J16/(C6+C16),0)</f>
        <v>0</v>
      </c>
      <c r="L16" s="113">
        <f>+'2.ต้นทุนตามสัดส่วน (ยอดยกมา)'!L16+'2.ต้นทุนตามสัดส่วน (ปีที่ทำ)'!L16</f>
        <v>0</v>
      </c>
      <c r="M16" s="113">
        <f>+'2.ต้นทุนตามสัดส่วน (ยอดยกมา)'!M16+'2.ต้นทุนตามสัดส่วน (ปีที่ทำ)'!M16</f>
        <v>0</v>
      </c>
      <c r="N16" s="113">
        <f>+'2.ต้นทุนตามสัดส่วน (ยอดยกมา)'!N16+'2.ต้นทุนตามสัดส่วน (ปีที่ทำ)'!N16</f>
        <v>0</v>
      </c>
      <c r="O16" s="113">
        <f>+'2.ต้นทุนตามสัดส่วน (ยอดยกมา)'!O16+'2.ต้นทุนตามสัดส่วน (ปีที่ทำ)'!O16</f>
        <v>0</v>
      </c>
      <c r="P16" s="113">
        <f>+'2.ต้นทุนตามสัดส่วน (ยอดยกมา)'!P16+'2.ต้นทุนตามสัดส่วน (ปีที่ทำ)'!P16</f>
        <v>0</v>
      </c>
      <c r="Q16" s="113">
        <f>+'2.ต้นทุนตามสัดส่วน (ยอดยกมา)'!Q16+'2.ต้นทุนตามสัดส่วน (ปีที่ทำ)'!Q16</f>
        <v>0</v>
      </c>
      <c r="R16" s="113">
        <f t="shared" ref="R16:S16" si="8">+R6+B16-L16-O16</f>
        <v>0</v>
      </c>
      <c r="S16" s="113">
        <f t="shared" si="8"/>
        <v>0</v>
      </c>
      <c r="T16" s="113">
        <f t="shared" ref="T16:T18" si="9">+T6+F16-N16-Q16</f>
        <v>0</v>
      </c>
      <c r="U16" s="126">
        <f t="shared" ref="U16:U18" si="10">IF(S16&gt;0,+T16/S16,0)</f>
        <v>0</v>
      </c>
      <c r="V16" s="103"/>
      <c r="W16" s="103"/>
      <c r="X16" s="103"/>
      <c r="Y16" s="103"/>
      <c r="Z16" s="103"/>
    </row>
    <row r="17" spans="1:26" ht="24" customHeight="1" x14ac:dyDescent="0.65">
      <c r="A17" s="112" t="s">
        <v>56</v>
      </c>
      <c r="B17" s="113">
        <f>+'2.ต้นทุนตามสัดส่วน (ยอดยกมา)'!B17+'2.ต้นทุนตามสัดส่วน (ปีที่ทำ)'!B17</f>
        <v>0</v>
      </c>
      <c r="C17" s="113">
        <f>+'2.ต้นทุนตามสัดส่วน (ยอดยกมา)'!C17+'2.ต้นทุนตามสัดส่วน (ปีที่ทำ)'!C17</f>
        <v>0</v>
      </c>
      <c r="D17" s="113">
        <v>28.67</v>
      </c>
      <c r="E17" s="115">
        <f t="shared" ref="E17:E18" si="11">D17*C17</f>
        <v>0</v>
      </c>
      <c r="F17" s="116">
        <f>+'2.ต้นทุนตามสัดส่วน (ยอดยกมา)'!F17+'2.ต้นทุนตามสัดส่วน (ปีที่ทำ)'!F17</f>
        <v>0</v>
      </c>
      <c r="G17" s="116">
        <f>+'2.ต้นทุนตามสัดส่วน (ยอดยกมา)'!G17+'2.ต้นทุนตามสัดส่วน (ปีที่ทำ)'!G17</f>
        <v>0</v>
      </c>
      <c r="H17" s="116">
        <f>+'2.ต้นทุนตามสัดส่วน (ยอดยกมา)'!H17+'2.ต้นทุนตามสัดส่วน (ปีที่ทำ)'!H17</f>
        <v>0</v>
      </c>
      <c r="I17" s="116">
        <f>+'2.ต้นทุนตามสัดส่วน (ยอดยกมา)'!I17+'2.ต้นทุนตามสัดส่วน (ปีที่ทำ)'!I17</f>
        <v>0</v>
      </c>
      <c r="J17" s="113">
        <f>+'2.ต้นทุนตามสัดส่วน (ยอดยกมา)'!J17+'2.ต้นทุนตามสัดส่วน (ปีที่ทำ)'!J17</f>
        <v>0</v>
      </c>
      <c r="K17" s="117">
        <f t="shared" si="7"/>
        <v>0</v>
      </c>
      <c r="L17" s="113">
        <f>+'2.ต้นทุนตามสัดส่วน (ยอดยกมา)'!L17+'2.ต้นทุนตามสัดส่วน (ปีที่ทำ)'!L17</f>
        <v>0</v>
      </c>
      <c r="M17" s="113">
        <f>+'2.ต้นทุนตามสัดส่วน (ยอดยกมา)'!M17+'2.ต้นทุนตามสัดส่วน (ปีที่ทำ)'!M17</f>
        <v>0</v>
      </c>
      <c r="N17" s="113">
        <f>+'2.ต้นทุนตามสัดส่วน (ยอดยกมา)'!N17+'2.ต้นทุนตามสัดส่วน (ปีที่ทำ)'!N17</f>
        <v>0</v>
      </c>
      <c r="O17" s="113">
        <f>+'2.ต้นทุนตามสัดส่วน (ยอดยกมา)'!O17+'2.ต้นทุนตามสัดส่วน (ปีที่ทำ)'!O17</f>
        <v>0</v>
      </c>
      <c r="P17" s="113">
        <f>+'2.ต้นทุนตามสัดส่วน (ยอดยกมา)'!P17+'2.ต้นทุนตามสัดส่วน (ปีที่ทำ)'!P17</f>
        <v>0</v>
      </c>
      <c r="Q17" s="113">
        <f>+'2.ต้นทุนตามสัดส่วน (ยอดยกมา)'!Q17+'2.ต้นทุนตามสัดส่วน (ปีที่ทำ)'!Q17</f>
        <v>0</v>
      </c>
      <c r="R17" s="113">
        <f t="shared" ref="R17:S17" si="12">+R7+B17-L17-O17</f>
        <v>0</v>
      </c>
      <c r="S17" s="113">
        <f t="shared" si="12"/>
        <v>0</v>
      </c>
      <c r="T17" s="113">
        <f t="shared" si="9"/>
        <v>0</v>
      </c>
      <c r="U17" s="126">
        <f t="shared" si="10"/>
        <v>0</v>
      </c>
      <c r="V17" s="103"/>
      <c r="W17" s="103"/>
      <c r="X17" s="103"/>
      <c r="Y17" s="103"/>
      <c r="Z17" s="103"/>
    </row>
    <row r="18" spans="1:26" ht="24" customHeight="1" x14ac:dyDescent="0.65">
      <c r="A18" s="112" t="s">
        <v>21</v>
      </c>
      <c r="B18" s="113">
        <f>+'2.ต้นทุนตามสัดส่วน (ยอดยกมา)'!B18+'2.ต้นทุนตามสัดส่วน (ปีที่ทำ)'!B18</f>
        <v>0</v>
      </c>
      <c r="C18" s="113">
        <f>+'2.ต้นทุนตามสัดส่วน (ยอดยกมา)'!C18+'2.ต้นทุนตามสัดส่วน (ปีที่ทำ)'!C18</f>
        <v>0</v>
      </c>
      <c r="D18" s="113">
        <v>16.43</v>
      </c>
      <c r="E18" s="115">
        <f t="shared" si="11"/>
        <v>0</v>
      </c>
      <c r="F18" s="116">
        <f>+'2.ต้นทุนตามสัดส่วน (ยอดยกมา)'!F18+'2.ต้นทุนตามสัดส่วน (ปีที่ทำ)'!F18</f>
        <v>0</v>
      </c>
      <c r="G18" s="116">
        <f>+'2.ต้นทุนตามสัดส่วน (ยอดยกมา)'!G18+'2.ต้นทุนตามสัดส่วน (ปีที่ทำ)'!G18</f>
        <v>0</v>
      </c>
      <c r="H18" s="116">
        <f>+'2.ต้นทุนตามสัดส่วน (ยอดยกมา)'!H18+'2.ต้นทุนตามสัดส่วน (ปีที่ทำ)'!H18</f>
        <v>0</v>
      </c>
      <c r="I18" s="116">
        <f>+'2.ต้นทุนตามสัดส่วน (ยอดยกมา)'!I18+'2.ต้นทุนตามสัดส่วน (ปีที่ทำ)'!I18</f>
        <v>0</v>
      </c>
      <c r="J18" s="113">
        <f>+'2.ต้นทุนตามสัดส่วน (ยอดยกมา)'!J18+'2.ต้นทุนตามสัดส่วน (ปีที่ทำ)'!J18</f>
        <v>0</v>
      </c>
      <c r="K18" s="117">
        <f t="shared" si="7"/>
        <v>0</v>
      </c>
      <c r="L18" s="113">
        <f>+'2.ต้นทุนตามสัดส่วน (ยอดยกมา)'!L18+'2.ต้นทุนตามสัดส่วน (ปีที่ทำ)'!L18</f>
        <v>0</v>
      </c>
      <c r="M18" s="113">
        <f>+'2.ต้นทุนตามสัดส่วน (ยอดยกมา)'!M18+'2.ต้นทุนตามสัดส่วน (ปีที่ทำ)'!M18</f>
        <v>0</v>
      </c>
      <c r="N18" s="113">
        <f>+'2.ต้นทุนตามสัดส่วน (ยอดยกมา)'!N18+'2.ต้นทุนตามสัดส่วน (ปีที่ทำ)'!N18</f>
        <v>0</v>
      </c>
      <c r="O18" s="113">
        <f>+'2.ต้นทุนตามสัดส่วน (ยอดยกมา)'!O18+'2.ต้นทุนตามสัดส่วน (ปีที่ทำ)'!O18</f>
        <v>0</v>
      </c>
      <c r="P18" s="113">
        <f>+'2.ต้นทุนตามสัดส่วน (ยอดยกมา)'!P18+'2.ต้นทุนตามสัดส่วน (ปีที่ทำ)'!P18</f>
        <v>0</v>
      </c>
      <c r="Q18" s="113">
        <f>+'2.ต้นทุนตามสัดส่วน (ยอดยกมา)'!Q18+'2.ต้นทุนตามสัดส่วน (ปีที่ทำ)'!Q18</f>
        <v>0</v>
      </c>
      <c r="R18" s="113">
        <f t="shared" ref="R18:S18" si="13">+R8+B18-L18-O18</f>
        <v>0</v>
      </c>
      <c r="S18" s="113">
        <f t="shared" si="13"/>
        <v>0</v>
      </c>
      <c r="T18" s="113">
        <f t="shared" si="9"/>
        <v>0</v>
      </c>
      <c r="U18" s="126">
        <f t="shared" si="10"/>
        <v>0</v>
      </c>
      <c r="V18" s="103"/>
      <c r="W18" s="103"/>
      <c r="X18" s="103"/>
      <c r="Y18" s="103"/>
      <c r="Z18" s="103"/>
    </row>
    <row r="19" spans="1:26" ht="24" customHeight="1" x14ac:dyDescent="0.65">
      <c r="A19" s="112" t="s">
        <v>22</v>
      </c>
      <c r="B19" s="119">
        <f t="shared" ref="B19:F19" si="14">SUM(B16:B18)</f>
        <v>0</v>
      </c>
      <c r="C19" s="119">
        <f t="shared" si="14"/>
        <v>0</v>
      </c>
      <c r="D19" s="114">
        <f t="shared" si="14"/>
        <v>100</v>
      </c>
      <c r="E19" s="120">
        <f t="shared" si="14"/>
        <v>0</v>
      </c>
      <c r="F19" s="116">
        <f t="shared" si="14"/>
        <v>0</v>
      </c>
      <c r="G19" s="116"/>
      <c r="H19" s="113">
        <f t="shared" ref="H19:J19" si="15">SUM(H16:H18)</f>
        <v>0</v>
      </c>
      <c r="I19" s="113">
        <f t="shared" si="15"/>
        <v>0</v>
      </c>
      <c r="J19" s="113">
        <f t="shared" si="15"/>
        <v>0</v>
      </c>
      <c r="K19" s="117"/>
      <c r="L19" s="113">
        <f t="shared" ref="L19:U19" si="16">SUM(L16:L18)</f>
        <v>0</v>
      </c>
      <c r="M19" s="113">
        <f t="shared" si="16"/>
        <v>0</v>
      </c>
      <c r="N19" s="113">
        <f t="shared" si="16"/>
        <v>0</v>
      </c>
      <c r="O19" s="113">
        <f t="shared" si="16"/>
        <v>0</v>
      </c>
      <c r="P19" s="113">
        <f t="shared" si="16"/>
        <v>0</v>
      </c>
      <c r="Q19" s="113">
        <f t="shared" si="16"/>
        <v>0</v>
      </c>
      <c r="R19" s="113">
        <f t="shared" si="16"/>
        <v>0</v>
      </c>
      <c r="S19" s="113">
        <f t="shared" si="16"/>
        <v>0</v>
      </c>
      <c r="T19" s="113">
        <f t="shared" si="16"/>
        <v>0</v>
      </c>
      <c r="U19" s="120">
        <f t="shared" si="16"/>
        <v>0</v>
      </c>
      <c r="V19" s="103"/>
      <c r="W19" s="103"/>
      <c r="X19" s="103"/>
      <c r="Y19" s="103"/>
      <c r="Z19" s="103"/>
    </row>
    <row r="20" spans="1:26" ht="24" customHeight="1" x14ac:dyDescent="0.65">
      <c r="A20" s="103"/>
      <c r="B20" s="103"/>
      <c r="C20" s="103"/>
      <c r="D20" s="103"/>
      <c r="E20" s="103"/>
      <c r="F20" s="80"/>
      <c r="G20" s="80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24" customHeight="1" x14ac:dyDescent="0.65">
      <c r="A21" s="143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03"/>
      <c r="V21" s="103"/>
      <c r="W21" s="103"/>
      <c r="X21" s="103"/>
      <c r="Y21" s="103"/>
      <c r="Z21" s="103"/>
    </row>
    <row r="22" spans="1:26" ht="24" customHeight="1" x14ac:dyDescent="0.65">
      <c r="A22" s="143" t="s">
        <v>58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3"/>
      <c r="V22" s="103"/>
      <c r="W22" s="103"/>
      <c r="X22" s="103"/>
      <c r="Y22" s="103"/>
      <c r="Z22" s="103"/>
    </row>
    <row r="23" spans="1:26" ht="24" customHeight="1" x14ac:dyDescent="0.65">
      <c r="A23" s="103"/>
      <c r="B23" s="103">
        <v>1</v>
      </c>
      <c r="C23" s="103">
        <v>2</v>
      </c>
      <c r="D23" s="103" t="s">
        <v>27</v>
      </c>
      <c r="E23" s="103" t="s">
        <v>28</v>
      </c>
      <c r="F23" s="80">
        <v>5</v>
      </c>
      <c r="G23" s="80" t="s">
        <v>29</v>
      </c>
      <c r="H23" s="103"/>
      <c r="I23" s="103"/>
      <c r="J23" s="103">
        <v>7</v>
      </c>
      <c r="K23" s="103">
        <v>8</v>
      </c>
      <c r="L23" s="103">
        <v>9</v>
      </c>
      <c r="M23" s="103">
        <v>10</v>
      </c>
      <c r="N23" s="103" t="s">
        <v>30</v>
      </c>
      <c r="O23" s="103">
        <v>12</v>
      </c>
      <c r="P23" s="103">
        <v>13</v>
      </c>
      <c r="Q23" s="103" t="s">
        <v>31</v>
      </c>
      <c r="R23" s="103" t="s">
        <v>32</v>
      </c>
      <c r="S23" s="103" t="s">
        <v>33</v>
      </c>
      <c r="T23" s="103" t="s">
        <v>34</v>
      </c>
      <c r="U23" s="103" t="s">
        <v>35</v>
      </c>
      <c r="V23" s="103"/>
      <c r="W23" s="103"/>
      <c r="X23" s="103"/>
      <c r="Y23" s="103"/>
      <c r="Z23" s="103"/>
    </row>
    <row r="24" spans="1:26" ht="24" customHeight="1" x14ac:dyDescent="0.65">
      <c r="A24" s="144" t="s">
        <v>36</v>
      </c>
      <c r="B24" s="145" t="s">
        <v>37</v>
      </c>
      <c r="C24" s="131"/>
      <c r="D24" s="146" t="s">
        <v>38</v>
      </c>
      <c r="E24" s="105" t="s">
        <v>39</v>
      </c>
      <c r="F24" s="106" t="s">
        <v>40</v>
      </c>
      <c r="G24" s="107" t="s">
        <v>41</v>
      </c>
      <c r="H24" s="108" t="s">
        <v>42</v>
      </c>
      <c r="I24" s="108" t="s">
        <v>7</v>
      </c>
      <c r="J24" s="109" t="s">
        <v>40</v>
      </c>
      <c r="K24" s="109" t="s">
        <v>43</v>
      </c>
      <c r="L24" s="150" t="s">
        <v>44</v>
      </c>
      <c r="M24" s="131"/>
      <c r="N24" s="146" t="s">
        <v>45</v>
      </c>
      <c r="O24" s="148" t="s">
        <v>46</v>
      </c>
      <c r="P24" s="131"/>
      <c r="Q24" s="146" t="s">
        <v>47</v>
      </c>
      <c r="R24" s="149" t="s">
        <v>48</v>
      </c>
      <c r="S24" s="131"/>
      <c r="T24" s="146" t="s">
        <v>49</v>
      </c>
      <c r="U24" s="104" t="s">
        <v>49</v>
      </c>
      <c r="V24" s="103"/>
      <c r="W24" s="103"/>
      <c r="X24" s="103"/>
      <c r="Y24" s="103"/>
      <c r="Z24" s="103"/>
    </row>
    <row r="25" spans="1:26" ht="24" customHeight="1" x14ac:dyDescent="0.65">
      <c r="A25" s="140"/>
      <c r="B25" s="105" t="s">
        <v>42</v>
      </c>
      <c r="C25" s="105" t="s">
        <v>50</v>
      </c>
      <c r="D25" s="147"/>
      <c r="E25" s="105" t="s">
        <v>51</v>
      </c>
      <c r="F25" s="106" t="s">
        <v>15</v>
      </c>
      <c r="G25" s="110" t="s">
        <v>52</v>
      </c>
      <c r="H25" s="108" t="s">
        <v>22</v>
      </c>
      <c r="I25" s="108" t="s">
        <v>22</v>
      </c>
      <c r="J25" s="109" t="s">
        <v>53</v>
      </c>
      <c r="K25" s="109" t="s">
        <v>53</v>
      </c>
      <c r="L25" s="105" t="s">
        <v>42</v>
      </c>
      <c r="M25" s="105" t="s">
        <v>50</v>
      </c>
      <c r="N25" s="147"/>
      <c r="O25" s="105" t="s">
        <v>42</v>
      </c>
      <c r="P25" s="105" t="s">
        <v>50</v>
      </c>
      <c r="Q25" s="147"/>
      <c r="R25" s="105" t="s">
        <v>42</v>
      </c>
      <c r="S25" s="105" t="s">
        <v>50</v>
      </c>
      <c r="T25" s="147"/>
      <c r="U25" s="111" t="s">
        <v>54</v>
      </c>
      <c r="V25" s="103"/>
      <c r="W25" s="103"/>
      <c r="X25" s="103"/>
      <c r="Y25" s="103"/>
      <c r="Z25" s="103"/>
    </row>
    <row r="26" spans="1:26" ht="24" customHeight="1" x14ac:dyDescent="0.65">
      <c r="A26" s="112" t="s">
        <v>55</v>
      </c>
      <c r="B26" s="113">
        <f>+'2.ต้นทุนตามสัดส่วน (ยอดยกมา)'!B26+'2.ต้นทุนตามสัดส่วน (ปีที่ทำ)'!B26</f>
        <v>0</v>
      </c>
      <c r="C26" s="113">
        <f>+'2.ต้นทุนตามสัดส่วน (ยอดยกมา)'!C26+'2.ต้นทุนตามสัดส่วน (ปีที่ทำ)'!C26</f>
        <v>0</v>
      </c>
      <c r="D26" s="113">
        <v>54.9</v>
      </c>
      <c r="E26" s="115">
        <f>C26*D26</f>
        <v>0</v>
      </c>
      <c r="F26" s="116">
        <f>+'2.ต้นทุนตามสัดส่วน (ยอดยกมา)'!F26+'2.ต้นทุนตามสัดส่วน (ปีที่ทำ)'!F26</f>
        <v>0</v>
      </c>
      <c r="G26" s="116">
        <f>+'2.ต้นทุนตามสัดส่วน (ยอดยกมา)'!G26+'2.ต้นทุนตามสัดส่วน (ปีที่ทำ)'!G26</f>
        <v>0</v>
      </c>
      <c r="H26" s="116">
        <f>+'2.ต้นทุนตามสัดส่วน (ยอดยกมา)'!H26+'2.ต้นทุนตามสัดส่วน (ปีที่ทำ)'!H26</f>
        <v>0</v>
      </c>
      <c r="I26" s="116">
        <f>+'2.ต้นทุนตามสัดส่วน (ยอดยกมา)'!I26+'2.ต้นทุนตามสัดส่วน (ปีที่ทำ)'!I26</f>
        <v>0</v>
      </c>
      <c r="J26" s="113">
        <f>+'2.ต้นทุนตามสัดส่วน (ยอดยกมา)'!J26+'2.ต้นทุนตามสัดส่วน (ปีที่ทำ)'!J26</f>
        <v>0</v>
      </c>
      <c r="K26" s="117">
        <f t="shared" ref="K26:K28" si="17">IF((C6+C16+C26)&gt;0,J26/(+C26+C16+C6),0)</f>
        <v>0</v>
      </c>
      <c r="L26" s="113">
        <f>+'2.ต้นทุนตามสัดส่วน (ยอดยกมา)'!L26+'2.ต้นทุนตามสัดส่วน (ปีที่ทำ)'!L26</f>
        <v>0</v>
      </c>
      <c r="M26" s="113">
        <f>+'2.ต้นทุนตามสัดส่วน (ยอดยกมา)'!M26+'2.ต้นทุนตามสัดส่วน (ปีที่ทำ)'!M26</f>
        <v>0</v>
      </c>
      <c r="N26" s="113">
        <f>+'2.ต้นทุนตามสัดส่วน (ยอดยกมา)'!N26+'2.ต้นทุนตามสัดส่วน (ปีที่ทำ)'!N26</f>
        <v>0</v>
      </c>
      <c r="O26" s="113">
        <f>+'2.ต้นทุนตามสัดส่วน (ยอดยกมา)'!O26+'2.ต้นทุนตามสัดส่วน (ปีที่ทำ)'!O26</f>
        <v>0</v>
      </c>
      <c r="P26" s="113">
        <f>+'2.ต้นทุนตามสัดส่วน (ยอดยกมา)'!P26+'2.ต้นทุนตามสัดส่วน (ปีที่ทำ)'!P26</f>
        <v>0</v>
      </c>
      <c r="Q26" s="113">
        <f>+'2.ต้นทุนตามสัดส่วน (ยอดยกมา)'!Q26+'2.ต้นทุนตามสัดส่วน (ปีที่ทำ)'!Q26</f>
        <v>0</v>
      </c>
      <c r="R26" s="113">
        <f t="shared" ref="R26:S26" si="18">+R16+B26-L26-O26</f>
        <v>0</v>
      </c>
      <c r="S26" s="113">
        <f t="shared" si="18"/>
        <v>0</v>
      </c>
      <c r="T26" s="113">
        <f t="shared" ref="T26:T28" si="19">+T16+F26-N26-Q26</f>
        <v>0</v>
      </c>
      <c r="U26" s="126">
        <f t="shared" ref="U26:U28" si="20">IF(S26&gt;0,+T26/S26,0)</f>
        <v>0</v>
      </c>
      <c r="V26" s="103"/>
      <c r="W26" s="103"/>
      <c r="X26" s="103"/>
      <c r="Y26" s="103"/>
      <c r="Z26" s="103"/>
    </row>
    <row r="27" spans="1:26" ht="24" customHeight="1" x14ac:dyDescent="0.65">
      <c r="A27" s="112" t="s">
        <v>56</v>
      </c>
      <c r="B27" s="113">
        <f>+'2.ต้นทุนตามสัดส่วน (ยอดยกมา)'!B27+'2.ต้นทุนตามสัดส่วน (ปีที่ทำ)'!B27</f>
        <v>0</v>
      </c>
      <c r="C27" s="113">
        <f>+'2.ต้นทุนตามสัดส่วน (ยอดยกมา)'!C27+'2.ต้นทุนตามสัดส่วน (ปีที่ทำ)'!C27</f>
        <v>0</v>
      </c>
      <c r="D27" s="113">
        <v>28.67</v>
      </c>
      <c r="E27" s="115">
        <f t="shared" ref="E27:E28" si="21">D27*C27</f>
        <v>0</v>
      </c>
      <c r="F27" s="116">
        <f>+'2.ต้นทุนตามสัดส่วน (ยอดยกมา)'!F27+'2.ต้นทุนตามสัดส่วน (ปีที่ทำ)'!F27</f>
        <v>0</v>
      </c>
      <c r="G27" s="116">
        <f>+'2.ต้นทุนตามสัดส่วน (ยอดยกมา)'!G27+'2.ต้นทุนตามสัดส่วน (ปีที่ทำ)'!G27</f>
        <v>0</v>
      </c>
      <c r="H27" s="116">
        <f>+'2.ต้นทุนตามสัดส่วน (ยอดยกมา)'!H27+'2.ต้นทุนตามสัดส่วน (ปีที่ทำ)'!H27</f>
        <v>0</v>
      </c>
      <c r="I27" s="116">
        <f>+'2.ต้นทุนตามสัดส่วน (ยอดยกมา)'!I27+'2.ต้นทุนตามสัดส่วน (ปีที่ทำ)'!I27</f>
        <v>0</v>
      </c>
      <c r="J27" s="113">
        <f>+'2.ต้นทุนตามสัดส่วน (ยอดยกมา)'!J27+'2.ต้นทุนตามสัดส่วน (ปีที่ทำ)'!J27</f>
        <v>0</v>
      </c>
      <c r="K27" s="117">
        <f t="shared" si="17"/>
        <v>0</v>
      </c>
      <c r="L27" s="113">
        <f>+'2.ต้นทุนตามสัดส่วน (ยอดยกมา)'!L27+'2.ต้นทุนตามสัดส่วน (ปีที่ทำ)'!L27</f>
        <v>0</v>
      </c>
      <c r="M27" s="113">
        <f>+'2.ต้นทุนตามสัดส่วน (ยอดยกมา)'!M27+'2.ต้นทุนตามสัดส่วน (ปีที่ทำ)'!M27</f>
        <v>0</v>
      </c>
      <c r="N27" s="113">
        <f>+'2.ต้นทุนตามสัดส่วน (ยอดยกมา)'!N27+'2.ต้นทุนตามสัดส่วน (ปีที่ทำ)'!N27</f>
        <v>0</v>
      </c>
      <c r="O27" s="113">
        <f>+'2.ต้นทุนตามสัดส่วน (ยอดยกมา)'!O27+'2.ต้นทุนตามสัดส่วน (ปีที่ทำ)'!O27</f>
        <v>0</v>
      </c>
      <c r="P27" s="113">
        <f>+'2.ต้นทุนตามสัดส่วน (ยอดยกมา)'!P27+'2.ต้นทุนตามสัดส่วน (ปีที่ทำ)'!P27</f>
        <v>0</v>
      </c>
      <c r="Q27" s="113">
        <f>+'2.ต้นทุนตามสัดส่วน (ยอดยกมา)'!Q27+'2.ต้นทุนตามสัดส่วน (ปีที่ทำ)'!Q27</f>
        <v>0</v>
      </c>
      <c r="R27" s="113">
        <f t="shared" ref="R27:S27" si="22">+R17+B27-L27-O27</f>
        <v>0</v>
      </c>
      <c r="S27" s="113">
        <f t="shared" si="22"/>
        <v>0</v>
      </c>
      <c r="T27" s="113">
        <f t="shared" si="19"/>
        <v>0</v>
      </c>
      <c r="U27" s="126">
        <f t="shared" si="20"/>
        <v>0</v>
      </c>
      <c r="V27" s="103"/>
      <c r="W27" s="103"/>
      <c r="X27" s="103"/>
      <c r="Y27" s="103"/>
      <c r="Z27" s="103"/>
    </row>
    <row r="28" spans="1:26" ht="24" customHeight="1" x14ac:dyDescent="0.65">
      <c r="A28" s="112" t="s">
        <v>21</v>
      </c>
      <c r="B28" s="113">
        <f>+'2.ต้นทุนตามสัดส่วน (ยอดยกมา)'!B28+'2.ต้นทุนตามสัดส่วน (ปีที่ทำ)'!B28</f>
        <v>0</v>
      </c>
      <c r="C28" s="113">
        <f>+'2.ต้นทุนตามสัดส่วน (ยอดยกมา)'!C28+'2.ต้นทุนตามสัดส่วน (ปีที่ทำ)'!C28</f>
        <v>0</v>
      </c>
      <c r="D28" s="113">
        <v>16.43</v>
      </c>
      <c r="E28" s="115">
        <f t="shared" si="21"/>
        <v>0</v>
      </c>
      <c r="F28" s="116">
        <f>+'2.ต้นทุนตามสัดส่วน (ยอดยกมา)'!F28+'2.ต้นทุนตามสัดส่วน (ปีที่ทำ)'!F28</f>
        <v>0</v>
      </c>
      <c r="G28" s="116">
        <f>+'2.ต้นทุนตามสัดส่วน (ยอดยกมา)'!G28+'2.ต้นทุนตามสัดส่วน (ปีที่ทำ)'!G28</f>
        <v>0</v>
      </c>
      <c r="H28" s="116">
        <f>+'2.ต้นทุนตามสัดส่วน (ยอดยกมา)'!H28+'2.ต้นทุนตามสัดส่วน (ปีที่ทำ)'!H28</f>
        <v>0</v>
      </c>
      <c r="I28" s="116">
        <f>+'2.ต้นทุนตามสัดส่วน (ยอดยกมา)'!I28+'2.ต้นทุนตามสัดส่วน (ปีที่ทำ)'!I28</f>
        <v>0</v>
      </c>
      <c r="J28" s="113">
        <f>+'2.ต้นทุนตามสัดส่วน (ยอดยกมา)'!J28+'2.ต้นทุนตามสัดส่วน (ปีที่ทำ)'!J28</f>
        <v>0</v>
      </c>
      <c r="K28" s="117">
        <f t="shared" si="17"/>
        <v>0</v>
      </c>
      <c r="L28" s="113">
        <f>+'2.ต้นทุนตามสัดส่วน (ยอดยกมา)'!L28+'2.ต้นทุนตามสัดส่วน (ปีที่ทำ)'!L28</f>
        <v>0</v>
      </c>
      <c r="M28" s="113">
        <f>+'2.ต้นทุนตามสัดส่วน (ยอดยกมา)'!M28+'2.ต้นทุนตามสัดส่วน (ปีที่ทำ)'!M28</f>
        <v>0</v>
      </c>
      <c r="N28" s="113">
        <f>+'2.ต้นทุนตามสัดส่วน (ยอดยกมา)'!N28+'2.ต้นทุนตามสัดส่วน (ปีที่ทำ)'!N28</f>
        <v>0</v>
      </c>
      <c r="O28" s="113">
        <f>+'2.ต้นทุนตามสัดส่วน (ยอดยกมา)'!O28+'2.ต้นทุนตามสัดส่วน (ปีที่ทำ)'!O28</f>
        <v>0</v>
      </c>
      <c r="P28" s="113">
        <f>+'2.ต้นทุนตามสัดส่วน (ยอดยกมา)'!P28+'2.ต้นทุนตามสัดส่วน (ปีที่ทำ)'!P28</f>
        <v>0</v>
      </c>
      <c r="Q28" s="113">
        <f>+'2.ต้นทุนตามสัดส่วน (ยอดยกมา)'!Q28+'2.ต้นทุนตามสัดส่วน (ปีที่ทำ)'!Q28</f>
        <v>0</v>
      </c>
      <c r="R28" s="113">
        <f t="shared" ref="R28:S28" si="23">+R18+B28-L28-O28</f>
        <v>0</v>
      </c>
      <c r="S28" s="113">
        <f t="shared" si="23"/>
        <v>0</v>
      </c>
      <c r="T28" s="113">
        <f t="shared" si="19"/>
        <v>0</v>
      </c>
      <c r="U28" s="126">
        <f t="shared" si="20"/>
        <v>0</v>
      </c>
      <c r="V28" s="103"/>
      <c r="W28" s="103"/>
      <c r="X28" s="103"/>
      <c r="Y28" s="103"/>
      <c r="Z28" s="103"/>
    </row>
    <row r="29" spans="1:26" ht="24" customHeight="1" x14ac:dyDescent="0.65">
      <c r="A29" s="112" t="s">
        <v>22</v>
      </c>
      <c r="B29" s="119">
        <f t="shared" ref="B29:F29" si="24">SUM(B26:B28)</f>
        <v>0</v>
      </c>
      <c r="C29" s="119">
        <f t="shared" si="24"/>
        <v>0</v>
      </c>
      <c r="D29" s="114">
        <f t="shared" si="24"/>
        <v>100</v>
      </c>
      <c r="E29" s="120">
        <f t="shared" si="24"/>
        <v>0</v>
      </c>
      <c r="F29" s="116">
        <f t="shared" si="24"/>
        <v>0</v>
      </c>
      <c r="G29" s="116"/>
      <c r="H29" s="113">
        <f t="shared" ref="H29:J29" si="25">SUM(H26:H28)</f>
        <v>0</v>
      </c>
      <c r="I29" s="113">
        <f t="shared" si="25"/>
        <v>0</v>
      </c>
      <c r="J29" s="113">
        <f t="shared" si="25"/>
        <v>0</v>
      </c>
      <c r="K29" s="117"/>
      <c r="L29" s="113">
        <f t="shared" ref="L29:U29" si="26">SUM(L26:L28)</f>
        <v>0</v>
      </c>
      <c r="M29" s="113">
        <f t="shared" si="26"/>
        <v>0</v>
      </c>
      <c r="N29" s="113">
        <f t="shared" si="26"/>
        <v>0</v>
      </c>
      <c r="O29" s="113">
        <f t="shared" si="26"/>
        <v>0</v>
      </c>
      <c r="P29" s="113">
        <f t="shared" si="26"/>
        <v>0</v>
      </c>
      <c r="Q29" s="113">
        <f t="shared" si="26"/>
        <v>0</v>
      </c>
      <c r="R29" s="113">
        <f t="shared" si="26"/>
        <v>0</v>
      </c>
      <c r="S29" s="113">
        <f t="shared" si="26"/>
        <v>0</v>
      </c>
      <c r="T29" s="113">
        <f t="shared" si="26"/>
        <v>0</v>
      </c>
      <c r="U29" s="120">
        <f t="shared" si="26"/>
        <v>0</v>
      </c>
      <c r="V29" s="103"/>
      <c r="W29" s="103"/>
      <c r="X29" s="103"/>
      <c r="Y29" s="103"/>
      <c r="Z29" s="103"/>
    </row>
    <row r="30" spans="1:26" ht="24" customHeight="1" x14ac:dyDescent="0.65">
      <c r="A30" s="103"/>
      <c r="B30" s="103"/>
      <c r="C30" s="103"/>
      <c r="D30" s="103"/>
      <c r="E30" s="103"/>
      <c r="F30" s="80"/>
      <c r="G30" s="80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ht="24" customHeight="1" x14ac:dyDescent="0.65">
      <c r="A31" s="143" t="s">
        <v>25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03"/>
      <c r="V31" s="103"/>
      <c r="W31" s="103"/>
      <c r="X31" s="103"/>
      <c r="Y31" s="103"/>
      <c r="Z31" s="103"/>
    </row>
    <row r="32" spans="1:26" ht="24" customHeight="1" x14ac:dyDescent="0.65">
      <c r="A32" s="143" t="s">
        <v>59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03"/>
      <c r="V32" s="103"/>
      <c r="W32" s="103"/>
      <c r="X32" s="103"/>
      <c r="Y32" s="103"/>
      <c r="Z32" s="103"/>
    </row>
    <row r="33" spans="1:26" ht="24" customHeight="1" x14ac:dyDescent="0.65">
      <c r="A33" s="103"/>
      <c r="B33" s="103">
        <v>1</v>
      </c>
      <c r="C33" s="103">
        <v>2</v>
      </c>
      <c r="D33" s="103" t="s">
        <v>27</v>
      </c>
      <c r="E33" s="103" t="s">
        <v>28</v>
      </c>
      <c r="F33" s="80">
        <v>5</v>
      </c>
      <c r="G33" s="80" t="s">
        <v>29</v>
      </c>
      <c r="H33" s="103"/>
      <c r="I33" s="103"/>
      <c r="J33" s="103">
        <v>7</v>
      </c>
      <c r="K33" s="103">
        <v>8</v>
      </c>
      <c r="L33" s="103">
        <v>9</v>
      </c>
      <c r="M33" s="103">
        <v>10</v>
      </c>
      <c r="N33" s="103" t="s">
        <v>30</v>
      </c>
      <c r="O33" s="103">
        <v>12</v>
      </c>
      <c r="P33" s="103">
        <v>13</v>
      </c>
      <c r="Q33" s="103" t="s">
        <v>31</v>
      </c>
      <c r="R33" s="103" t="s">
        <v>32</v>
      </c>
      <c r="S33" s="103" t="s">
        <v>33</v>
      </c>
      <c r="T33" s="103" t="s">
        <v>34</v>
      </c>
      <c r="U33" s="103" t="s">
        <v>35</v>
      </c>
      <c r="V33" s="103"/>
      <c r="W33" s="103"/>
      <c r="X33" s="103"/>
      <c r="Y33" s="103"/>
      <c r="Z33" s="103"/>
    </row>
    <row r="34" spans="1:26" ht="24" customHeight="1" x14ac:dyDescent="0.65">
      <c r="A34" s="144" t="s">
        <v>36</v>
      </c>
      <c r="B34" s="145" t="s">
        <v>37</v>
      </c>
      <c r="C34" s="131"/>
      <c r="D34" s="146" t="s">
        <v>38</v>
      </c>
      <c r="E34" s="105" t="s">
        <v>39</v>
      </c>
      <c r="F34" s="106" t="s">
        <v>40</v>
      </c>
      <c r="G34" s="107" t="s">
        <v>41</v>
      </c>
      <c r="H34" s="108" t="s">
        <v>42</v>
      </c>
      <c r="I34" s="108" t="s">
        <v>7</v>
      </c>
      <c r="J34" s="109" t="s">
        <v>40</v>
      </c>
      <c r="K34" s="109" t="s">
        <v>43</v>
      </c>
      <c r="L34" s="150" t="s">
        <v>44</v>
      </c>
      <c r="M34" s="131"/>
      <c r="N34" s="146" t="s">
        <v>45</v>
      </c>
      <c r="O34" s="148" t="s">
        <v>46</v>
      </c>
      <c r="P34" s="131"/>
      <c r="Q34" s="146" t="s">
        <v>47</v>
      </c>
      <c r="R34" s="149" t="s">
        <v>48</v>
      </c>
      <c r="S34" s="131"/>
      <c r="T34" s="146" t="s">
        <v>49</v>
      </c>
      <c r="U34" s="104" t="s">
        <v>49</v>
      </c>
      <c r="V34" s="103"/>
      <c r="W34" s="103"/>
      <c r="X34" s="103"/>
      <c r="Y34" s="103"/>
      <c r="Z34" s="103"/>
    </row>
    <row r="35" spans="1:26" ht="24" customHeight="1" x14ac:dyDescent="0.65">
      <c r="A35" s="140"/>
      <c r="B35" s="105" t="s">
        <v>42</v>
      </c>
      <c r="C35" s="105" t="s">
        <v>50</v>
      </c>
      <c r="D35" s="147"/>
      <c r="E35" s="105" t="s">
        <v>51</v>
      </c>
      <c r="F35" s="106" t="s">
        <v>15</v>
      </c>
      <c r="G35" s="110" t="s">
        <v>52</v>
      </c>
      <c r="H35" s="108" t="s">
        <v>22</v>
      </c>
      <c r="I35" s="108" t="s">
        <v>22</v>
      </c>
      <c r="J35" s="109" t="s">
        <v>53</v>
      </c>
      <c r="K35" s="109" t="s">
        <v>53</v>
      </c>
      <c r="L35" s="105" t="s">
        <v>42</v>
      </c>
      <c r="M35" s="105" t="s">
        <v>50</v>
      </c>
      <c r="N35" s="147"/>
      <c r="O35" s="105" t="s">
        <v>42</v>
      </c>
      <c r="P35" s="105" t="s">
        <v>50</v>
      </c>
      <c r="Q35" s="147"/>
      <c r="R35" s="105" t="s">
        <v>42</v>
      </c>
      <c r="S35" s="105" t="s">
        <v>50</v>
      </c>
      <c r="T35" s="147"/>
      <c r="U35" s="111" t="s">
        <v>54</v>
      </c>
      <c r="V35" s="103"/>
      <c r="W35" s="103"/>
      <c r="X35" s="103"/>
      <c r="Y35" s="103"/>
      <c r="Z35" s="103"/>
    </row>
    <row r="36" spans="1:26" ht="24" customHeight="1" x14ac:dyDescent="0.65">
      <c r="A36" s="112" t="s">
        <v>55</v>
      </c>
      <c r="B36" s="113">
        <f>+'2.ต้นทุนตามสัดส่วน (ยอดยกมา)'!B36+'2.ต้นทุนตามสัดส่วน (ปีที่ทำ)'!B36</f>
        <v>0</v>
      </c>
      <c r="C36" s="113">
        <f>+'2.ต้นทุนตามสัดส่วน (ยอดยกมา)'!C36+'2.ต้นทุนตามสัดส่วน (ปีที่ทำ)'!C36</f>
        <v>0</v>
      </c>
      <c r="D36" s="113">
        <v>54.9</v>
      </c>
      <c r="E36" s="115">
        <f>C36*D36</f>
        <v>0</v>
      </c>
      <c r="F36" s="116">
        <f>+'2.ต้นทุนตามสัดส่วน (ยอดยกมา)'!F36+'2.ต้นทุนตามสัดส่วน (ปีที่ทำ)'!F36</f>
        <v>0</v>
      </c>
      <c r="G36" s="116">
        <f>+'2.ต้นทุนตามสัดส่วน (ยอดยกมา)'!G36+'2.ต้นทุนตามสัดส่วน (ปีที่ทำ)'!G36</f>
        <v>0</v>
      </c>
      <c r="H36" s="116">
        <f>+'2.ต้นทุนตามสัดส่วน (ยอดยกมา)'!H36+'2.ต้นทุนตามสัดส่วน (ปีที่ทำ)'!H36</f>
        <v>0</v>
      </c>
      <c r="I36" s="116">
        <f>+'2.ต้นทุนตามสัดส่วน (ยอดยกมา)'!I36+'2.ต้นทุนตามสัดส่วน (ปีที่ทำ)'!I36</f>
        <v>0</v>
      </c>
      <c r="J36" s="113">
        <f>+'2.ต้นทุนตามสัดส่วน (ยอดยกมา)'!J36+'2.ต้นทุนตามสัดส่วน (ปีที่ทำ)'!J36</f>
        <v>0</v>
      </c>
      <c r="K36" s="117">
        <f t="shared" ref="K36:K38" si="27">IF((C6+C16+C26+C36)&gt;0,J36/(+C36+C26+C16+C6),0)</f>
        <v>0</v>
      </c>
      <c r="L36" s="113">
        <f>+'2.ต้นทุนตามสัดส่วน (ยอดยกมา)'!L36+'2.ต้นทุนตามสัดส่วน (ปีที่ทำ)'!L36</f>
        <v>0</v>
      </c>
      <c r="M36" s="113">
        <f>+'2.ต้นทุนตามสัดส่วน (ยอดยกมา)'!M36+'2.ต้นทุนตามสัดส่วน (ปีที่ทำ)'!M36</f>
        <v>0</v>
      </c>
      <c r="N36" s="113">
        <f>+'2.ต้นทุนตามสัดส่วน (ยอดยกมา)'!N36+'2.ต้นทุนตามสัดส่วน (ปีที่ทำ)'!N36</f>
        <v>0</v>
      </c>
      <c r="O36" s="113">
        <f>+'2.ต้นทุนตามสัดส่วน (ยอดยกมา)'!O36+'2.ต้นทุนตามสัดส่วน (ปีที่ทำ)'!O36</f>
        <v>0</v>
      </c>
      <c r="P36" s="113">
        <f>+'2.ต้นทุนตามสัดส่วน (ยอดยกมา)'!P36+'2.ต้นทุนตามสัดส่วน (ปีที่ทำ)'!P36</f>
        <v>0</v>
      </c>
      <c r="Q36" s="113">
        <f>+'2.ต้นทุนตามสัดส่วน (ยอดยกมา)'!Q36+'2.ต้นทุนตามสัดส่วน (ปีที่ทำ)'!Q36</f>
        <v>0</v>
      </c>
      <c r="R36" s="113">
        <f t="shared" ref="R36:S36" si="28">+R26+B36-L36-O36</f>
        <v>0</v>
      </c>
      <c r="S36" s="113">
        <f t="shared" si="28"/>
        <v>0</v>
      </c>
      <c r="T36" s="113">
        <f t="shared" ref="T36:T38" si="29">+T26+F36-N36-Q36</f>
        <v>0</v>
      </c>
      <c r="U36" s="126">
        <f t="shared" ref="U36:U38" si="30">IF(S36&gt;0,+T36/S36,0)</f>
        <v>0</v>
      </c>
      <c r="V36" s="103"/>
      <c r="W36" s="103"/>
      <c r="X36" s="103"/>
      <c r="Y36" s="103"/>
      <c r="Z36" s="103"/>
    </row>
    <row r="37" spans="1:26" ht="24" customHeight="1" x14ac:dyDescent="0.65">
      <c r="A37" s="112" t="s">
        <v>56</v>
      </c>
      <c r="B37" s="113">
        <f>+'2.ต้นทุนตามสัดส่วน (ยอดยกมา)'!B37+'2.ต้นทุนตามสัดส่วน (ปีที่ทำ)'!B37</f>
        <v>0</v>
      </c>
      <c r="C37" s="113">
        <f>+'2.ต้นทุนตามสัดส่วน (ยอดยกมา)'!C37+'2.ต้นทุนตามสัดส่วน (ปีที่ทำ)'!C37</f>
        <v>0</v>
      </c>
      <c r="D37" s="113">
        <v>28.67</v>
      </c>
      <c r="E37" s="115">
        <f t="shared" ref="E37:E38" si="31">D37*C37</f>
        <v>0</v>
      </c>
      <c r="F37" s="116">
        <f>+'2.ต้นทุนตามสัดส่วน (ยอดยกมา)'!F37+'2.ต้นทุนตามสัดส่วน (ปีที่ทำ)'!F37</f>
        <v>0</v>
      </c>
      <c r="G37" s="116">
        <f>+'2.ต้นทุนตามสัดส่วน (ยอดยกมา)'!G37+'2.ต้นทุนตามสัดส่วน (ปีที่ทำ)'!G37</f>
        <v>0</v>
      </c>
      <c r="H37" s="116">
        <f>+'2.ต้นทุนตามสัดส่วน (ยอดยกมา)'!H37+'2.ต้นทุนตามสัดส่วน (ปีที่ทำ)'!H37</f>
        <v>0</v>
      </c>
      <c r="I37" s="116">
        <f>+'2.ต้นทุนตามสัดส่วน (ยอดยกมา)'!I37+'2.ต้นทุนตามสัดส่วน (ปีที่ทำ)'!I37</f>
        <v>0</v>
      </c>
      <c r="J37" s="113">
        <f>+'2.ต้นทุนตามสัดส่วน (ยอดยกมา)'!J37+'2.ต้นทุนตามสัดส่วน (ปีที่ทำ)'!J37</f>
        <v>0</v>
      </c>
      <c r="K37" s="117">
        <f t="shared" si="27"/>
        <v>0</v>
      </c>
      <c r="L37" s="113">
        <f>+'2.ต้นทุนตามสัดส่วน (ยอดยกมา)'!L37+'2.ต้นทุนตามสัดส่วน (ปีที่ทำ)'!L37</f>
        <v>0</v>
      </c>
      <c r="M37" s="113">
        <f>+'2.ต้นทุนตามสัดส่วน (ยอดยกมา)'!M37+'2.ต้นทุนตามสัดส่วน (ปีที่ทำ)'!M37</f>
        <v>0</v>
      </c>
      <c r="N37" s="113">
        <f>+'2.ต้นทุนตามสัดส่วน (ยอดยกมา)'!N37+'2.ต้นทุนตามสัดส่วน (ปีที่ทำ)'!N37</f>
        <v>0</v>
      </c>
      <c r="O37" s="113">
        <f>+'2.ต้นทุนตามสัดส่วน (ยอดยกมา)'!O37+'2.ต้นทุนตามสัดส่วน (ปีที่ทำ)'!O37</f>
        <v>0</v>
      </c>
      <c r="P37" s="113">
        <f>+'2.ต้นทุนตามสัดส่วน (ยอดยกมา)'!P37+'2.ต้นทุนตามสัดส่วน (ปีที่ทำ)'!P37</f>
        <v>0</v>
      </c>
      <c r="Q37" s="113">
        <f>+'2.ต้นทุนตามสัดส่วน (ยอดยกมา)'!Q37+'2.ต้นทุนตามสัดส่วน (ปีที่ทำ)'!Q37</f>
        <v>0</v>
      </c>
      <c r="R37" s="113">
        <f t="shared" ref="R37:S37" si="32">+R27+B37-L37-O37</f>
        <v>0</v>
      </c>
      <c r="S37" s="113">
        <f t="shared" si="32"/>
        <v>0</v>
      </c>
      <c r="T37" s="113">
        <f t="shared" si="29"/>
        <v>0</v>
      </c>
      <c r="U37" s="126">
        <f t="shared" si="30"/>
        <v>0</v>
      </c>
      <c r="V37" s="103"/>
      <c r="W37" s="103"/>
      <c r="X37" s="103"/>
      <c r="Y37" s="103"/>
      <c r="Z37" s="103"/>
    </row>
    <row r="38" spans="1:26" ht="24" customHeight="1" x14ac:dyDescent="0.65">
      <c r="A38" s="112" t="s">
        <v>21</v>
      </c>
      <c r="B38" s="113">
        <f>+'2.ต้นทุนตามสัดส่วน (ยอดยกมา)'!B38+'2.ต้นทุนตามสัดส่วน (ปีที่ทำ)'!B38</f>
        <v>0</v>
      </c>
      <c r="C38" s="113">
        <f>+'2.ต้นทุนตามสัดส่วน (ยอดยกมา)'!C38+'2.ต้นทุนตามสัดส่วน (ปีที่ทำ)'!C38</f>
        <v>0</v>
      </c>
      <c r="D38" s="113">
        <v>16.43</v>
      </c>
      <c r="E38" s="115">
        <f t="shared" si="31"/>
        <v>0</v>
      </c>
      <c r="F38" s="116">
        <f>+'2.ต้นทุนตามสัดส่วน (ยอดยกมา)'!F38+'2.ต้นทุนตามสัดส่วน (ปีที่ทำ)'!F38</f>
        <v>0</v>
      </c>
      <c r="G38" s="116">
        <f>+'2.ต้นทุนตามสัดส่วน (ยอดยกมา)'!G38+'2.ต้นทุนตามสัดส่วน (ปีที่ทำ)'!G38</f>
        <v>0</v>
      </c>
      <c r="H38" s="116">
        <f>+'2.ต้นทุนตามสัดส่วน (ยอดยกมา)'!H38+'2.ต้นทุนตามสัดส่วน (ปีที่ทำ)'!H38</f>
        <v>0</v>
      </c>
      <c r="I38" s="116">
        <f>+'2.ต้นทุนตามสัดส่วน (ยอดยกมา)'!I38+'2.ต้นทุนตามสัดส่วน (ปีที่ทำ)'!I38</f>
        <v>0</v>
      </c>
      <c r="J38" s="113">
        <f>+'2.ต้นทุนตามสัดส่วน (ยอดยกมา)'!J38+'2.ต้นทุนตามสัดส่วน (ปีที่ทำ)'!J38</f>
        <v>0</v>
      </c>
      <c r="K38" s="117">
        <f t="shared" si="27"/>
        <v>0</v>
      </c>
      <c r="L38" s="113">
        <f>+'2.ต้นทุนตามสัดส่วน (ยอดยกมา)'!L38+'2.ต้นทุนตามสัดส่วน (ปีที่ทำ)'!L38</f>
        <v>0</v>
      </c>
      <c r="M38" s="113">
        <f>+'2.ต้นทุนตามสัดส่วน (ยอดยกมา)'!M38+'2.ต้นทุนตามสัดส่วน (ปีที่ทำ)'!M38</f>
        <v>0</v>
      </c>
      <c r="N38" s="113">
        <f>+'2.ต้นทุนตามสัดส่วน (ยอดยกมา)'!N38+'2.ต้นทุนตามสัดส่วน (ปีที่ทำ)'!N38</f>
        <v>0</v>
      </c>
      <c r="O38" s="113">
        <f>+'2.ต้นทุนตามสัดส่วน (ยอดยกมา)'!O38+'2.ต้นทุนตามสัดส่วน (ปีที่ทำ)'!O38</f>
        <v>0</v>
      </c>
      <c r="P38" s="113">
        <f>+'2.ต้นทุนตามสัดส่วน (ยอดยกมา)'!P38+'2.ต้นทุนตามสัดส่วน (ปีที่ทำ)'!P38</f>
        <v>0</v>
      </c>
      <c r="Q38" s="113">
        <f>+'2.ต้นทุนตามสัดส่วน (ยอดยกมา)'!Q38+'2.ต้นทุนตามสัดส่วน (ปีที่ทำ)'!Q38</f>
        <v>0</v>
      </c>
      <c r="R38" s="113">
        <f t="shared" ref="R38:S38" si="33">+R28+B38-L38-O38</f>
        <v>0</v>
      </c>
      <c r="S38" s="113">
        <f t="shared" si="33"/>
        <v>0</v>
      </c>
      <c r="T38" s="113">
        <f t="shared" si="29"/>
        <v>0</v>
      </c>
      <c r="U38" s="126">
        <f t="shared" si="30"/>
        <v>0</v>
      </c>
      <c r="V38" s="103"/>
      <c r="W38" s="103"/>
      <c r="X38" s="103"/>
      <c r="Y38" s="103"/>
      <c r="Z38" s="103"/>
    </row>
    <row r="39" spans="1:26" ht="24" customHeight="1" x14ac:dyDescent="0.65">
      <c r="A39" s="112" t="s">
        <v>22</v>
      </c>
      <c r="B39" s="119">
        <f t="shared" ref="B39:F39" si="34">SUM(B36:B38)</f>
        <v>0</v>
      </c>
      <c r="C39" s="119">
        <f t="shared" si="34"/>
        <v>0</v>
      </c>
      <c r="D39" s="114">
        <f t="shared" si="34"/>
        <v>100</v>
      </c>
      <c r="E39" s="120">
        <f t="shared" si="34"/>
        <v>0</v>
      </c>
      <c r="F39" s="116">
        <f t="shared" si="34"/>
        <v>0</v>
      </c>
      <c r="G39" s="116"/>
      <c r="H39" s="113">
        <f t="shared" ref="H39:J39" si="35">SUM(H36:H38)</f>
        <v>0</v>
      </c>
      <c r="I39" s="113">
        <f t="shared" si="35"/>
        <v>0</v>
      </c>
      <c r="J39" s="120">
        <f t="shared" si="35"/>
        <v>0</v>
      </c>
      <c r="K39" s="120"/>
      <c r="L39" s="120">
        <f t="shared" ref="L39:U39" si="36">SUM(L36:L38)</f>
        <v>0</v>
      </c>
      <c r="M39" s="120">
        <f t="shared" si="36"/>
        <v>0</v>
      </c>
      <c r="N39" s="120">
        <f t="shared" si="36"/>
        <v>0</v>
      </c>
      <c r="O39" s="120">
        <f t="shared" si="36"/>
        <v>0</v>
      </c>
      <c r="P39" s="120">
        <f t="shared" si="36"/>
        <v>0</v>
      </c>
      <c r="Q39" s="120">
        <f t="shared" si="36"/>
        <v>0</v>
      </c>
      <c r="R39" s="120">
        <f t="shared" si="36"/>
        <v>0</v>
      </c>
      <c r="S39" s="120">
        <f t="shared" si="36"/>
        <v>0</v>
      </c>
      <c r="T39" s="120">
        <f t="shared" si="36"/>
        <v>0</v>
      </c>
      <c r="U39" s="120">
        <f t="shared" si="36"/>
        <v>0</v>
      </c>
      <c r="V39" s="103"/>
      <c r="W39" s="103"/>
      <c r="X39" s="103"/>
      <c r="Y39" s="103"/>
      <c r="Z39" s="103"/>
    </row>
    <row r="40" spans="1:26" ht="24" customHeight="1" x14ac:dyDescent="0.65">
      <c r="A40" s="103"/>
      <c r="B40" s="103"/>
      <c r="C40" s="103"/>
      <c r="D40" s="103"/>
      <c r="E40" s="103"/>
      <c r="F40" s="80"/>
      <c r="G40" s="80"/>
      <c r="H40" s="103"/>
      <c r="I40" s="103"/>
      <c r="J40" s="103"/>
      <c r="K40" s="125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24" customHeight="1" x14ac:dyDescent="0.65">
      <c r="A41" s="143" t="s">
        <v>25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03"/>
      <c r="V41" s="103"/>
      <c r="W41" s="103"/>
      <c r="X41" s="103"/>
      <c r="Y41" s="103"/>
      <c r="Z41" s="103"/>
    </row>
    <row r="42" spans="1:26" ht="24" customHeight="1" x14ac:dyDescent="0.65">
      <c r="A42" s="143" t="s">
        <v>60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03"/>
      <c r="V42" s="103"/>
      <c r="W42" s="103"/>
      <c r="X42" s="103"/>
      <c r="Y42" s="103"/>
      <c r="Z42" s="103"/>
    </row>
    <row r="43" spans="1:26" ht="24" customHeight="1" x14ac:dyDescent="0.65">
      <c r="A43" s="103"/>
      <c r="B43" s="103">
        <v>1</v>
      </c>
      <c r="C43" s="103">
        <v>2</v>
      </c>
      <c r="D43" s="103" t="s">
        <v>27</v>
      </c>
      <c r="E43" s="103" t="s">
        <v>28</v>
      </c>
      <c r="F43" s="80">
        <v>5</v>
      </c>
      <c r="G43" s="80" t="s">
        <v>29</v>
      </c>
      <c r="H43" s="103"/>
      <c r="I43" s="103"/>
      <c r="J43" s="103">
        <v>7</v>
      </c>
      <c r="K43" s="103">
        <v>8</v>
      </c>
      <c r="L43" s="103">
        <v>9</v>
      </c>
      <c r="M43" s="103">
        <v>10</v>
      </c>
      <c r="N43" s="103" t="s">
        <v>30</v>
      </c>
      <c r="O43" s="103">
        <v>12</v>
      </c>
      <c r="P43" s="103">
        <v>13</v>
      </c>
      <c r="Q43" s="103" t="s">
        <v>31</v>
      </c>
      <c r="R43" s="103" t="s">
        <v>32</v>
      </c>
      <c r="S43" s="103" t="s">
        <v>33</v>
      </c>
      <c r="T43" s="103" t="s">
        <v>34</v>
      </c>
      <c r="U43" s="103" t="s">
        <v>35</v>
      </c>
      <c r="V43" s="103"/>
      <c r="W43" s="103"/>
      <c r="X43" s="103"/>
      <c r="Y43" s="103"/>
      <c r="Z43" s="103"/>
    </row>
    <row r="44" spans="1:26" ht="24" customHeight="1" x14ac:dyDescent="0.65">
      <c r="A44" s="144" t="s">
        <v>36</v>
      </c>
      <c r="B44" s="145" t="s">
        <v>37</v>
      </c>
      <c r="C44" s="131"/>
      <c r="D44" s="146" t="s">
        <v>38</v>
      </c>
      <c r="E44" s="105" t="s">
        <v>39</v>
      </c>
      <c r="F44" s="106" t="s">
        <v>40</v>
      </c>
      <c r="G44" s="107" t="s">
        <v>41</v>
      </c>
      <c r="H44" s="108" t="s">
        <v>42</v>
      </c>
      <c r="I44" s="108" t="s">
        <v>7</v>
      </c>
      <c r="J44" s="109" t="s">
        <v>40</v>
      </c>
      <c r="K44" s="109" t="s">
        <v>43</v>
      </c>
      <c r="L44" s="150" t="s">
        <v>44</v>
      </c>
      <c r="M44" s="131"/>
      <c r="N44" s="146" t="s">
        <v>45</v>
      </c>
      <c r="O44" s="148" t="s">
        <v>46</v>
      </c>
      <c r="P44" s="131"/>
      <c r="Q44" s="146" t="s">
        <v>47</v>
      </c>
      <c r="R44" s="149" t="s">
        <v>48</v>
      </c>
      <c r="S44" s="131"/>
      <c r="T44" s="146" t="s">
        <v>49</v>
      </c>
      <c r="U44" s="104" t="s">
        <v>49</v>
      </c>
      <c r="V44" s="103"/>
      <c r="W44" s="103"/>
      <c r="X44" s="103"/>
      <c r="Y44" s="103"/>
      <c r="Z44" s="103"/>
    </row>
    <row r="45" spans="1:26" ht="24" customHeight="1" x14ac:dyDescent="0.65">
      <c r="A45" s="140"/>
      <c r="B45" s="105" t="s">
        <v>42</v>
      </c>
      <c r="C45" s="105" t="s">
        <v>50</v>
      </c>
      <c r="D45" s="147"/>
      <c r="E45" s="105" t="s">
        <v>51</v>
      </c>
      <c r="F45" s="106" t="s">
        <v>15</v>
      </c>
      <c r="G45" s="110" t="s">
        <v>52</v>
      </c>
      <c r="H45" s="108" t="s">
        <v>22</v>
      </c>
      <c r="I45" s="108" t="s">
        <v>22</v>
      </c>
      <c r="J45" s="109" t="s">
        <v>53</v>
      </c>
      <c r="K45" s="109" t="s">
        <v>53</v>
      </c>
      <c r="L45" s="105" t="s">
        <v>42</v>
      </c>
      <c r="M45" s="105" t="s">
        <v>50</v>
      </c>
      <c r="N45" s="147"/>
      <c r="O45" s="105" t="s">
        <v>42</v>
      </c>
      <c r="P45" s="105" t="s">
        <v>50</v>
      </c>
      <c r="Q45" s="147"/>
      <c r="R45" s="105" t="s">
        <v>42</v>
      </c>
      <c r="S45" s="105" t="s">
        <v>50</v>
      </c>
      <c r="T45" s="147"/>
      <c r="U45" s="111" t="s">
        <v>54</v>
      </c>
      <c r="V45" s="103"/>
      <c r="W45" s="103"/>
      <c r="X45" s="103"/>
      <c r="Y45" s="103"/>
      <c r="Z45" s="103"/>
    </row>
    <row r="46" spans="1:26" ht="24" customHeight="1" x14ac:dyDescent="0.65">
      <c r="A46" s="112" t="s">
        <v>55</v>
      </c>
      <c r="B46" s="113">
        <f t="shared" ref="B46:C46" si="37">+B36+B26+B16</f>
        <v>0</v>
      </c>
      <c r="C46" s="113">
        <f t="shared" si="37"/>
        <v>0</v>
      </c>
      <c r="D46" s="113">
        <v>54.9</v>
      </c>
      <c r="E46" s="115">
        <f>C46*D46</f>
        <v>0</v>
      </c>
      <c r="F46" s="116">
        <f t="shared" ref="F46:G46" si="38">+F36+F26+F16</f>
        <v>0</v>
      </c>
      <c r="G46" s="116">
        <f t="shared" si="38"/>
        <v>0</v>
      </c>
      <c r="H46" s="116">
        <f>+'2.ต้นทุนตามสัดส่วน (ยอดยกมา)'!H46+'2.ต้นทุนตามสัดส่วน (ปีที่ทำ)'!H46</f>
        <v>0</v>
      </c>
      <c r="I46" s="116">
        <f>+'2.ต้นทุนตามสัดส่วน (ยอดยกมา)'!I46+'2.ต้นทุนตามสัดส่วน (ปีที่ทำ)'!I46</f>
        <v>0</v>
      </c>
      <c r="J46" s="117">
        <f t="shared" ref="J46:K46" si="39">+J36</f>
        <v>0</v>
      </c>
      <c r="K46" s="117">
        <f t="shared" si="39"/>
        <v>0</v>
      </c>
      <c r="L46" s="113">
        <f t="shared" ref="L46:Q46" si="40">+L36+L26+L16</f>
        <v>0</v>
      </c>
      <c r="M46" s="113">
        <f t="shared" si="40"/>
        <v>0</v>
      </c>
      <c r="N46" s="113">
        <f t="shared" si="40"/>
        <v>0</v>
      </c>
      <c r="O46" s="113">
        <f t="shared" si="40"/>
        <v>0</v>
      </c>
      <c r="P46" s="113">
        <f t="shared" si="40"/>
        <v>0</v>
      </c>
      <c r="Q46" s="113">
        <f t="shared" si="40"/>
        <v>0</v>
      </c>
      <c r="R46" s="113">
        <f t="shared" ref="R46:T46" si="41">+R36</f>
        <v>0</v>
      </c>
      <c r="S46" s="113">
        <f t="shared" si="41"/>
        <v>0</v>
      </c>
      <c r="T46" s="113">
        <f t="shared" si="41"/>
        <v>0</v>
      </c>
      <c r="U46" s="126">
        <f t="shared" ref="U46:U48" si="42">IF(S46&gt;0,+T46/S46,0)</f>
        <v>0</v>
      </c>
      <c r="V46" s="103"/>
      <c r="W46" s="103"/>
      <c r="X46" s="103"/>
      <c r="Y46" s="103"/>
      <c r="Z46" s="103"/>
    </row>
    <row r="47" spans="1:26" ht="24" customHeight="1" x14ac:dyDescent="0.65">
      <c r="A47" s="112" t="s">
        <v>56</v>
      </c>
      <c r="B47" s="113">
        <f t="shared" ref="B47:C47" si="43">+B37+B27+B17</f>
        <v>0</v>
      </c>
      <c r="C47" s="113">
        <f t="shared" si="43"/>
        <v>0</v>
      </c>
      <c r="D47" s="113">
        <v>28.67</v>
      </c>
      <c r="E47" s="115">
        <f t="shared" ref="E47:E48" si="44">D47*C47</f>
        <v>0</v>
      </c>
      <c r="F47" s="116">
        <f t="shared" ref="F47:G47" si="45">+F37+F27+F17</f>
        <v>0</v>
      </c>
      <c r="G47" s="116">
        <f t="shared" si="45"/>
        <v>0</v>
      </c>
      <c r="H47" s="116">
        <f>+'2.ต้นทุนตามสัดส่วน (ยอดยกมา)'!H47+'2.ต้นทุนตามสัดส่วน (ปีที่ทำ)'!H47</f>
        <v>0</v>
      </c>
      <c r="I47" s="116">
        <f>+'2.ต้นทุนตามสัดส่วน (ยอดยกมา)'!I47+'2.ต้นทุนตามสัดส่วน (ปีที่ทำ)'!I47</f>
        <v>0</v>
      </c>
      <c r="J47" s="117">
        <f t="shared" ref="J47:K47" si="46">+J37</f>
        <v>0</v>
      </c>
      <c r="K47" s="117">
        <f t="shared" si="46"/>
        <v>0</v>
      </c>
      <c r="L47" s="113">
        <f t="shared" ref="L47:Q47" si="47">+L37+L27+L17</f>
        <v>0</v>
      </c>
      <c r="M47" s="113">
        <f t="shared" si="47"/>
        <v>0</v>
      </c>
      <c r="N47" s="113">
        <f t="shared" si="47"/>
        <v>0</v>
      </c>
      <c r="O47" s="113">
        <f t="shared" si="47"/>
        <v>0</v>
      </c>
      <c r="P47" s="113">
        <f t="shared" si="47"/>
        <v>0</v>
      </c>
      <c r="Q47" s="113">
        <f t="shared" si="47"/>
        <v>0</v>
      </c>
      <c r="R47" s="113">
        <f t="shared" ref="R47:T47" si="48">+R37</f>
        <v>0</v>
      </c>
      <c r="S47" s="113">
        <f t="shared" si="48"/>
        <v>0</v>
      </c>
      <c r="T47" s="113">
        <f t="shared" si="48"/>
        <v>0</v>
      </c>
      <c r="U47" s="126">
        <f t="shared" si="42"/>
        <v>0</v>
      </c>
      <c r="V47" s="103"/>
      <c r="W47" s="103"/>
      <c r="X47" s="103"/>
      <c r="Y47" s="103"/>
      <c r="Z47" s="103"/>
    </row>
    <row r="48" spans="1:26" ht="24" customHeight="1" x14ac:dyDescent="0.65">
      <c r="A48" s="112" t="s">
        <v>21</v>
      </c>
      <c r="B48" s="113">
        <f t="shared" ref="B48:C48" si="49">+B38+B28+B18</f>
        <v>0</v>
      </c>
      <c r="C48" s="113">
        <f t="shared" si="49"/>
        <v>0</v>
      </c>
      <c r="D48" s="113">
        <v>16.43</v>
      </c>
      <c r="E48" s="115">
        <f t="shared" si="44"/>
        <v>0</v>
      </c>
      <c r="F48" s="116">
        <f t="shared" ref="F48:G48" si="50">+F38+F28+F18</f>
        <v>0</v>
      </c>
      <c r="G48" s="116">
        <f t="shared" si="50"/>
        <v>0</v>
      </c>
      <c r="H48" s="116">
        <f>+'2.ต้นทุนตามสัดส่วน (ยอดยกมา)'!H48+'2.ต้นทุนตามสัดส่วน (ปีที่ทำ)'!H48</f>
        <v>0</v>
      </c>
      <c r="I48" s="116">
        <f>+'2.ต้นทุนตามสัดส่วน (ยอดยกมา)'!I48+'2.ต้นทุนตามสัดส่วน (ปีที่ทำ)'!I48</f>
        <v>0</v>
      </c>
      <c r="J48" s="117">
        <f t="shared" ref="J48:K48" si="51">+J38</f>
        <v>0</v>
      </c>
      <c r="K48" s="117">
        <f t="shared" si="51"/>
        <v>0</v>
      </c>
      <c r="L48" s="113">
        <f t="shared" ref="L48:Q48" si="52">+L38+L28+L18</f>
        <v>0</v>
      </c>
      <c r="M48" s="113">
        <f t="shared" si="52"/>
        <v>0</v>
      </c>
      <c r="N48" s="113">
        <f t="shared" si="52"/>
        <v>0</v>
      </c>
      <c r="O48" s="113">
        <f t="shared" si="52"/>
        <v>0</v>
      </c>
      <c r="P48" s="113">
        <f t="shared" si="52"/>
        <v>0</v>
      </c>
      <c r="Q48" s="113">
        <f t="shared" si="52"/>
        <v>0</v>
      </c>
      <c r="R48" s="113">
        <f t="shared" ref="R48:T48" si="53">+R38</f>
        <v>0</v>
      </c>
      <c r="S48" s="113">
        <f t="shared" si="53"/>
        <v>0</v>
      </c>
      <c r="T48" s="113">
        <f t="shared" si="53"/>
        <v>0</v>
      </c>
      <c r="U48" s="126">
        <f t="shared" si="42"/>
        <v>0</v>
      </c>
      <c r="V48" s="103"/>
      <c r="W48" s="103"/>
      <c r="X48" s="103"/>
      <c r="Y48" s="103"/>
      <c r="Z48" s="103"/>
    </row>
    <row r="49" spans="1:26" ht="24" customHeight="1" x14ac:dyDescent="0.65">
      <c r="A49" s="112" t="s">
        <v>22</v>
      </c>
      <c r="B49" s="119">
        <f t="shared" ref="B49:F49" si="54">SUM(B46:B48)</f>
        <v>0</v>
      </c>
      <c r="C49" s="119">
        <f t="shared" si="54"/>
        <v>0</v>
      </c>
      <c r="D49" s="114">
        <f t="shared" si="54"/>
        <v>100</v>
      </c>
      <c r="E49" s="120">
        <f t="shared" si="54"/>
        <v>0</v>
      </c>
      <c r="F49" s="116">
        <f t="shared" si="54"/>
        <v>0</v>
      </c>
      <c r="G49" s="116"/>
      <c r="H49" s="113">
        <f t="shared" ref="H49:J49" si="55">SUM(H46:H48)</f>
        <v>0</v>
      </c>
      <c r="I49" s="113">
        <f t="shared" si="55"/>
        <v>0</v>
      </c>
      <c r="J49" s="120">
        <f t="shared" si="55"/>
        <v>0</v>
      </c>
      <c r="K49" s="117"/>
      <c r="L49" s="120">
        <f t="shared" ref="L49:U49" si="56">SUM(L46:L48)</f>
        <v>0</v>
      </c>
      <c r="M49" s="120">
        <f t="shared" si="56"/>
        <v>0</v>
      </c>
      <c r="N49" s="120">
        <f t="shared" si="56"/>
        <v>0</v>
      </c>
      <c r="O49" s="120">
        <f t="shared" si="56"/>
        <v>0</v>
      </c>
      <c r="P49" s="120">
        <f t="shared" si="56"/>
        <v>0</v>
      </c>
      <c r="Q49" s="120">
        <f t="shared" si="56"/>
        <v>0</v>
      </c>
      <c r="R49" s="113">
        <f t="shared" si="56"/>
        <v>0</v>
      </c>
      <c r="S49" s="113">
        <f t="shared" si="56"/>
        <v>0</v>
      </c>
      <c r="T49" s="113">
        <f t="shared" si="56"/>
        <v>0</v>
      </c>
      <c r="U49" s="120">
        <f t="shared" si="56"/>
        <v>0</v>
      </c>
      <c r="V49" s="103"/>
      <c r="W49" s="103"/>
      <c r="X49" s="103"/>
      <c r="Y49" s="103"/>
      <c r="Z49" s="103"/>
    </row>
    <row r="50" spans="1:26" ht="24" customHeight="1" x14ac:dyDescent="0.65">
      <c r="A50" s="103"/>
      <c r="B50" s="103"/>
      <c r="C50" s="103"/>
      <c r="D50" s="103"/>
      <c r="E50" s="103"/>
      <c r="F50" s="80"/>
      <c r="G50" s="80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24" customHeight="1" x14ac:dyDescent="0.65">
      <c r="A51" s="143" t="s">
        <v>25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03"/>
      <c r="V51" s="103"/>
      <c r="W51" s="103"/>
      <c r="X51" s="103"/>
      <c r="Y51" s="103"/>
      <c r="Z51" s="103"/>
    </row>
    <row r="52" spans="1:26" ht="24" customHeight="1" x14ac:dyDescent="0.65">
      <c r="A52" s="143" t="s">
        <v>61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03"/>
      <c r="V52" s="103"/>
      <c r="W52" s="103"/>
      <c r="X52" s="103"/>
      <c r="Y52" s="103"/>
      <c r="Z52" s="103"/>
    </row>
    <row r="53" spans="1:26" ht="24" customHeight="1" x14ac:dyDescent="0.65">
      <c r="A53" s="103"/>
      <c r="B53" s="103">
        <v>1</v>
      </c>
      <c r="C53" s="103">
        <v>2</v>
      </c>
      <c r="D53" s="103" t="s">
        <v>27</v>
      </c>
      <c r="E53" s="103" t="s">
        <v>28</v>
      </c>
      <c r="F53" s="80">
        <v>5</v>
      </c>
      <c r="G53" s="80" t="s">
        <v>29</v>
      </c>
      <c r="H53" s="103"/>
      <c r="I53" s="103"/>
      <c r="J53" s="103">
        <v>7</v>
      </c>
      <c r="K53" s="103">
        <v>8</v>
      </c>
      <c r="L53" s="103">
        <v>9</v>
      </c>
      <c r="M53" s="103">
        <v>10</v>
      </c>
      <c r="N53" s="103" t="s">
        <v>30</v>
      </c>
      <c r="O53" s="103">
        <v>12</v>
      </c>
      <c r="P53" s="103">
        <v>13</v>
      </c>
      <c r="Q53" s="103" t="s">
        <v>31</v>
      </c>
      <c r="R53" s="103" t="s">
        <v>32</v>
      </c>
      <c r="S53" s="103" t="s">
        <v>33</v>
      </c>
      <c r="T53" s="103" t="s">
        <v>34</v>
      </c>
      <c r="U53" s="103" t="s">
        <v>35</v>
      </c>
      <c r="V53" s="103"/>
      <c r="W53" s="103"/>
      <c r="X53" s="103"/>
      <c r="Y53" s="103"/>
      <c r="Z53" s="103"/>
    </row>
    <row r="54" spans="1:26" ht="24" customHeight="1" x14ac:dyDescent="0.65">
      <c r="A54" s="144" t="s">
        <v>36</v>
      </c>
      <c r="B54" s="145" t="s">
        <v>37</v>
      </c>
      <c r="C54" s="131"/>
      <c r="D54" s="146" t="s">
        <v>38</v>
      </c>
      <c r="E54" s="105" t="s">
        <v>39</v>
      </c>
      <c r="F54" s="106" t="s">
        <v>40</v>
      </c>
      <c r="G54" s="107" t="s">
        <v>41</v>
      </c>
      <c r="H54" s="108" t="s">
        <v>42</v>
      </c>
      <c r="I54" s="108" t="s">
        <v>7</v>
      </c>
      <c r="J54" s="109" t="s">
        <v>40</v>
      </c>
      <c r="K54" s="109" t="s">
        <v>43</v>
      </c>
      <c r="L54" s="150" t="s">
        <v>44</v>
      </c>
      <c r="M54" s="131"/>
      <c r="N54" s="146" t="s">
        <v>45</v>
      </c>
      <c r="O54" s="148" t="s">
        <v>46</v>
      </c>
      <c r="P54" s="131"/>
      <c r="Q54" s="146" t="s">
        <v>47</v>
      </c>
      <c r="R54" s="149" t="s">
        <v>48</v>
      </c>
      <c r="S54" s="131"/>
      <c r="T54" s="146" t="s">
        <v>49</v>
      </c>
      <c r="U54" s="104" t="s">
        <v>49</v>
      </c>
      <c r="V54" s="103"/>
      <c r="W54" s="103"/>
      <c r="X54" s="103"/>
      <c r="Y54" s="103"/>
      <c r="Z54" s="103"/>
    </row>
    <row r="55" spans="1:26" ht="24" customHeight="1" x14ac:dyDescent="0.65">
      <c r="A55" s="140"/>
      <c r="B55" s="105" t="s">
        <v>42</v>
      </c>
      <c r="C55" s="105" t="s">
        <v>50</v>
      </c>
      <c r="D55" s="147"/>
      <c r="E55" s="105" t="s">
        <v>51</v>
      </c>
      <c r="F55" s="106" t="s">
        <v>15</v>
      </c>
      <c r="G55" s="110" t="s">
        <v>52</v>
      </c>
      <c r="H55" s="108" t="s">
        <v>22</v>
      </c>
      <c r="I55" s="108" t="s">
        <v>22</v>
      </c>
      <c r="J55" s="109" t="s">
        <v>53</v>
      </c>
      <c r="K55" s="109" t="s">
        <v>53</v>
      </c>
      <c r="L55" s="105" t="s">
        <v>42</v>
      </c>
      <c r="M55" s="105" t="s">
        <v>50</v>
      </c>
      <c r="N55" s="147"/>
      <c r="O55" s="105" t="s">
        <v>42</v>
      </c>
      <c r="P55" s="105" t="s">
        <v>50</v>
      </c>
      <c r="Q55" s="147"/>
      <c r="R55" s="105" t="s">
        <v>42</v>
      </c>
      <c r="S55" s="105" t="s">
        <v>50</v>
      </c>
      <c r="T55" s="147"/>
      <c r="U55" s="111" t="s">
        <v>54</v>
      </c>
      <c r="V55" s="103"/>
      <c r="W55" s="103"/>
      <c r="X55" s="103"/>
      <c r="Y55" s="103"/>
      <c r="Z55" s="103"/>
    </row>
    <row r="56" spans="1:26" ht="24" customHeight="1" x14ac:dyDescent="0.65">
      <c r="A56" s="112" t="s">
        <v>55</v>
      </c>
      <c r="B56" s="113">
        <f>+'2.ต้นทุนตามสัดส่วน (ยอดยกมา)'!B56+'2.ต้นทุนตามสัดส่วน (ปีที่ทำ)'!B56</f>
        <v>0</v>
      </c>
      <c r="C56" s="113">
        <f>+'2.ต้นทุนตามสัดส่วน (ยอดยกมา)'!C56+'2.ต้นทุนตามสัดส่วน (ปีที่ทำ)'!C56</f>
        <v>0</v>
      </c>
      <c r="D56" s="113">
        <v>54.9</v>
      </c>
      <c r="E56" s="115">
        <f>C56*D56</f>
        <v>0</v>
      </c>
      <c r="F56" s="116">
        <f>+'2.ต้นทุนตามสัดส่วน (ยอดยกมา)'!F56+'2.ต้นทุนตามสัดส่วน (ปีที่ทำ)'!F56</f>
        <v>0</v>
      </c>
      <c r="G56" s="116">
        <f>+'2.ต้นทุนตามสัดส่วน (ยอดยกมา)'!G56+'2.ต้นทุนตามสัดส่วน (ปีที่ทำ)'!G56</f>
        <v>0</v>
      </c>
      <c r="H56" s="116">
        <f>+'2.ต้นทุนตามสัดส่วน (ยอดยกมา)'!H56+'2.ต้นทุนตามสัดส่วน (ปีที่ทำ)'!H56</f>
        <v>0</v>
      </c>
      <c r="I56" s="116">
        <f>+'2.ต้นทุนตามสัดส่วน (ยอดยกมา)'!I56+'2.ต้นทุนตามสัดส่วน (ปีที่ทำ)'!I56</f>
        <v>0</v>
      </c>
      <c r="J56" s="117">
        <f>+'2.ต้นทุนตามสัดส่วน (ยอดยกมา)'!J56+'2.ต้นทุนตามสัดส่วน (ปีที่ทำ)'!J56</f>
        <v>0</v>
      </c>
      <c r="K56" s="117">
        <f t="shared" ref="K56:K58" si="57">IF((C26+C36+C46+C56)&gt;0,J56/(+C56+C46+C36+C26),0)</f>
        <v>0</v>
      </c>
      <c r="L56" s="113">
        <f>+'2.ต้นทุนตามสัดส่วน (ยอดยกมา)'!L56+'2.ต้นทุนตามสัดส่วน (ปีที่ทำ)'!L56</f>
        <v>0</v>
      </c>
      <c r="M56" s="113">
        <f>+'2.ต้นทุนตามสัดส่วน (ยอดยกมา)'!M56+'2.ต้นทุนตามสัดส่วน (ปีที่ทำ)'!M56</f>
        <v>0</v>
      </c>
      <c r="N56" s="113">
        <f>+'2.ต้นทุนตามสัดส่วน (ยอดยกมา)'!N56+'2.ต้นทุนตามสัดส่วน (ปีที่ทำ)'!N56</f>
        <v>0</v>
      </c>
      <c r="O56" s="113">
        <f>+'2.ต้นทุนตามสัดส่วน (ยอดยกมา)'!O56+'2.ต้นทุนตามสัดส่วน (ปีที่ทำ)'!O56</f>
        <v>0</v>
      </c>
      <c r="P56" s="113">
        <f>+'2.ต้นทุนตามสัดส่วน (ยอดยกมา)'!P56+'2.ต้นทุนตามสัดส่วน (ปีที่ทำ)'!P56</f>
        <v>0</v>
      </c>
      <c r="Q56" s="113">
        <f>+'2.ต้นทุนตามสัดส่วน (ยอดยกมา)'!Q56+'2.ต้นทุนตามสัดส่วน (ปีที่ทำ)'!Q56</f>
        <v>0</v>
      </c>
      <c r="R56" s="113">
        <f t="shared" ref="R56:S56" si="58">+R46+B56-L56-O56</f>
        <v>0</v>
      </c>
      <c r="S56" s="113">
        <f t="shared" si="58"/>
        <v>0</v>
      </c>
      <c r="T56" s="113">
        <f t="shared" ref="T56:T58" si="59">+T46+F56-N56-Q56</f>
        <v>0</v>
      </c>
      <c r="U56" s="126">
        <f t="shared" ref="U56:U58" si="60">IF(S56&gt;0,+T56/S56,0)</f>
        <v>0</v>
      </c>
      <c r="V56" s="103"/>
      <c r="W56" s="103"/>
      <c r="X56" s="103"/>
      <c r="Y56" s="103"/>
      <c r="Z56" s="103"/>
    </row>
    <row r="57" spans="1:26" ht="24" customHeight="1" x14ac:dyDescent="0.65">
      <c r="A57" s="112" t="s">
        <v>56</v>
      </c>
      <c r="B57" s="113">
        <f>+'2.ต้นทุนตามสัดส่วน (ยอดยกมา)'!B57+'2.ต้นทุนตามสัดส่วน (ปีที่ทำ)'!B57</f>
        <v>0</v>
      </c>
      <c r="C57" s="113">
        <f>+'2.ต้นทุนตามสัดส่วน (ยอดยกมา)'!C57+'2.ต้นทุนตามสัดส่วน (ปีที่ทำ)'!C57</f>
        <v>0</v>
      </c>
      <c r="D57" s="113">
        <v>28.67</v>
      </c>
      <c r="E57" s="115">
        <f t="shared" ref="E57:E58" si="61">D57*C57</f>
        <v>0</v>
      </c>
      <c r="F57" s="116">
        <f>+'2.ต้นทุนตามสัดส่วน (ยอดยกมา)'!F57+'2.ต้นทุนตามสัดส่วน (ปีที่ทำ)'!F57</f>
        <v>0</v>
      </c>
      <c r="G57" s="116">
        <f>+'2.ต้นทุนตามสัดส่วน (ยอดยกมา)'!G57+'2.ต้นทุนตามสัดส่วน (ปีที่ทำ)'!G57</f>
        <v>0</v>
      </c>
      <c r="H57" s="116">
        <f>+'2.ต้นทุนตามสัดส่วน (ยอดยกมา)'!H57+'2.ต้นทุนตามสัดส่วน (ปีที่ทำ)'!H57</f>
        <v>0</v>
      </c>
      <c r="I57" s="116">
        <f>+'2.ต้นทุนตามสัดส่วน (ยอดยกมา)'!I57+'2.ต้นทุนตามสัดส่วน (ปีที่ทำ)'!I57</f>
        <v>0</v>
      </c>
      <c r="J57" s="117">
        <f>+'2.ต้นทุนตามสัดส่วน (ยอดยกมา)'!J57+'2.ต้นทุนตามสัดส่วน (ปีที่ทำ)'!J57</f>
        <v>0</v>
      </c>
      <c r="K57" s="117">
        <f t="shared" si="57"/>
        <v>0</v>
      </c>
      <c r="L57" s="113">
        <f>+'2.ต้นทุนตามสัดส่วน (ยอดยกมา)'!L57+'2.ต้นทุนตามสัดส่วน (ปีที่ทำ)'!L57</f>
        <v>0</v>
      </c>
      <c r="M57" s="113">
        <f>+'2.ต้นทุนตามสัดส่วน (ยอดยกมา)'!M57+'2.ต้นทุนตามสัดส่วน (ปีที่ทำ)'!M57</f>
        <v>0</v>
      </c>
      <c r="N57" s="113">
        <f>+'2.ต้นทุนตามสัดส่วน (ยอดยกมา)'!N57+'2.ต้นทุนตามสัดส่วน (ปีที่ทำ)'!N57</f>
        <v>0</v>
      </c>
      <c r="O57" s="113">
        <f>+'2.ต้นทุนตามสัดส่วน (ยอดยกมา)'!O57+'2.ต้นทุนตามสัดส่วน (ปีที่ทำ)'!O57</f>
        <v>0</v>
      </c>
      <c r="P57" s="113">
        <f>+'2.ต้นทุนตามสัดส่วน (ยอดยกมา)'!P57+'2.ต้นทุนตามสัดส่วน (ปีที่ทำ)'!P57</f>
        <v>0</v>
      </c>
      <c r="Q57" s="113">
        <f>+'2.ต้นทุนตามสัดส่วน (ยอดยกมา)'!Q57+'2.ต้นทุนตามสัดส่วน (ปีที่ทำ)'!Q57</f>
        <v>0</v>
      </c>
      <c r="R57" s="113">
        <f t="shared" ref="R57:S57" si="62">+R47+B57-L57-O57</f>
        <v>0</v>
      </c>
      <c r="S57" s="113">
        <f t="shared" si="62"/>
        <v>0</v>
      </c>
      <c r="T57" s="113">
        <f t="shared" si="59"/>
        <v>0</v>
      </c>
      <c r="U57" s="126">
        <f t="shared" si="60"/>
        <v>0</v>
      </c>
      <c r="V57" s="103"/>
      <c r="W57" s="103"/>
      <c r="X57" s="103"/>
      <c r="Y57" s="103"/>
      <c r="Z57" s="103"/>
    </row>
    <row r="58" spans="1:26" ht="24" customHeight="1" x14ac:dyDescent="0.65">
      <c r="A58" s="112" t="s">
        <v>21</v>
      </c>
      <c r="B58" s="113">
        <f>+'2.ต้นทุนตามสัดส่วน (ยอดยกมา)'!B58+'2.ต้นทุนตามสัดส่วน (ปีที่ทำ)'!B58</f>
        <v>0</v>
      </c>
      <c r="C58" s="113">
        <f>+'2.ต้นทุนตามสัดส่วน (ยอดยกมา)'!C58+'2.ต้นทุนตามสัดส่วน (ปีที่ทำ)'!C58</f>
        <v>0</v>
      </c>
      <c r="D58" s="113">
        <v>16.43</v>
      </c>
      <c r="E58" s="115">
        <f t="shared" si="61"/>
        <v>0</v>
      </c>
      <c r="F58" s="116">
        <f>+'2.ต้นทุนตามสัดส่วน (ยอดยกมา)'!F58+'2.ต้นทุนตามสัดส่วน (ปีที่ทำ)'!F58</f>
        <v>0</v>
      </c>
      <c r="G58" s="116">
        <f>+'2.ต้นทุนตามสัดส่วน (ยอดยกมา)'!G58+'2.ต้นทุนตามสัดส่วน (ปีที่ทำ)'!G58</f>
        <v>0</v>
      </c>
      <c r="H58" s="116">
        <f>+'2.ต้นทุนตามสัดส่วน (ยอดยกมา)'!H58+'2.ต้นทุนตามสัดส่วน (ปีที่ทำ)'!H58</f>
        <v>0</v>
      </c>
      <c r="I58" s="116">
        <f>+'2.ต้นทุนตามสัดส่วน (ยอดยกมา)'!I58+'2.ต้นทุนตามสัดส่วน (ปีที่ทำ)'!I58</f>
        <v>0</v>
      </c>
      <c r="J58" s="117">
        <f>+'2.ต้นทุนตามสัดส่วน (ยอดยกมา)'!J58+'2.ต้นทุนตามสัดส่วน (ปีที่ทำ)'!J58</f>
        <v>0</v>
      </c>
      <c r="K58" s="117">
        <f t="shared" si="57"/>
        <v>0</v>
      </c>
      <c r="L58" s="113">
        <f>+'2.ต้นทุนตามสัดส่วน (ยอดยกมา)'!L58+'2.ต้นทุนตามสัดส่วน (ปีที่ทำ)'!L58</f>
        <v>0</v>
      </c>
      <c r="M58" s="113">
        <f>+'2.ต้นทุนตามสัดส่วน (ยอดยกมา)'!M58+'2.ต้นทุนตามสัดส่วน (ปีที่ทำ)'!M58</f>
        <v>0</v>
      </c>
      <c r="N58" s="113">
        <f>+'2.ต้นทุนตามสัดส่วน (ยอดยกมา)'!N58+'2.ต้นทุนตามสัดส่วน (ปีที่ทำ)'!N58</f>
        <v>0</v>
      </c>
      <c r="O58" s="113">
        <f>+'2.ต้นทุนตามสัดส่วน (ยอดยกมา)'!O58+'2.ต้นทุนตามสัดส่วน (ปีที่ทำ)'!O58</f>
        <v>0</v>
      </c>
      <c r="P58" s="113">
        <f>+'2.ต้นทุนตามสัดส่วน (ยอดยกมา)'!P58+'2.ต้นทุนตามสัดส่วน (ปีที่ทำ)'!P58</f>
        <v>0</v>
      </c>
      <c r="Q58" s="113">
        <f>+'2.ต้นทุนตามสัดส่วน (ยอดยกมา)'!Q58+'2.ต้นทุนตามสัดส่วน (ปีที่ทำ)'!Q58</f>
        <v>0</v>
      </c>
      <c r="R58" s="113">
        <f t="shared" ref="R58:S58" si="63">+R48+B58-L58-O58</f>
        <v>0</v>
      </c>
      <c r="S58" s="113">
        <f t="shared" si="63"/>
        <v>0</v>
      </c>
      <c r="T58" s="113">
        <f t="shared" si="59"/>
        <v>0</v>
      </c>
      <c r="U58" s="126">
        <f t="shared" si="60"/>
        <v>0</v>
      </c>
      <c r="V58" s="103"/>
      <c r="W58" s="103"/>
      <c r="X58" s="103"/>
      <c r="Y58" s="103"/>
      <c r="Z58" s="103"/>
    </row>
    <row r="59" spans="1:26" ht="24" customHeight="1" x14ac:dyDescent="0.65">
      <c r="A59" s="112" t="s">
        <v>22</v>
      </c>
      <c r="B59" s="119">
        <f t="shared" ref="B59:F59" si="64">SUM(B56:B58)</f>
        <v>0</v>
      </c>
      <c r="C59" s="119">
        <f t="shared" si="64"/>
        <v>0</v>
      </c>
      <c r="D59" s="114">
        <f t="shared" si="64"/>
        <v>100</v>
      </c>
      <c r="E59" s="120">
        <f t="shared" si="64"/>
        <v>0</v>
      </c>
      <c r="F59" s="116">
        <f t="shared" si="64"/>
        <v>0</v>
      </c>
      <c r="G59" s="116"/>
      <c r="H59" s="113">
        <f t="shared" ref="H59:J59" si="65">SUM(H56:H58)</f>
        <v>0</v>
      </c>
      <c r="I59" s="113">
        <f t="shared" si="65"/>
        <v>0</v>
      </c>
      <c r="J59" s="120">
        <f t="shared" si="65"/>
        <v>0</v>
      </c>
      <c r="K59" s="117"/>
      <c r="L59" s="120">
        <f t="shared" ref="L59:U59" si="66">SUM(L56:L58)</f>
        <v>0</v>
      </c>
      <c r="M59" s="120">
        <f t="shared" si="66"/>
        <v>0</v>
      </c>
      <c r="N59" s="120">
        <f t="shared" si="66"/>
        <v>0</v>
      </c>
      <c r="O59" s="120">
        <f t="shared" si="66"/>
        <v>0</v>
      </c>
      <c r="P59" s="120">
        <f t="shared" si="66"/>
        <v>0</v>
      </c>
      <c r="Q59" s="120">
        <f t="shared" si="66"/>
        <v>0</v>
      </c>
      <c r="R59" s="113">
        <f t="shared" si="66"/>
        <v>0</v>
      </c>
      <c r="S59" s="113">
        <f t="shared" si="66"/>
        <v>0</v>
      </c>
      <c r="T59" s="113">
        <f t="shared" si="66"/>
        <v>0</v>
      </c>
      <c r="U59" s="120">
        <f t="shared" si="66"/>
        <v>0</v>
      </c>
      <c r="V59" s="103"/>
      <c r="W59" s="103"/>
      <c r="X59" s="103"/>
      <c r="Y59" s="103"/>
      <c r="Z59" s="103"/>
    </row>
    <row r="60" spans="1:26" ht="24" customHeight="1" x14ac:dyDescent="0.65">
      <c r="A60" s="103"/>
      <c r="B60" s="103"/>
      <c r="C60" s="103"/>
      <c r="D60" s="103"/>
      <c r="E60" s="103"/>
      <c r="F60" s="80"/>
      <c r="G60" s="80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24" customHeight="1" x14ac:dyDescent="0.65">
      <c r="A61" s="143" t="s">
        <v>25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03"/>
      <c r="V61" s="103"/>
      <c r="W61" s="103"/>
      <c r="X61" s="103"/>
      <c r="Y61" s="103"/>
      <c r="Z61" s="103"/>
    </row>
    <row r="62" spans="1:26" ht="24" customHeight="1" x14ac:dyDescent="0.65">
      <c r="A62" s="143" t="s">
        <v>62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03"/>
      <c r="V62" s="103"/>
      <c r="W62" s="103"/>
      <c r="X62" s="103"/>
      <c r="Y62" s="103"/>
      <c r="Z62" s="103"/>
    </row>
    <row r="63" spans="1:26" ht="24" customHeight="1" x14ac:dyDescent="0.65">
      <c r="A63" s="103"/>
      <c r="B63" s="103">
        <v>1</v>
      </c>
      <c r="C63" s="103">
        <v>2</v>
      </c>
      <c r="D63" s="103" t="s">
        <v>27</v>
      </c>
      <c r="E63" s="103" t="s">
        <v>28</v>
      </c>
      <c r="F63" s="80">
        <v>5</v>
      </c>
      <c r="G63" s="80" t="s">
        <v>29</v>
      </c>
      <c r="H63" s="103"/>
      <c r="I63" s="103"/>
      <c r="J63" s="103">
        <v>7</v>
      </c>
      <c r="K63" s="103">
        <v>8</v>
      </c>
      <c r="L63" s="103">
        <v>9</v>
      </c>
      <c r="M63" s="103">
        <v>10</v>
      </c>
      <c r="N63" s="103" t="s">
        <v>30</v>
      </c>
      <c r="O63" s="103">
        <v>12</v>
      </c>
      <c r="P63" s="103">
        <v>13</v>
      </c>
      <c r="Q63" s="103" t="s">
        <v>31</v>
      </c>
      <c r="R63" s="103" t="s">
        <v>32</v>
      </c>
      <c r="S63" s="103" t="s">
        <v>33</v>
      </c>
      <c r="T63" s="103" t="s">
        <v>34</v>
      </c>
      <c r="U63" s="103" t="s">
        <v>35</v>
      </c>
      <c r="V63" s="103"/>
      <c r="W63" s="103"/>
      <c r="X63" s="103"/>
      <c r="Y63" s="103"/>
      <c r="Z63" s="103"/>
    </row>
    <row r="64" spans="1:26" ht="24" customHeight="1" x14ac:dyDescent="0.65">
      <c r="A64" s="144" t="s">
        <v>36</v>
      </c>
      <c r="B64" s="145" t="s">
        <v>37</v>
      </c>
      <c r="C64" s="131"/>
      <c r="D64" s="146" t="s">
        <v>38</v>
      </c>
      <c r="E64" s="105" t="s">
        <v>39</v>
      </c>
      <c r="F64" s="106" t="s">
        <v>40</v>
      </c>
      <c r="G64" s="107" t="s">
        <v>41</v>
      </c>
      <c r="H64" s="108" t="s">
        <v>42</v>
      </c>
      <c r="I64" s="108" t="s">
        <v>7</v>
      </c>
      <c r="J64" s="109" t="s">
        <v>40</v>
      </c>
      <c r="K64" s="109" t="s">
        <v>43</v>
      </c>
      <c r="L64" s="150" t="s">
        <v>44</v>
      </c>
      <c r="M64" s="131"/>
      <c r="N64" s="146" t="s">
        <v>45</v>
      </c>
      <c r="O64" s="148" t="s">
        <v>46</v>
      </c>
      <c r="P64" s="131"/>
      <c r="Q64" s="146" t="s">
        <v>47</v>
      </c>
      <c r="R64" s="149" t="s">
        <v>48</v>
      </c>
      <c r="S64" s="131"/>
      <c r="T64" s="146" t="s">
        <v>49</v>
      </c>
      <c r="U64" s="104" t="s">
        <v>49</v>
      </c>
      <c r="V64" s="103"/>
      <c r="W64" s="103"/>
      <c r="X64" s="103"/>
      <c r="Y64" s="103"/>
      <c r="Z64" s="103"/>
    </row>
    <row r="65" spans="1:26" ht="24" customHeight="1" x14ac:dyDescent="0.65">
      <c r="A65" s="140"/>
      <c r="B65" s="105" t="s">
        <v>42</v>
      </c>
      <c r="C65" s="105" t="s">
        <v>50</v>
      </c>
      <c r="D65" s="147"/>
      <c r="E65" s="105" t="s">
        <v>51</v>
      </c>
      <c r="F65" s="106" t="s">
        <v>15</v>
      </c>
      <c r="G65" s="110" t="s">
        <v>52</v>
      </c>
      <c r="H65" s="108" t="s">
        <v>22</v>
      </c>
      <c r="I65" s="108" t="s">
        <v>22</v>
      </c>
      <c r="J65" s="109" t="s">
        <v>53</v>
      </c>
      <c r="K65" s="109" t="s">
        <v>53</v>
      </c>
      <c r="L65" s="105" t="s">
        <v>42</v>
      </c>
      <c r="M65" s="105" t="s">
        <v>50</v>
      </c>
      <c r="N65" s="147"/>
      <c r="O65" s="105" t="s">
        <v>42</v>
      </c>
      <c r="P65" s="105" t="s">
        <v>50</v>
      </c>
      <c r="Q65" s="147"/>
      <c r="R65" s="105" t="s">
        <v>42</v>
      </c>
      <c r="S65" s="105" t="s">
        <v>50</v>
      </c>
      <c r="T65" s="147"/>
      <c r="U65" s="111" t="s">
        <v>54</v>
      </c>
      <c r="V65" s="103"/>
      <c r="W65" s="103"/>
      <c r="X65" s="103"/>
      <c r="Y65" s="103"/>
      <c r="Z65" s="103"/>
    </row>
    <row r="66" spans="1:26" ht="24" customHeight="1" x14ac:dyDescent="0.65">
      <c r="A66" s="112" t="s">
        <v>55</v>
      </c>
      <c r="B66" s="113">
        <f>+'2.ต้นทุนตามสัดส่วน (ยอดยกมา)'!B66+'2.ต้นทุนตามสัดส่วน (ปีที่ทำ)'!B66</f>
        <v>0</v>
      </c>
      <c r="C66" s="113">
        <f>+'2.ต้นทุนตามสัดส่วน (ยอดยกมา)'!C66+'2.ต้นทุนตามสัดส่วน (ปีที่ทำ)'!C66</f>
        <v>0</v>
      </c>
      <c r="D66" s="113">
        <v>54.9</v>
      </c>
      <c r="E66" s="115">
        <f>C66*D66</f>
        <v>0</v>
      </c>
      <c r="F66" s="116">
        <f>+'2.ต้นทุนตามสัดส่วน (ยอดยกมา)'!F66+'2.ต้นทุนตามสัดส่วน (ปีที่ทำ)'!F66</f>
        <v>0</v>
      </c>
      <c r="G66" s="116">
        <f>+'2.ต้นทุนตามสัดส่วน (ยอดยกมา)'!G66+'2.ต้นทุนตามสัดส่วน (ปีที่ทำ)'!G66</f>
        <v>0</v>
      </c>
      <c r="H66" s="116">
        <f>+'2.ต้นทุนตามสัดส่วน (ยอดยกมา)'!H66+'2.ต้นทุนตามสัดส่วน (ปีที่ทำ)'!H66</f>
        <v>0</v>
      </c>
      <c r="I66" s="116">
        <f>+'2.ต้นทุนตามสัดส่วน (ยอดยกมา)'!I66+'2.ต้นทุนตามสัดส่วน (ปีที่ทำ)'!I66</f>
        <v>0</v>
      </c>
      <c r="J66" s="113">
        <f>+'2.ต้นทุนตามสัดส่วน (ยอดยกมา)'!J66+'2.ต้นทุนตามสัดส่วน (ปีที่ทำ)'!J66</f>
        <v>0</v>
      </c>
      <c r="K66" s="117">
        <f t="shared" ref="K66:K68" si="67">IF((C6+C46+C56+C66)&gt;0,+J66/(C6+C46+C56+C66),0)</f>
        <v>0</v>
      </c>
      <c r="L66" s="113">
        <f>+'2.ต้นทุนตามสัดส่วน (ยอดยกมา)'!L66+'2.ต้นทุนตามสัดส่วน (ปีที่ทำ)'!L66</f>
        <v>0</v>
      </c>
      <c r="M66" s="113">
        <f>+'2.ต้นทุนตามสัดส่วน (ยอดยกมา)'!M66+'2.ต้นทุนตามสัดส่วน (ปีที่ทำ)'!M66</f>
        <v>0</v>
      </c>
      <c r="N66" s="113">
        <f>+'2.ต้นทุนตามสัดส่วน (ยอดยกมา)'!N66+'2.ต้นทุนตามสัดส่วน (ปีที่ทำ)'!N66</f>
        <v>0</v>
      </c>
      <c r="O66" s="113">
        <f>+'2.ต้นทุนตามสัดส่วน (ยอดยกมา)'!O66+'2.ต้นทุนตามสัดส่วน (ปีที่ทำ)'!O66</f>
        <v>0</v>
      </c>
      <c r="P66" s="113">
        <f>+'2.ต้นทุนตามสัดส่วน (ยอดยกมา)'!P66+'2.ต้นทุนตามสัดส่วน (ปีที่ทำ)'!P66</f>
        <v>0</v>
      </c>
      <c r="Q66" s="113">
        <f>+'2.ต้นทุนตามสัดส่วน (ยอดยกมา)'!Q66+'2.ต้นทุนตามสัดส่วน (ปีที่ทำ)'!Q66</f>
        <v>0</v>
      </c>
      <c r="R66" s="113">
        <f t="shared" ref="R66:S66" si="68">+R56+B66-L66-O66</f>
        <v>0</v>
      </c>
      <c r="S66" s="113">
        <f t="shared" si="68"/>
        <v>0</v>
      </c>
      <c r="T66" s="113">
        <f t="shared" ref="T66:T68" si="69">+T56+F66-N66-Q66</f>
        <v>0</v>
      </c>
      <c r="U66" s="126">
        <f t="shared" ref="U66:U68" si="70">IF(S66&gt;0,+T66/S66,0)</f>
        <v>0</v>
      </c>
      <c r="V66" s="103"/>
      <c r="W66" s="103"/>
      <c r="X66" s="103"/>
      <c r="Y66" s="103"/>
      <c r="Z66" s="103"/>
    </row>
    <row r="67" spans="1:26" ht="24" customHeight="1" x14ac:dyDescent="0.65">
      <c r="A67" s="112" t="s">
        <v>56</v>
      </c>
      <c r="B67" s="113">
        <f>+'2.ต้นทุนตามสัดส่วน (ยอดยกมา)'!B67+'2.ต้นทุนตามสัดส่วน (ปีที่ทำ)'!B67</f>
        <v>0</v>
      </c>
      <c r="C67" s="113">
        <f>+'2.ต้นทุนตามสัดส่วน (ยอดยกมา)'!C67+'2.ต้นทุนตามสัดส่วน (ปีที่ทำ)'!C67</f>
        <v>0</v>
      </c>
      <c r="D67" s="113">
        <v>28.67</v>
      </c>
      <c r="E67" s="115">
        <f t="shared" ref="E67:E68" si="71">D67*C67</f>
        <v>0</v>
      </c>
      <c r="F67" s="116">
        <f>+'2.ต้นทุนตามสัดส่วน (ยอดยกมา)'!F67+'2.ต้นทุนตามสัดส่วน (ปีที่ทำ)'!F67</f>
        <v>0</v>
      </c>
      <c r="G67" s="116">
        <f>+'2.ต้นทุนตามสัดส่วน (ยอดยกมา)'!G67+'2.ต้นทุนตามสัดส่วน (ปีที่ทำ)'!G67</f>
        <v>0</v>
      </c>
      <c r="H67" s="116">
        <f>+'2.ต้นทุนตามสัดส่วน (ยอดยกมา)'!H67+'2.ต้นทุนตามสัดส่วน (ปีที่ทำ)'!H67</f>
        <v>0</v>
      </c>
      <c r="I67" s="116">
        <f>+'2.ต้นทุนตามสัดส่วน (ยอดยกมา)'!I67+'2.ต้นทุนตามสัดส่วน (ปีที่ทำ)'!I67</f>
        <v>0</v>
      </c>
      <c r="J67" s="113">
        <f>+'2.ต้นทุนตามสัดส่วน (ยอดยกมา)'!J67+'2.ต้นทุนตามสัดส่วน (ปีที่ทำ)'!J67</f>
        <v>0</v>
      </c>
      <c r="K67" s="117">
        <f t="shared" si="67"/>
        <v>0</v>
      </c>
      <c r="L67" s="113">
        <f>+'2.ต้นทุนตามสัดส่วน (ยอดยกมา)'!L67+'2.ต้นทุนตามสัดส่วน (ปีที่ทำ)'!L67</f>
        <v>0</v>
      </c>
      <c r="M67" s="113">
        <f>+'2.ต้นทุนตามสัดส่วน (ยอดยกมา)'!M67+'2.ต้นทุนตามสัดส่วน (ปีที่ทำ)'!M67</f>
        <v>0</v>
      </c>
      <c r="N67" s="113">
        <f>+'2.ต้นทุนตามสัดส่วน (ยอดยกมา)'!N67+'2.ต้นทุนตามสัดส่วน (ปีที่ทำ)'!N67</f>
        <v>0</v>
      </c>
      <c r="O67" s="113">
        <f>+'2.ต้นทุนตามสัดส่วน (ยอดยกมา)'!O67+'2.ต้นทุนตามสัดส่วน (ปีที่ทำ)'!O67</f>
        <v>0</v>
      </c>
      <c r="P67" s="113">
        <f>+'2.ต้นทุนตามสัดส่วน (ยอดยกมา)'!P67+'2.ต้นทุนตามสัดส่วน (ปีที่ทำ)'!P67</f>
        <v>0</v>
      </c>
      <c r="Q67" s="113">
        <f>+'2.ต้นทุนตามสัดส่วน (ยอดยกมา)'!Q67+'2.ต้นทุนตามสัดส่วน (ปีที่ทำ)'!Q67</f>
        <v>0</v>
      </c>
      <c r="R67" s="113">
        <f t="shared" ref="R67:S67" si="72">+R57+B67-L67-O67</f>
        <v>0</v>
      </c>
      <c r="S67" s="113">
        <f t="shared" si="72"/>
        <v>0</v>
      </c>
      <c r="T67" s="113">
        <f t="shared" si="69"/>
        <v>0</v>
      </c>
      <c r="U67" s="126">
        <f t="shared" si="70"/>
        <v>0</v>
      </c>
      <c r="V67" s="103"/>
      <c r="W67" s="103"/>
      <c r="X67" s="103"/>
      <c r="Y67" s="103"/>
      <c r="Z67" s="103"/>
    </row>
    <row r="68" spans="1:26" ht="24" customHeight="1" x14ac:dyDescent="0.65">
      <c r="A68" s="112" t="s">
        <v>21</v>
      </c>
      <c r="B68" s="113">
        <f>+'2.ต้นทุนตามสัดส่วน (ยอดยกมา)'!B68+'2.ต้นทุนตามสัดส่วน (ปีที่ทำ)'!B68</f>
        <v>0</v>
      </c>
      <c r="C68" s="113">
        <f>+'2.ต้นทุนตามสัดส่วน (ยอดยกมา)'!C68+'2.ต้นทุนตามสัดส่วน (ปีที่ทำ)'!C68</f>
        <v>0</v>
      </c>
      <c r="D68" s="113">
        <v>16.43</v>
      </c>
      <c r="E68" s="115">
        <f t="shared" si="71"/>
        <v>0</v>
      </c>
      <c r="F68" s="116">
        <f>+'2.ต้นทุนตามสัดส่วน (ยอดยกมา)'!F68+'2.ต้นทุนตามสัดส่วน (ปีที่ทำ)'!F68</f>
        <v>0</v>
      </c>
      <c r="G68" s="116">
        <f>+'2.ต้นทุนตามสัดส่วน (ยอดยกมา)'!G68+'2.ต้นทุนตามสัดส่วน (ปีที่ทำ)'!G68</f>
        <v>0</v>
      </c>
      <c r="H68" s="116">
        <f>+'2.ต้นทุนตามสัดส่วน (ยอดยกมา)'!H68+'2.ต้นทุนตามสัดส่วน (ปีที่ทำ)'!H68</f>
        <v>0</v>
      </c>
      <c r="I68" s="116">
        <f>+'2.ต้นทุนตามสัดส่วน (ยอดยกมา)'!I68+'2.ต้นทุนตามสัดส่วน (ปีที่ทำ)'!I68</f>
        <v>0</v>
      </c>
      <c r="J68" s="113">
        <f>+'2.ต้นทุนตามสัดส่วน (ยอดยกมา)'!J68+'2.ต้นทุนตามสัดส่วน (ปีที่ทำ)'!J68</f>
        <v>0</v>
      </c>
      <c r="K68" s="117">
        <f t="shared" si="67"/>
        <v>0</v>
      </c>
      <c r="L68" s="113">
        <f>+'2.ต้นทุนตามสัดส่วน (ยอดยกมา)'!L68+'2.ต้นทุนตามสัดส่วน (ปีที่ทำ)'!L68</f>
        <v>0</v>
      </c>
      <c r="M68" s="113">
        <f>+'2.ต้นทุนตามสัดส่วน (ยอดยกมา)'!M68+'2.ต้นทุนตามสัดส่วน (ปีที่ทำ)'!M68</f>
        <v>0</v>
      </c>
      <c r="N68" s="113">
        <f>+'2.ต้นทุนตามสัดส่วน (ยอดยกมา)'!N68+'2.ต้นทุนตามสัดส่วน (ปีที่ทำ)'!N68</f>
        <v>0</v>
      </c>
      <c r="O68" s="113">
        <f>+'2.ต้นทุนตามสัดส่วน (ยอดยกมา)'!O68+'2.ต้นทุนตามสัดส่วน (ปีที่ทำ)'!O68</f>
        <v>0</v>
      </c>
      <c r="P68" s="113">
        <f>+'2.ต้นทุนตามสัดส่วน (ยอดยกมา)'!P68+'2.ต้นทุนตามสัดส่วน (ปีที่ทำ)'!P68</f>
        <v>0</v>
      </c>
      <c r="Q68" s="113">
        <f>+'2.ต้นทุนตามสัดส่วน (ยอดยกมา)'!Q68+'2.ต้นทุนตามสัดส่วน (ปีที่ทำ)'!Q68</f>
        <v>0</v>
      </c>
      <c r="R68" s="113">
        <f t="shared" ref="R68:S68" si="73">+R58+B68-L68-O68</f>
        <v>0</v>
      </c>
      <c r="S68" s="113">
        <f t="shared" si="73"/>
        <v>0</v>
      </c>
      <c r="T68" s="113">
        <f t="shared" si="69"/>
        <v>0</v>
      </c>
      <c r="U68" s="126">
        <f t="shared" si="70"/>
        <v>0</v>
      </c>
      <c r="V68" s="103"/>
      <c r="W68" s="103"/>
      <c r="X68" s="103"/>
      <c r="Y68" s="103"/>
      <c r="Z68" s="103"/>
    </row>
    <row r="69" spans="1:26" ht="24" customHeight="1" x14ac:dyDescent="0.65">
      <c r="A69" s="112" t="s">
        <v>22</v>
      </c>
      <c r="B69" s="119">
        <f t="shared" ref="B69:F69" si="74">SUM(B66:B68)</f>
        <v>0</v>
      </c>
      <c r="C69" s="119">
        <f t="shared" si="74"/>
        <v>0</v>
      </c>
      <c r="D69" s="114">
        <f t="shared" si="74"/>
        <v>100</v>
      </c>
      <c r="E69" s="120">
        <f t="shared" si="74"/>
        <v>0</v>
      </c>
      <c r="F69" s="116">
        <f t="shared" si="74"/>
        <v>0</v>
      </c>
      <c r="G69" s="116"/>
      <c r="H69" s="113">
        <f t="shared" ref="H69:J69" si="75">SUM(H66:H68)</f>
        <v>0</v>
      </c>
      <c r="I69" s="113">
        <f t="shared" si="75"/>
        <v>0</v>
      </c>
      <c r="J69" s="120">
        <f t="shared" si="75"/>
        <v>0</v>
      </c>
      <c r="K69" s="117"/>
      <c r="L69" s="120">
        <f t="shared" ref="L69:U69" si="76">SUM(L66:L68)</f>
        <v>0</v>
      </c>
      <c r="M69" s="120">
        <f t="shared" si="76"/>
        <v>0</v>
      </c>
      <c r="N69" s="120">
        <f t="shared" si="76"/>
        <v>0</v>
      </c>
      <c r="O69" s="120">
        <f t="shared" si="76"/>
        <v>0</v>
      </c>
      <c r="P69" s="120">
        <f t="shared" si="76"/>
        <v>0</v>
      </c>
      <c r="Q69" s="120">
        <f t="shared" si="76"/>
        <v>0</v>
      </c>
      <c r="R69" s="113">
        <f t="shared" si="76"/>
        <v>0</v>
      </c>
      <c r="S69" s="113">
        <f t="shared" si="76"/>
        <v>0</v>
      </c>
      <c r="T69" s="113">
        <f t="shared" si="76"/>
        <v>0</v>
      </c>
      <c r="U69" s="120">
        <f t="shared" si="76"/>
        <v>0</v>
      </c>
      <c r="V69" s="103"/>
      <c r="W69" s="103"/>
      <c r="X69" s="103"/>
      <c r="Y69" s="103"/>
      <c r="Z69" s="103"/>
    </row>
    <row r="70" spans="1:26" ht="24" customHeight="1" x14ac:dyDescent="0.65">
      <c r="A70" s="103"/>
      <c r="B70" s="103"/>
      <c r="C70" s="103"/>
      <c r="D70" s="103"/>
      <c r="E70" s="103"/>
      <c r="F70" s="80"/>
      <c r="G70" s="80"/>
      <c r="H70" s="103"/>
      <c r="I70" s="103"/>
      <c r="J70" s="103"/>
      <c r="K70" s="125">
        <f>(+K68+K67+K66)/3</f>
        <v>0</v>
      </c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ht="24" customHeight="1" x14ac:dyDescent="0.65">
      <c r="A71" s="143" t="s">
        <v>25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03"/>
      <c r="V71" s="103"/>
      <c r="W71" s="103"/>
      <c r="X71" s="103"/>
      <c r="Y71" s="103"/>
      <c r="Z71" s="103"/>
    </row>
    <row r="72" spans="1:26" ht="24" customHeight="1" x14ac:dyDescent="0.65">
      <c r="A72" s="143" t="s">
        <v>63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03"/>
      <c r="V72" s="103"/>
      <c r="W72" s="103"/>
      <c r="X72" s="103"/>
      <c r="Y72" s="103"/>
      <c r="Z72" s="103"/>
    </row>
    <row r="73" spans="1:26" ht="24" customHeight="1" x14ac:dyDescent="0.65">
      <c r="A73" s="103"/>
      <c r="B73" s="103">
        <v>1</v>
      </c>
      <c r="C73" s="103">
        <v>2</v>
      </c>
      <c r="D73" s="103" t="s">
        <v>27</v>
      </c>
      <c r="E73" s="103" t="s">
        <v>28</v>
      </c>
      <c r="F73" s="80">
        <v>5</v>
      </c>
      <c r="G73" s="80" t="s">
        <v>29</v>
      </c>
      <c r="H73" s="103"/>
      <c r="I73" s="103"/>
      <c r="J73" s="103">
        <v>7</v>
      </c>
      <c r="K73" s="103">
        <v>8</v>
      </c>
      <c r="L73" s="103">
        <v>9</v>
      </c>
      <c r="M73" s="103">
        <v>10</v>
      </c>
      <c r="N73" s="103" t="s">
        <v>30</v>
      </c>
      <c r="O73" s="103">
        <v>12</v>
      </c>
      <c r="P73" s="103">
        <v>13</v>
      </c>
      <c r="Q73" s="103" t="s">
        <v>31</v>
      </c>
      <c r="R73" s="103" t="s">
        <v>32</v>
      </c>
      <c r="S73" s="103" t="s">
        <v>33</v>
      </c>
      <c r="T73" s="103" t="s">
        <v>34</v>
      </c>
      <c r="U73" s="103" t="s">
        <v>35</v>
      </c>
      <c r="V73" s="103"/>
      <c r="W73" s="103"/>
      <c r="X73" s="103"/>
      <c r="Y73" s="103"/>
      <c r="Z73" s="103"/>
    </row>
    <row r="74" spans="1:26" ht="24" customHeight="1" x14ac:dyDescent="0.65">
      <c r="A74" s="144" t="s">
        <v>36</v>
      </c>
      <c r="B74" s="145" t="s">
        <v>37</v>
      </c>
      <c r="C74" s="131"/>
      <c r="D74" s="146" t="s">
        <v>38</v>
      </c>
      <c r="E74" s="105" t="s">
        <v>39</v>
      </c>
      <c r="F74" s="106" t="s">
        <v>40</v>
      </c>
      <c r="G74" s="107" t="s">
        <v>41</v>
      </c>
      <c r="H74" s="108" t="s">
        <v>42</v>
      </c>
      <c r="I74" s="108" t="s">
        <v>7</v>
      </c>
      <c r="J74" s="109" t="s">
        <v>40</v>
      </c>
      <c r="K74" s="109" t="s">
        <v>43</v>
      </c>
      <c r="L74" s="150" t="s">
        <v>44</v>
      </c>
      <c r="M74" s="131"/>
      <c r="N74" s="146" t="s">
        <v>45</v>
      </c>
      <c r="O74" s="148" t="s">
        <v>46</v>
      </c>
      <c r="P74" s="131"/>
      <c r="Q74" s="146" t="s">
        <v>47</v>
      </c>
      <c r="R74" s="149" t="s">
        <v>48</v>
      </c>
      <c r="S74" s="131"/>
      <c r="T74" s="146" t="s">
        <v>49</v>
      </c>
      <c r="U74" s="104" t="s">
        <v>49</v>
      </c>
      <c r="V74" s="103"/>
      <c r="W74" s="103"/>
      <c r="X74" s="103"/>
      <c r="Y74" s="103"/>
      <c r="Z74" s="103"/>
    </row>
    <row r="75" spans="1:26" ht="24" customHeight="1" x14ac:dyDescent="0.65">
      <c r="A75" s="140"/>
      <c r="B75" s="105" t="s">
        <v>42</v>
      </c>
      <c r="C75" s="105" t="s">
        <v>50</v>
      </c>
      <c r="D75" s="147"/>
      <c r="E75" s="105" t="s">
        <v>51</v>
      </c>
      <c r="F75" s="106" t="s">
        <v>15</v>
      </c>
      <c r="G75" s="110" t="s">
        <v>52</v>
      </c>
      <c r="H75" s="108" t="s">
        <v>22</v>
      </c>
      <c r="I75" s="108" t="s">
        <v>22</v>
      </c>
      <c r="J75" s="109" t="s">
        <v>53</v>
      </c>
      <c r="K75" s="109" t="s">
        <v>53</v>
      </c>
      <c r="L75" s="105" t="s">
        <v>42</v>
      </c>
      <c r="M75" s="105" t="s">
        <v>50</v>
      </c>
      <c r="N75" s="147"/>
      <c r="O75" s="105" t="s">
        <v>42</v>
      </c>
      <c r="P75" s="105" t="s">
        <v>50</v>
      </c>
      <c r="Q75" s="147"/>
      <c r="R75" s="105" t="s">
        <v>42</v>
      </c>
      <c r="S75" s="105" t="s">
        <v>50</v>
      </c>
      <c r="T75" s="147"/>
      <c r="U75" s="111" t="s">
        <v>54</v>
      </c>
      <c r="V75" s="103"/>
      <c r="W75" s="103"/>
      <c r="X75" s="103"/>
      <c r="Y75" s="103"/>
      <c r="Z75" s="103"/>
    </row>
    <row r="76" spans="1:26" ht="24" customHeight="1" x14ac:dyDescent="0.65">
      <c r="A76" s="112" t="s">
        <v>55</v>
      </c>
      <c r="B76" s="113">
        <f>+'2.ต้นทุนตามสัดส่วน (ยอดยกมา)'!B76+'2.ต้นทุนตามสัดส่วน (ปีที่ทำ)'!B76</f>
        <v>0</v>
      </c>
      <c r="C76" s="113">
        <f>+'2.ต้นทุนตามสัดส่วน (ยอดยกมา)'!C76+'2.ต้นทุนตามสัดส่วน (ปีที่ทำ)'!C76</f>
        <v>0</v>
      </c>
      <c r="D76" s="113">
        <v>54.9</v>
      </c>
      <c r="E76" s="115">
        <f>C76*D76</f>
        <v>0</v>
      </c>
      <c r="F76" s="116">
        <f>+'2.ต้นทุนตามสัดส่วน (ยอดยกมา)'!F76+'2.ต้นทุนตามสัดส่วน (ปีที่ทำ)'!F76</f>
        <v>0</v>
      </c>
      <c r="G76" s="116">
        <f>+'2.ต้นทุนตามสัดส่วน (ยอดยกมา)'!G76+'2.ต้นทุนตามสัดส่วน (ปีที่ทำ)'!G76</f>
        <v>0</v>
      </c>
      <c r="H76" s="116">
        <f>+'2.ต้นทุนตามสัดส่วน (ยอดยกมา)'!H76+'2.ต้นทุนตามสัดส่วน (ปีที่ทำ)'!H76</f>
        <v>0</v>
      </c>
      <c r="I76" s="116">
        <f>+'2.ต้นทุนตามสัดส่วน (ยอดยกมา)'!I76+'2.ต้นทุนตามสัดส่วน (ปีที่ทำ)'!I76</f>
        <v>0</v>
      </c>
      <c r="J76" s="113">
        <f>+'2.ต้นทุนตามสัดส่วน (ยอดยกมา)'!J76+'2.ต้นทุนตามสัดส่วน (ปีที่ทำ)'!J76</f>
        <v>0</v>
      </c>
      <c r="K76" s="117">
        <f t="shared" ref="K76:K78" si="77">IF((C6+C46+C56+C66)&gt;0,J76/(C6+C46+C56+C66+C76),0)</f>
        <v>0</v>
      </c>
      <c r="L76" s="113">
        <f>+'2.ต้นทุนตามสัดส่วน (ยอดยกมา)'!L76+'2.ต้นทุนตามสัดส่วน (ปีที่ทำ)'!L76</f>
        <v>0</v>
      </c>
      <c r="M76" s="113">
        <f>+'2.ต้นทุนตามสัดส่วน (ยอดยกมา)'!M76+'2.ต้นทุนตามสัดส่วน (ปีที่ทำ)'!M76</f>
        <v>0</v>
      </c>
      <c r="N76" s="113">
        <f>+'2.ต้นทุนตามสัดส่วน (ยอดยกมา)'!N76+'2.ต้นทุนตามสัดส่วน (ปีที่ทำ)'!N76</f>
        <v>0</v>
      </c>
      <c r="O76" s="113">
        <f>+'2.ต้นทุนตามสัดส่วน (ยอดยกมา)'!O76+'2.ต้นทุนตามสัดส่วน (ปีที่ทำ)'!O76</f>
        <v>0</v>
      </c>
      <c r="P76" s="113">
        <f>+'2.ต้นทุนตามสัดส่วน (ยอดยกมา)'!P76+'2.ต้นทุนตามสัดส่วน (ปีที่ทำ)'!P76</f>
        <v>0</v>
      </c>
      <c r="Q76" s="113">
        <f>+'2.ต้นทุนตามสัดส่วน (ยอดยกมา)'!Q76+'2.ต้นทุนตามสัดส่วน (ปีที่ทำ)'!Q76</f>
        <v>0</v>
      </c>
      <c r="R76" s="113">
        <f t="shared" ref="R76:S76" si="78">+R66+B76-L76-O76</f>
        <v>0</v>
      </c>
      <c r="S76" s="113">
        <f t="shared" si="78"/>
        <v>0</v>
      </c>
      <c r="T76" s="113">
        <f t="shared" ref="T76:T78" si="79">+T66+F76-N76-Q76</f>
        <v>0</v>
      </c>
      <c r="U76" s="126">
        <f t="shared" ref="U76:U78" si="80">IF(S76&gt;0,+T76/S76,0)</f>
        <v>0</v>
      </c>
      <c r="V76" s="103"/>
      <c r="W76" s="103"/>
      <c r="X76" s="103"/>
      <c r="Y76" s="103"/>
      <c r="Z76" s="103"/>
    </row>
    <row r="77" spans="1:26" ht="24" customHeight="1" x14ac:dyDescent="0.65">
      <c r="A77" s="112" t="s">
        <v>56</v>
      </c>
      <c r="B77" s="113">
        <f>+'2.ต้นทุนตามสัดส่วน (ยอดยกมา)'!B77+'2.ต้นทุนตามสัดส่วน (ปีที่ทำ)'!B77</f>
        <v>0</v>
      </c>
      <c r="C77" s="113">
        <f>+'2.ต้นทุนตามสัดส่วน (ยอดยกมา)'!C77+'2.ต้นทุนตามสัดส่วน (ปีที่ทำ)'!C77</f>
        <v>0</v>
      </c>
      <c r="D77" s="113">
        <v>28.67</v>
      </c>
      <c r="E77" s="115">
        <f t="shared" ref="E77:E78" si="81">D77*C77</f>
        <v>0</v>
      </c>
      <c r="F77" s="116">
        <f>+'2.ต้นทุนตามสัดส่วน (ยอดยกมา)'!F77+'2.ต้นทุนตามสัดส่วน (ปีที่ทำ)'!F77</f>
        <v>0</v>
      </c>
      <c r="G77" s="116">
        <f>+'2.ต้นทุนตามสัดส่วน (ยอดยกมา)'!G77+'2.ต้นทุนตามสัดส่วน (ปีที่ทำ)'!G77</f>
        <v>0</v>
      </c>
      <c r="H77" s="116">
        <f>+'2.ต้นทุนตามสัดส่วน (ยอดยกมา)'!H77+'2.ต้นทุนตามสัดส่วน (ปีที่ทำ)'!H77</f>
        <v>0</v>
      </c>
      <c r="I77" s="116">
        <f>+'2.ต้นทุนตามสัดส่วน (ยอดยกมา)'!I77+'2.ต้นทุนตามสัดส่วน (ปีที่ทำ)'!I77</f>
        <v>0</v>
      </c>
      <c r="J77" s="113">
        <f>+'2.ต้นทุนตามสัดส่วน (ยอดยกมา)'!J77+'2.ต้นทุนตามสัดส่วน (ปีที่ทำ)'!J77</f>
        <v>0</v>
      </c>
      <c r="K77" s="117">
        <f t="shared" si="77"/>
        <v>0</v>
      </c>
      <c r="L77" s="113">
        <f>+'2.ต้นทุนตามสัดส่วน (ยอดยกมา)'!L77+'2.ต้นทุนตามสัดส่วน (ปีที่ทำ)'!L77</f>
        <v>0</v>
      </c>
      <c r="M77" s="113">
        <f>+'2.ต้นทุนตามสัดส่วน (ยอดยกมา)'!M77+'2.ต้นทุนตามสัดส่วน (ปีที่ทำ)'!M77</f>
        <v>0</v>
      </c>
      <c r="N77" s="113">
        <f>+'2.ต้นทุนตามสัดส่วน (ยอดยกมา)'!N77+'2.ต้นทุนตามสัดส่วน (ปีที่ทำ)'!N77</f>
        <v>0</v>
      </c>
      <c r="O77" s="113">
        <f>+'2.ต้นทุนตามสัดส่วน (ยอดยกมา)'!O77+'2.ต้นทุนตามสัดส่วน (ปีที่ทำ)'!O77</f>
        <v>0</v>
      </c>
      <c r="P77" s="113">
        <f>+'2.ต้นทุนตามสัดส่วน (ยอดยกมา)'!P77+'2.ต้นทุนตามสัดส่วน (ปีที่ทำ)'!P77</f>
        <v>0</v>
      </c>
      <c r="Q77" s="113">
        <f>+'2.ต้นทุนตามสัดส่วน (ยอดยกมา)'!Q77+'2.ต้นทุนตามสัดส่วน (ปีที่ทำ)'!Q77</f>
        <v>0</v>
      </c>
      <c r="R77" s="113">
        <f t="shared" ref="R77:S77" si="82">+R67+B77-L77-O77</f>
        <v>0</v>
      </c>
      <c r="S77" s="113">
        <f t="shared" si="82"/>
        <v>0</v>
      </c>
      <c r="T77" s="113">
        <f t="shared" si="79"/>
        <v>0</v>
      </c>
      <c r="U77" s="126">
        <f t="shared" si="80"/>
        <v>0</v>
      </c>
      <c r="V77" s="103"/>
      <c r="W77" s="103"/>
      <c r="X77" s="103"/>
      <c r="Y77" s="103"/>
      <c r="Z77" s="103"/>
    </row>
    <row r="78" spans="1:26" ht="24" customHeight="1" x14ac:dyDescent="0.65">
      <c r="A78" s="112" t="s">
        <v>21</v>
      </c>
      <c r="B78" s="113">
        <f>+'2.ต้นทุนตามสัดส่วน (ยอดยกมา)'!B78+'2.ต้นทุนตามสัดส่วน (ปีที่ทำ)'!B78</f>
        <v>0</v>
      </c>
      <c r="C78" s="113">
        <f>+'2.ต้นทุนตามสัดส่วน (ยอดยกมา)'!C78+'2.ต้นทุนตามสัดส่วน (ปีที่ทำ)'!C78</f>
        <v>0</v>
      </c>
      <c r="D78" s="113">
        <v>16.43</v>
      </c>
      <c r="E78" s="115">
        <f t="shared" si="81"/>
        <v>0</v>
      </c>
      <c r="F78" s="116">
        <f>+'2.ต้นทุนตามสัดส่วน (ยอดยกมา)'!F78+'2.ต้นทุนตามสัดส่วน (ปีที่ทำ)'!F78</f>
        <v>0</v>
      </c>
      <c r="G78" s="116">
        <f>+'2.ต้นทุนตามสัดส่วน (ยอดยกมา)'!G78+'2.ต้นทุนตามสัดส่วน (ปีที่ทำ)'!G78</f>
        <v>0</v>
      </c>
      <c r="H78" s="116">
        <f>+'2.ต้นทุนตามสัดส่วน (ยอดยกมา)'!H78+'2.ต้นทุนตามสัดส่วน (ปีที่ทำ)'!H78</f>
        <v>0</v>
      </c>
      <c r="I78" s="116">
        <f>+'2.ต้นทุนตามสัดส่วน (ยอดยกมา)'!I78+'2.ต้นทุนตามสัดส่วน (ปีที่ทำ)'!I78</f>
        <v>0</v>
      </c>
      <c r="J78" s="113">
        <f>+'2.ต้นทุนตามสัดส่วน (ยอดยกมา)'!J78+'2.ต้นทุนตามสัดส่วน (ปีที่ทำ)'!J78</f>
        <v>0</v>
      </c>
      <c r="K78" s="117">
        <f t="shared" si="77"/>
        <v>0</v>
      </c>
      <c r="L78" s="113">
        <f>+'2.ต้นทุนตามสัดส่วน (ยอดยกมา)'!L78+'2.ต้นทุนตามสัดส่วน (ปีที่ทำ)'!L78</f>
        <v>0</v>
      </c>
      <c r="M78" s="113">
        <f>+'2.ต้นทุนตามสัดส่วน (ยอดยกมา)'!M78+'2.ต้นทุนตามสัดส่วน (ปีที่ทำ)'!M78</f>
        <v>0</v>
      </c>
      <c r="N78" s="113">
        <f>+'2.ต้นทุนตามสัดส่วน (ยอดยกมา)'!N78+'2.ต้นทุนตามสัดส่วน (ปีที่ทำ)'!N78</f>
        <v>0</v>
      </c>
      <c r="O78" s="113">
        <f>+'2.ต้นทุนตามสัดส่วน (ยอดยกมา)'!O78+'2.ต้นทุนตามสัดส่วน (ปีที่ทำ)'!O78</f>
        <v>0</v>
      </c>
      <c r="P78" s="113">
        <f>+'2.ต้นทุนตามสัดส่วน (ยอดยกมา)'!P78+'2.ต้นทุนตามสัดส่วน (ปีที่ทำ)'!P78</f>
        <v>0</v>
      </c>
      <c r="Q78" s="113">
        <f>+'2.ต้นทุนตามสัดส่วน (ยอดยกมา)'!Q78+'2.ต้นทุนตามสัดส่วน (ปีที่ทำ)'!Q78</f>
        <v>0</v>
      </c>
      <c r="R78" s="113">
        <f t="shared" ref="R78:S78" si="83">+R68+B78-L78-O78</f>
        <v>0</v>
      </c>
      <c r="S78" s="113">
        <f t="shared" si="83"/>
        <v>0</v>
      </c>
      <c r="T78" s="113">
        <f t="shared" si="79"/>
        <v>0</v>
      </c>
      <c r="U78" s="126">
        <f t="shared" si="80"/>
        <v>0</v>
      </c>
      <c r="V78" s="103"/>
      <c r="W78" s="103"/>
      <c r="X78" s="103"/>
      <c r="Y78" s="103"/>
      <c r="Z78" s="103"/>
    </row>
    <row r="79" spans="1:26" ht="24" customHeight="1" x14ac:dyDescent="0.65">
      <c r="A79" s="112" t="s">
        <v>22</v>
      </c>
      <c r="B79" s="119">
        <f t="shared" ref="B79:F79" si="84">SUM(B76:B78)</f>
        <v>0</v>
      </c>
      <c r="C79" s="119">
        <f t="shared" si="84"/>
        <v>0</v>
      </c>
      <c r="D79" s="114">
        <f t="shared" si="84"/>
        <v>100</v>
      </c>
      <c r="E79" s="120">
        <f t="shared" si="84"/>
        <v>0</v>
      </c>
      <c r="F79" s="116">
        <f t="shared" si="84"/>
        <v>0</v>
      </c>
      <c r="G79" s="116"/>
      <c r="H79" s="113">
        <f t="shared" ref="H79:J79" si="85">SUM(H76:H78)</f>
        <v>0</v>
      </c>
      <c r="I79" s="113">
        <f t="shared" si="85"/>
        <v>0</v>
      </c>
      <c r="J79" s="120">
        <f t="shared" si="85"/>
        <v>0</v>
      </c>
      <c r="K79" s="117"/>
      <c r="L79" s="120">
        <f t="shared" ref="L79:U79" si="86">SUM(L76:L78)</f>
        <v>0</v>
      </c>
      <c r="M79" s="120">
        <f t="shared" si="86"/>
        <v>0</v>
      </c>
      <c r="N79" s="120">
        <f t="shared" si="86"/>
        <v>0</v>
      </c>
      <c r="O79" s="120">
        <f t="shared" si="86"/>
        <v>0</v>
      </c>
      <c r="P79" s="120">
        <f t="shared" si="86"/>
        <v>0</v>
      </c>
      <c r="Q79" s="120">
        <f t="shared" si="86"/>
        <v>0</v>
      </c>
      <c r="R79" s="113">
        <f t="shared" si="86"/>
        <v>0</v>
      </c>
      <c r="S79" s="113">
        <f t="shared" si="86"/>
        <v>0</v>
      </c>
      <c r="T79" s="113">
        <f t="shared" si="86"/>
        <v>0</v>
      </c>
      <c r="U79" s="120">
        <f t="shared" si="86"/>
        <v>0</v>
      </c>
      <c r="V79" s="103"/>
      <c r="W79" s="103"/>
      <c r="X79" s="103"/>
      <c r="Y79" s="103"/>
      <c r="Z79" s="103"/>
    </row>
    <row r="80" spans="1:26" ht="24" customHeight="1" x14ac:dyDescent="0.65">
      <c r="A80" s="103"/>
      <c r="B80" s="103"/>
      <c r="C80" s="103"/>
      <c r="D80" s="103"/>
      <c r="E80" s="103"/>
      <c r="F80" s="80"/>
      <c r="G80" s="80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spans="1:26" ht="24" customHeight="1" x14ac:dyDescent="0.65">
      <c r="A81" s="143" t="s">
        <v>25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03"/>
      <c r="V81" s="103"/>
      <c r="W81" s="103"/>
      <c r="X81" s="103"/>
      <c r="Y81" s="103"/>
      <c r="Z81" s="103"/>
    </row>
    <row r="82" spans="1:26" ht="24" customHeight="1" x14ac:dyDescent="0.65">
      <c r="A82" s="143" t="s">
        <v>64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03"/>
      <c r="V82" s="103"/>
      <c r="W82" s="103"/>
      <c r="X82" s="103"/>
      <c r="Y82" s="103"/>
      <c r="Z82" s="103"/>
    </row>
    <row r="83" spans="1:26" ht="24" customHeight="1" x14ac:dyDescent="0.65">
      <c r="A83" s="103"/>
      <c r="B83" s="103">
        <v>1</v>
      </c>
      <c r="C83" s="103">
        <v>2</v>
      </c>
      <c r="D83" s="103" t="s">
        <v>27</v>
      </c>
      <c r="E83" s="103" t="s">
        <v>28</v>
      </c>
      <c r="F83" s="80">
        <v>5</v>
      </c>
      <c r="G83" s="80" t="s">
        <v>29</v>
      </c>
      <c r="H83" s="103"/>
      <c r="I83" s="103"/>
      <c r="J83" s="103">
        <v>7</v>
      </c>
      <c r="K83" s="103">
        <v>8</v>
      </c>
      <c r="L83" s="103">
        <v>9</v>
      </c>
      <c r="M83" s="103">
        <v>10</v>
      </c>
      <c r="N83" s="103" t="s">
        <v>30</v>
      </c>
      <c r="O83" s="103">
        <v>12</v>
      </c>
      <c r="P83" s="103">
        <v>13</v>
      </c>
      <c r="Q83" s="103" t="s">
        <v>31</v>
      </c>
      <c r="R83" s="103" t="s">
        <v>32</v>
      </c>
      <c r="S83" s="103" t="s">
        <v>33</v>
      </c>
      <c r="T83" s="103" t="s">
        <v>34</v>
      </c>
      <c r="U83" s="103" t="s">
        <v>35</v>
      </c>
      <c r="V83" s="103"/>
      <c r="W83" s="103"/>
      <c r="X83" s="103"/>
      <c r="Y83" s="103"/>
      <c r="Z83" s="103"/>
    </row>
    <row r="84" spans="1:26" ht="24" customHeight="1" x14ac:dyDescent="0.65">
      <c r="A84" s="144" t="s">
        <v>36</v>
      </c>
      <c r="B84" s="145" t="s">
        <v>37</v>
      </c>
      <c r="C84" s="131"/>
      <c r="D84" s="146" t="s">
        <v>38</v>
      </c>
      <c r="E84" s="105" t="s">
        <v>39</v>
      </c>
      <c r="F84" s="106" t="s">
        <v>40</v>
      </c>
      <c r="G84" s="107" t="s">
        <v>41</v>
      </c>
      <c r="H84" s="108" t="s">
        <v>42</v>
      </c>
      <c r="I84" s="108" t="s">
        <v>7</v>
      </c>
      <c r="J84" s="109" t="s">
        <v>40</v>
      </c>
      <c r="K84" s="109" t="s">
        <v>43</v>
      </c>
      <c r="L84" s="150" t="s">
        <v>44</v>
      </c>
      <c r="M84" s="131"/>
      <c r="N84" s="146" t="s">
        <v>45</v>
      </c>
      <c r="O84" s="148" t="s">
        <v>46</v>
      </c>
      <c r="P84" s="131"/>
      <c r="Q84" s="146" t="s">
        <v>47</v>
      </c>
      <c r="R84" s="149" t="s">
        <v>48</v>
      </c>
      <c r="S84" s="131"/>
      <c r="T84" s="146" t="s">
        <v>49</v>
      </c>
      <c r="U84" s="104" t="s">
        <v>49</v>
      </c>
      <c r="V84" s="103"/>
      <c r="W84" s="103"/>
      <c r="X84" s="103"/>
      <c r="Y84" s="103"/>
      <c r="Z84" s="103"/>
    </row>
    <row r="85" spans="1:26" ht="24" customHeight="1" x14ac:dyDescent="0.65">
      <c r="A85" s="140"/>
      <c r="B85" s="105" t="s">
        <v>42</v>
      </c>
      <c r="C85" s="105" t="s">
        <v>50</v>
      </c>
      <c r="D85" s="147"/>
      <c r="E85" s="105" t="s">
        <v>51</v>
      </c>
      <c r="F85" s="106" t="s">
        <v>15</v>
      </c>
      <c r="G85" s="110" t="s">
        <v>52</v>
      </c>
      <c r="H85" s="108" t="s">
        <v>22</v>
      </c>
      <c r="I85" s="108" t="s">
        <v>22</v>
      </c>
      <c r="J85" s="109" t="s">
        <v>53</v>
      </c>
      <c r="K85" s="109" t="s">
        <v>53</v>
      </c>
      <c r="L85" s="105" t="s">
        <v>42</v>
      </c>
      <c r="M85" s="105" t="s">
        <v>50</v>
      </c>
      <c r="N85" s="147"/>
      <c r="O85" s="105" t="s">
        <v>42</v>
      </c>
      <c r="P85" s="105" t="s">
        <v>50</v>
      </c>
      <c r="Q85" s="147"/>
      <c r="R85" s="105" t="s">
        <v>42</v>
      </c>
      <c r="S85" s="105" t="s">
        <v>50</v>
      </c>
      <c r="T85" s="147"/>
      <c r="U85" s="111" t="s">
        <v>54</v>
      </c>
      <c r="V85" s="103"/>
      <c r="W85" s="103"/>
      <c r="X85" s="103"/>
      <c r="Y85" s="103"/>
      <c r="Z85" s="103"/>
    </row>
    <row r="86" spans="1:26" ht="24" customHeight="1" x14ac:dyDescent="0.65">
      <c r="A86" s="112" t="s">
        <v>55</v>
      </c>
      <c r="B86" s="113">
        <f t="shared" ref="B86:C86" si="87">+B56+B66+B76</f>
        <v>0</v>
      </c>
      <c r="C86" s="113">
        <f t="shared" si="87"/>
        <v>0</v>
      </c>
      <c r="D86" s="113">
        <v>54.9</v>
      </c>
      <c r="E86" s="115">
        <f>C86*D86</f>
        <v>0</v>
      </c>
      <c r="F86" s="116">
        <f t="shared" ref="F86:G86" si="88">+F56+F66+F76</f>
        <v>0</v>
      </c>
      <c r="G86" s="116">
        <f t="shared" si="88"/>
        <v>0</v>
      </c>
      <c r="H86" s="116">
        <f>+'2.ต้นทุนตามสัดส่วน (ยอดยกมา)'!H86+'2.ต้นทุนตามสัดส่วน (ปีที่ทำ)'!H86</f>
        <v>0</v>
      </c>
      <c r="I86" s="116">
        <f>+'2.ต้นทุนตามสัดส่วน (ยอดยกมา)'!I86+'2.ต้นทุนตามสัดส่วน (ปีที่ทำ)'!I86</f>
        <v>0</v>
      </c>
      <c r="J86" s="113">
        <f t="shared" ref="J86:K86" si="89">+J76</f>
        <v>0</v>
      </c>
      <c r="K86" s="113">
        <f t="shared" si="89"/>
        <v>0</v>
      </c>
      <c r="L86" s="113">
        <f t="shared" ref="L86:Q86" si="90">+L56+L66+L76</f>
        <v>0</v>
      </c>
      <c r="M86" s="113">
        <f t="shared" si="90"/>
        <v>0</v>
      </c>
      <c r="N86" s="113">
        <f t="shared" si="90"/>
        <v>0</v>
      </c>
      <c r="O86" s="113">
        <f t="shared" si="90"/>
        <v>0</v>
      </c>
      <c r="P86" s="113">
        <f t="shared" si="90"/>
        <v>0</v>
      </c>
      <c r="Q86" s="113">
        <f t="shared" si="90"/>
        <v>0</v>
      </c>
      <c r="R86" s="113">
        <f t="shared" ref="R86:T86" si="91">+R76</f>
        <v>0</v>
      </c>
      <c r="S86" s="113">
        <f t="shared" si="91"/>
        <v>0</v>
      </c>
      <c r="T86" s="113">
        <f t="shared" si="91"/>
        <v>0</v>
      </c>
      <c r="U86" s="126">
        <f t="shared" ref="U86:U88" si="92">IF(S86&gt;0,+T86/S86,0)</f>
        <v>0</v>
      </c>
      <c r="V86" s="103"/>
      <c r="W86" s="103"/>
      <c r="X86" s="103"/>
      <c r="Y86" s="103"/>
      <c r="Z86" s="103"/>
    </row>
    <row r="87" spans="1:26" ht="24" customHeight="1" x14ac:dyDescent="0.65">
      <c r="A87" s="112" t="s">
        <v>56</v>
      </c>
      <c r="B87" s="113">
        <f t="shared" ref="B87:C87" si="93">+B57+B67+B77</f>
        <v>0</v>
      </c>
      <c r="C87" s="113">
        <f t="shared" si="93"/>
        <v>0</v>
      </c>
      <c r="D87" s="113">
        <v>28.67</v>
      </c>
      <c r="E87" s="115">
        <f t="shared" ref="E87:E88" si="94">D87*C87</f>
        <v>0</v>
      </c>
      <c r="F87" s="116">
        <f t="shared" ref="F87:G87" si="95">+F57+F67+F77</f>
        <v>0</v>
      </c>
      <c r="G87" s="116">
        <f t="shared" si="95"/>
        <v>0</v>
      </c>
      <c r="H87" s="116">
        <f>+'2.ต้นทุนตามสัดส่วน (ยอดยกมา)'!H87+'2.ต้นทุนตามสัดส่วน (ปีที่ทำ)'!H87</f>
        <v>0</v>
      </c>
      <c r="I87" s="116">
        <f>+'2.ต้นทุนตามสัดส่วน (ยอดยกมา)'!I87+'2.ต้นทุนตามสัดส่วน (ปีที่ทำ)'!I87</f>
        <v>0</v>
      </c>
      <c r="J87" s="113">
        <f t="shared" ref="J87:K87" si="96">+J77</f>
        <v>0</v>
      </c>
      <c r="K87" s="113">
        <f t="shared" si="96"/>
        <v>0</v>
      </c>
      <c r="L87" s="113">
        <f t="shared" ref="L87:Q87" si="97">+L57+L67+L77</f>
        <v>0</v>
      </c>
      <c r="M87" s="113">
        <f t="shared" si="97"/>
        <v>0</v>
      </c>
      <c r="N87" s="113">
        <f t="shared" si="97"/>
        <v>0</v>
      </c>
      <c r="O87" s="113">
        <f t="shared" si="97"/>
        <v>0</v>
      </c>
      <c r="P87" s="113">
        <f t="shared" si="97"/>
        <v>0</v>
      </c>
      <c r="Q87" s="113">
        <f t="shared" si="97"/>
        <v>0</v>
      </c>
      <c r="R87" s="113">
        <f t="shared" ref="R87:T87" si="98">+R77</f>
        <v>0</v>
      </c>
      <c r="S87" s="113">
        <f t="shared" si="98"/>
        <v>0</v>
      </c>
      <c r="T87" s="113">
        <f t="shared" si="98"/>
        <v>0</v>
      </c>
      <c r="U87" s="126">
        <f t="shared" si="92"/>
        <v>0</v>
      </c>
      <c r="V87" s="103"/>
      <c r="W87" s="103"/>
      <c r="X87" s="103"/>
      <c r="Y87" s="103"/>
      <c r="Z87" s="103"/>
    </row>
    <row r="88" spans="1:26" ht="24" customHeight="1" x14ac:dyDescent="0.65">
      <c r="A88" s="112" t="s">
        <v>21</v>
      </c>
      <c r="B88" s="113">
        <f t="shared" ref="B88:C88" si="99">+B58+B68+B78</f>
        <v>0</v>
      </c>
      <c r="C88" s="113">
        <f t="shared" si="99"/>
        <v>0</v>
      </c>
      <c r="D88" s="113">
        <v>16.43</v>
      </c>
      <c r="E88" s="115">
        <f t="shared" si="94"/>
        <v>0</v>
      </c>
      <c r="F88" s="116">
        <f t="shared" ref="F88:G88" si="100">+F58+F68+F78</f>
        <v>0</v>
      </c>
      <c r="G88" s="116">
        <f t="shared" si="100"/>
        <v>0</v>
      </c>
      <c r="H88" s="116">
        <f>+'2.ต้นทุนตามสัดส่วน (ยอดยกมา)'!H88+'2.ต้นทุนตามสัดส่วน (ปีที่ทำ)'!H88</f>
        <v>0</v>
      </c>
      <c r="I88" s="116">
        <f>+'2.ต้นทุนตามสัดส่วน (ยอดยกมา)'!I88+'2.ต้นทุนตามสัดส่วน (ปีที่ทำ)'!I88</f>
        <v>0</v>
      </c>
      <c r="J88" s="113">
        <f t="shared" ref="J88:K88" si="101">+J78</f>
        <v>0</v>
      </c>
      <c r="K88" s="113">
        <f t="shared" si="101"/>
        <v>0</v>
      </c>
      <c r="L88" s="113">
        <f t="shared" ref="L88:Q88" si="102">+L58+L68+L78</f>
        <v>0</v>
      </c>
      <c r="M88" s="113">
        <f t="shared" si="102"/>
        <v>0</v>
      </c>
      <c r="N88" s="113">
        <f t="shared" si="102"/>
        <v>0</v>
      </c>
      <c r="O88" s="113">
        <f t="shared" si="102"/>
        <v>0</v>
      </c>
      <c r="P88" s="113">
        <f t="shared" si="102"/>
        <v>0</v>
      </c>
      <c r="Q88" s="113">
        <f t="shared" si="102"/>
        <v>0</v>
      </c>
      <c r="R88" s="113">
        <f t="shared" ref="R88:T88" si="103">+R78</f>
        <v>0</v>
      </c>
      <c r="S88" s="113">
        <f t="shared" si="103"/>
        <v>0</v>
      </c>
      <c r="T88" s="113">
        <f t="shared" si="103"/>
        <v>0</v>
      </c>
      <c r="U88" s="126">
        <f t="shared" si="92"/>
        <v>0</v>
      </c>
      <c r="V88" s="103"/>
      <c r="W88" s="103"/>
      <c r="X88" s="103"/>
      <c r="Y88" s="103"/>
      <c r="Z88" s="103"/>
    </row>
    <row r="89" spans="1:26" ht="24" customHeight="1" x14ac:dyDescent="0.65">
      <c r="A89" s="112" t="s">
        <v>22</v>
      </c>
      <c r="B89" s="119">
        <f t="shared" ref="B89:F89" si="104">SUM(B86:B88)</f>
        <v>0</v>
      </c>
      <c r="C89" s="119">
        <f t="shared" si="104"/>
        <v>0</v>
      </c>
      <c r="D89" s="114">
        <f t="shared" si="104"/>
        <v>100</v>
      </c>
      <c r="E89" s="120">
        <f t="shared" si="104"/>
        <v>0</v>
      </c>
      <c r="F89" s="116">
        <f t="shared" si="104"/>
        <v>0</v>
      </c>
      <c r="G89" s="116"/>
      <c r="H89" s="113">
        <f t="shared" ref="H89:I89" si="105">SUM(H86:H88)</f>
        <v>0</v>
      </c>
      <c r="I89" s="113">
        <f t="shared" si="105"/>
        <v>0</v>
      </c>
      <c r="J89" s="113">
        <f>+J79</f>
        <v>0</v>
      </c>
      <c r="K89" s="113"/>
      <c r="L89" s="120">
        <f t="shared" ref="L89:U89" si="106">SUM(L86:L88)</f>
        <v>0</v>
      </c>
      <c r="M89" s="120">
        <f t="shared" si="106"/>
        <v>0</v>
      </c>
      <c r="N89" s="120">
        <f t="shared" si="106"/>
        <v>0</v>
      </c>
      <c r="O89" s="120">
        <f t="shared" si="106"/>
        <v>0</v>
      </c>
      <c r="P89" s="120">
        <f t="shared" si="106"/>
        <v>0</v>
      </c>
      <c r="Q89" s="120">
        <f t="shared" si="106"/>
        <v>0</v>
      </c>
      <c r="R89" s="113">
        <f t="shared" si="106"/>
        <v>0</v>
      </c>
      <c r="S89" s="113">
        <f t="shared" si="106"/>
        <v>0</v>
      </c>
      <c r="T89" s="113">
        <f t="shared" si="106"/>
        <v>0</v>
      </c>
      <c r="U89" s="120">
        <f t="shared" si="106"/>
        <v>0</v>
      </c>
      <c r="V89" s="103"/>
      <c r="W89" s="103"/>
      <c r="X89" s="103"/>
      <c r="Y89" s="103"/>
      <c r="Z89" s="103"/>
    </row>
    <row r="90" spans="1:26" ht="24" customHeight="1" x14ac:dyDescent="0.65">
      <c r="A90" s="103"/>
      <c r="B90" s="103"/>
      <c r="C90" s="103"/>
      <c r="D90" s="103"/>
      <c r="E90" s="103"/>
      <c r="F90" s="80"/>
      <c r="G90" s="80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26" ht="24" customHeight="1" x14ac:dyDescent="0.65">
      <c r="A91" s="143" t="s">
        <v>25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03"/>
      <c r="V91" s="103"/>
      <c r="W91" s="103"/>
      <c r="X91" s="103"/>
      <c r="Y91" s="103"/>
      <c r="Z91" s="103"/>
    </row>
    <row r="92" spans="1:26" ht="24" customHeight="1" x14ac:dyDescent="0.65">
      <c r="A92" s="143" t="s">
        <v>65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03"/>
      <c r="V92" s="103"/>
      <c r="W92" s="103"/>
      <c r="X92" s="103"/>
      <c r="Y92" s="103"/>
      <c r="Z92" s="103"/>
    </row>
    <row r="93" spans="1:26" ht="24" customHeight="1" x14ac:dyDescent="0.65">
      <c r="A93" s="103"/>
      <c r="B93" s="103">
        <v>1</v>
      </c>
      <c r="C93" s="103">
        <v>2</v>
      </c>
      <c r="D93" s="103" t="s">
        <v>27</v>
      </c>
      <c r="E93" s="103" t="s">
        <v>28</v>
      </c>
      <c r="F93" s="80">
        <v>5</v>
      </c>
      <c r="G93" s="80" t="s">
        <v>29</v>
      </c>
      <c r="H93" s="103"/>
      <c r="I93" s="103"/>
      <c r="J93" s="103">
        <v>7</v>
      </c>
      <c r="K93" s="103">
        <v>8</v>
      </c>
      <c r="L93" s="103">
        <v>9</v>
      </c>
      <c r="M93" s="103">
        <v>10</v>
      </c>
      <c r="N93" s="103" t="s">
        <v>30</v>
      </c>
      <c r="O93" s="103">
        <v>12</v>
      </c>
      <c r="P93" s="103">
        <v>13</v>
      </c>
      <c r="Q93" s="103" t="s">
        <v>31</v>
      </c>
      <c r="R93" s="103" t="s">
        <v>32</v>
      </c>
      <c r="S93" s="103" t="s">
        <v>33</v>
      </c>
      <c r="T93" s="103" t="s">
        <v>34</v>
      </c>
      <c r="U93" s="103" t="s">
        <v>35</v>
      </c>
      <c r="V93" s="103"/>
      <c r="W93" s="103"/>
      <c r="X93" s="103"/>
      <c r="Y93" s="103"/>
      <c r="Z93" s="103"/>
    </row>
    <row r="94" spans="1:26" ht="24" customHeight="1" x14ac:dyDescent="0.65">
      <c r="A94" s="144" t="s">
        <v>36</v>
      </c>
      <c r="B94" s="145" t="s">
        <v>37</v>
      </c>
      <c r="C94" s="131"/>
      <c r="D94" s="146" t="s">
        <v>38</v>
      </c>
      <c r="E94" s="105" t="s">
        <v>39</v>
      </c>
      <c r="F94" s="106" t="s">
        <v>40</v>
      </c>
      <c r="G94" s="107" t="s">
        <v>41</v>
      </c>
      <c r="H94" s="108" t="s">
        <v>42</v>
      </c>
      <c r="I94" s="108" t="s">
        <v>7</v>
      </c>
      <c r="J94" s="109" t="s">
        <v>40</v>
      </c>
      <c r="K94" s="109" t="s">
        <v>43</v>
      </c>
      <c r="L94" s="150" t="s">
        <v>44</v>
      </c>
      <c r="M94" s="131"/>
      <c r="N94" s="146" t="s">
        <v>45</v>
      </c>
      <c r="O94" s="148" t="s">
        <v>46</v>
      </c>
      <c r="P94" s="131"/>
      <c r="Q94" s="146" t="s">
        <v>47</v>
      </c>
      <c r="R94" s="149" t="s">
        <v>48</v>
      </c>
      <c r="S94" s="131"/>
      <c r="T94" s="146" t="s">
        <v>49</v>
      </c>
      <c r="U94" s="104" t="s">
        <v>49</v>
      </c>
      <c r="V94" s="103"/>
      <c r="W94" s="103"/>
      <c r="X94" s="103"/>
      <c r="Y94" s="103"/>
      <c r="Z94" s="103"/>
    </row>
    <row r="95" spans="1:26" ht="24" customHeight="1" x14ac:dyDescent="0.65">
      <c r="A95" s="140"/>
      <c r="B95" s="105" t="s">
        <v>42</v>
      </c>
      <c r="C95" s="105" t="s">
        <v>50</v>
      </c>
      <c r="D95" s="147"/>
      <c r="E95" s="105" t="s">
        <v>51</v>
      </c>
      <c r="F95" s="106" t="s">
        <v>15</v>
      </c>
      <c r="G95" s="110" t="s">
        <v>52</v>
      </c>
      <c r="H95" s="108" t="s">
        <v>22</v>
      </c>
      <c r="I95" s="108" t="s">
        <v>22</v>
      </c>
      <c r="J95" s="109" t="s">
        <v>53</v>
      </c>
      <c r="K95" s="109" t="s">
        <v>53</v>
      </c>
      <c r="L95" s="105" t="s">
        <v>42</v>
      </c>
      <c r="M95" s="105" t="s">
        <v>50</v>
      </c>
      <c r="N95" s="147"/>
      <c r="O95" s="105" t="s">
        <v>42</v>
      </c>
      <c r="P95" s="105" t="s">
        <v>50</v>
      </c>
      <c r="Q95" s="147"/>
      <c r="R95" s="105" t="s">
        <v>42</v>
      </c>
      <c r="S95" s="105" t="s">
        <v>50</v>
      </c>
      <c r="T95" s="147"/>
      <c r="U95" s="111" t="s">
        <v>54</v>
      </c>
      <c r="V95" s="103"/>
      <c r="W95" s="103"/>
      <c r="X95" s="103"/>
      <c r="Y95" s="103"/>
      <c r="Z95" s="103"/>
    </row>
    <row r="96" spans="1:26" ht="24" customHeight="1" x14ac:dyDescent="0.65">
      <c r="A96" s="112" t="s">
        <v>55</v>
      </c>
      <c r="B96" s="113">
        <f t="shared" ref="B96:C96" si="107">+B86+B46</f>
        <v>0</v>
      </c>
      <c r="C96" s="113">
        <f t="shared" si="107"/>
        <v>0</v>
      </c>
      <c r="D96" s="113">
        <v>54.9</v>
      </c>
      <c r="E96" s="115">
        <f>C96*D96</f>
        <v>0</v>
      </c>
      <c r="F96" s="116">
        <f t="shared" ref="F96:G96" si="108">+F86+F46</f>
        <v>0</v>
      </c>
      <c r="G96" s="116">
        <f t="shared" si="108"/>
        <v>0</v>
      </c>
      <c r="H96" s="116">
        <f>+'2.ต้นทุนตามสัดส่วน (ยอดยกมา)'!H96+'2.ต้นทุนตามสัดส่วน (ปีที่ทำ)'!H96</f>
        <v>0</v>
      </c>
      <c r="I96" s="116">
        <f>+'2.ต้นทุนตามสัดส่วน (ยอดยกมา)'!I96+'2.ต้นทุนตามสัดส่วน (ปีที่ทำ)'!I96</f>
        <v>0</v>
      </c>
      <c r="J96" s="113">
        <f t="shared" ref="J96:K96" si="109">+J86</f>
        <v>0</v>
      </c>
      <c r="K96" s="113">
        <f t="shared" si="109"/>
        <v>0</v>
      </c>
      <c r="L96" s="113">
        <f t="shared" ref="L96:Q96" si="110">+L86+L46</f>
        <v>0</v>
      </c>
      <c r="M96" s="113">
        <f t="shared" si="110"/>
        <v>0</v>
      </c>
      <c r="N96" s="113">
        <f t="shared" si="110"/>
        <v>0</v>
      </c>
      <c r="O96" s="113">
        <f t="shared" si="110"/>
        <v>0</v>
      </c>
      <c r="P96" s="113">
        <f t="shared" si="110"/>
        <v>0</v>
      </c>
      <c r="Q96" s="113">
        <f t="shared" si="110"/>
        <v>0</v>
      </c>
      <c r="R96" s="113">
        <f t="shared" ref="R96:T96" si="111">+R86</f>
        <v>0</v>
      </c>
      <c r="S96" s="113">
        <f t="shared" si="111"/>
        <v>0</v>
      </c>
      <c r="T96" s="113">
        <f t="shared" si="111"/>
        <v>0</v>
      </c>
      <c r="U96" s="126">
        <f t="shared" ref="U96:U98" si="112">IF(S96&gt;0,+T96/S96,0)</f>
        <v>0</v>
      </c>
      <c r="V96" s="103"/>
      <c r="W96" s="103"/>
      <c r="X96" s="103"/>
      <c r="Y96" s="103"/>
      <c r="Z96" s="103"/>
    </row>
    <row r="97" spans="1:26" ht="24" customHeight="1" x14ac:dyDescent="0.65">
      <c r="A97" s="112" t="s">
        <v>56</v>
      </c>
      <c r="B97" s="113">
        <f t="shared" ref="B97:C97" si="113">+B87+B47</f>
        <v>0</v>
      </c>
      <c r="C97" s="113">
        <f t="shared" si="113"/>
        <v>0</v>
      </c>
      <c r="D97" s="113">
        <v>28.67</v>
      </c>
      <c r="E97" s="115">
        <f t="shared" ref="E97:E98" si="114">D97*C97</f>
        <v>0</v>
      </c>
      <c r="F97" s="116">
        <f t="shared" ref="F97:G97" si="115">+F87+F47</f>
        <v>0</v>
      </c>
      <c r="G97" s="116">
        <f t="shared" si="115"/>
        <v>0</v>
      </c>
      <c r="H97" s="116">
        <f>+'2.ต้นทุนตามสัดส่วน (ยอดยกมา)'!H97+'2.ต้นทุนตามสัดส่วน (ปีที่ทำ)'!H97</f>
        <v>0</v>
      </c>
      <c r="I97" s="116">
        <f>+'2.ต้นทุนตามสัดส่วน (ยอดยกมา)'!I97+'2.ต้นทุนตามสัดส่วน (ปีที่ทำ)'!I97</f>
        <v>0</v>
      </c>
      <c r="J97" s="113">
        <f t="shared" ref="J97:K97" si="116">+J87</f>
        <v>0</v>
      </c>
      <c r="K97" s="113">
        <f t="shared" si="116"/>
        <v>0</v>
      </c>
      <c r="L97" s="113">
        <f t="shared" ref="L97:Q97" si="117">+L87+L47</f>
        <v>0</v>
      </c>
      <c r="M97" s="113">
        <f t="shared" si="117"/>
        <v>0</v>
      </c>
      <c r="N97" s="113">
        <f t="shared" si="117"/>
        <v>0</v>
      </c>
      <c r="O97" s="113">
        <f t="shared" si="117"/>
        <v>0</v>
      </c>
      <c r="P97" s="113">
        <f t="shared" si="117"/>
        <v>0</v>
      </c>
      <c r="Q97" s="113">
        <f t="shared" si="117"/>
        <v>0</v>
      </c>
      <c r="R97" s="113">
        <f t="shared" ref="R97:T97" si="118">+R87</f>
        <v>0</v>
      </c>
      <c r="S97" s="113">
        <f t="shared" si="118"/>
        <v>0</v>
      </c>
      <c r="T97" s="113">
        <f t="shared" si="118"/>
        <v>0</v>
      </c>
      <c r="U97" s="126">
        <f t="shared" si="112"/>
        <v>0</v>
      </c>
      <c r="V97" s="103"/>
      <c r="W97" s="103"/>
      <c r="X97" s="103"/>
      <c r="Y97" s="103"/>
      <c r="Z97" s="103"/>
    </row>
    <row r="98" spans="1:26" ht="24" customHeight="1" x14ac:dyDescent="0.65">
      <c r="A98" s="112" t="s">
        <v>21</v>
      </c>
      <c r="B98" s="113">
        <f t="shared" ref="B98:C98" si="119">+B88+B48</f>
        <v>0</v>
      </c>
      <c r="C98" s="113">
        <f t="shared" si="119"/>
        <v>0</v>
      </c>
      <c r="D98" s="113">
        <v>16.43</v>
      </c>
      <c r="E98" s="115">
        <f t="shared" si="114"/>
        <v>0</v>
      </c>
      <c r="F98" s="116">
        <f t="shared" ref="F98:G98" si="120">+F88+F48</f>
        <v>0</v>
      </c>
      <c r="G98" s="116">
        <f t="shared" si="120"/>
        <v>0</v>
      </c>
      <c r="H98" s="116">
        <f>+'2.ต้นทุนตามสัดส่วน (ยอดยกมา)'!H98+'2.ต้นทุนตามสัดส่วน (ปีที่ทำ)'!H98</f>
        <v>0</v>
      </c>
      <c r="I98" s="116">
        <f>+'2.ต้นทุนตามสัดส่วน (ยอดยกมา)'!I98+'2.ต้นทุนตามสัดส่วน (ปีที่ทำ)'!I98</f>
        <v>0</v>
      </c>
      <c r="J98" s="113">
        <f t="shared" ref="J98:K98" si="121">+J88</f>
        <v>0</v>
      </c>
      <c r="K98" s="113">
        <f t="shared" si="121"/>
        <v>0</v>
      </c>
      <c r="L98" s="113">
        <f t="shared" ref="L98:Q98" si="122">+L88+L48</f>
        <v>0</v>
      </c>
      <c r="M98" s="113">
        <f t="shared" si="122"/>
        <v>0</v>
      </c>
      <c r="N98" s="113">
        <f t="shared" si="122"/>
        <v>0</v>
      </c>
      <c r="O98" s="113">
        <f t="shared" si="122"/>
        <v>0</v>
      </c>
      <c r="P98" s="113">
        <f t="shared" si="122"/>
        <v>0</v>
      </c>
      <c r="Q98" s="113">
        <f t="shared" si="122"/>
        <v>0</v>
      </c>
      <c r="R98" s="113">
        <f t="shared" ref="R98:T98" si="123">+R88</f>
        <v>0</v>
      </c>
      <c r="S98" s="113">
        <f t="shared" si="123"/>
        <v>0</v>
      </c>
      <c r="T98" s="113">
        <f t="shared" si="123"/>
        <v>0</v>
      </c>
      <c r="U98" s="126">
        <f t="shared" si="112"/>
        <v>0</v>
      </c>
      <c r="V98" s="103"/>
      <c r="W98" s="103"/>
      <c r="X98" s="103"/>
      <c r="Y98" s="103"/>
      <c r="Z98" s="103"/>
    </row>
    <row r="99" spans="1:26" ht="24" customHeight="1" x14ac:dyDescent="0.65">
      <c r="A99" s="112" t="s">
        <v>22</v>
      </c>
      <c r="B99" s="119">
        <f t="shared" ref="B99:F99" si="124">SUM(B96:B98)</f>
        <v>0</v>
      </c>
      <c r="C99" s="119">
        <f t="shared" si="124"/>
        <v>0</v>
      </c>
      <c r="D99" s="114">
        <f t="shared" si="124"/>
        <v>100</v>
      </c>
      <c r="E99" s="120">
        <f t="shared" si="124"/>
        <v>0</v>
      </c>
      <c r="F99" s="116">
        <f t="shared" si="124"/>
        <v>0</v>
      </c>
      <c r="G99" s="116"/>
      <c r="H99" s="113">
        <f t="shared" ref="H99:I99" si="125">SUM(H96:H98)</f>
        <v>0</v>
      </c>
      <c r="I99" s="113">
        <f t="shared" si="125"/>
        <v>0</v>
      </c>
      <c r="J99" s="113">
        <f>+J89</f>
        <v>0</v>
      </c>
      <c r="K99" s="113"/>
      <c r="L99" s="120">
        <f t="shared" ref="L99:U99" si="126">SUM(L96:L98)</f>
        <v>0</v>
      </c>
      <c r="M99" s="120">
        <f t="shared" si="126"/>
        <v>0</v>
      </c>
      <c r="N99" s="120">
        <f t="shared" si="126"/>
        <v>0</v>
      </c>
      <c r="O99" s="120">
        <f t="shared" si="126"/>
        <v>0</v>
      </c>
      <c r="P99" s="120">
        <f t="shared" si="126"/>
        <v>0</v>
      </c>
      <c r="Q99" s="120">
        <f t="shared" si="126"/>
        <v>0</v>
      </c>
      <c r="R99" s="113">
        <f t="shared" si="126"/>
        <v>0</v>
      </c>
      <c r="S99" s="113">
        <f t="shared" si="126"/>
        <v>0</v>
      </c>
      <c r="T99" s="113">
        <f t="shared" si="126"/>
        <v>0</v>
      </c>
      <c r="U99" s="120">
        <f t="shared" si="126"/>
        <v>0</v>
      </c>
      <c r="V99" s="103"/>
      <c r="W99" s="103"/>
      <c r="X99" s="103"/>
      <c r="Y99" s="103"/>
      <c r="Z99" s="103"/>
    </row>
    <row r="100" spans="1:26" ht="24" customHeight="1" x14ac:dyDescent="0.65">
      <c r="A100" s="103"/>
      <c r="B100" s="121"/>
      <c r="C100" s="121"/>
      <c r="D100" s="122"/>
      <c r="E100" s="123"/>
      <c r="F100" s="80"/>
      <c r="G100" s="80"/>
      <c r="H100" s="124"/>
      <c r="I100" s="124"/>
      <c r="J100" s="124"/>
      <c r="K100" s="124"/>
      <c r="L100" s="123"/>
      <c r="M100" s="123"/>
      <c r="N100" s="123"/>
      <c r="O100" s="123"/>
      <c r="P100" s="123"/>
      <c r="Q100" s="123"/>
      <c r="R100" s="124"/>
      <c r="S100" s="124"/>
      <c r="T100" s="124"/>
      <c r="U100" s="123"/>
      <c r="V100" s="103"/>
      <c r="W100" s="103"/>
      <c r="X100" s="103"/>
      <c r="Y100" s="103"/>
      <c r="Z100" s="103"/>
    </row>
    <row r="101" spans="1:26" ht="24" customHeight="1" x14ac:dyDescent="0.65">
      <c r="A101" s="143" t="s">
        <v>25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03"/>
      <c r="V101" s="103"/>
      <c r="W101" s="103"/>
      <c r="X101" s="103"/>
      <c r="Y101" s="103"/>
      <c r="Z101" s="103"/>
    </row>
    <row r="102" spans="1:26" ht="24" customHeight="1" x14ac:dyDescent="0.65">
      <c r="A102" s="143" t="s">
        <v>66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03"/>
      <c r="V102" s="103"/>
      <c r="W102" s="103"/>
      <c r="X102" s="103"/>
      <c r="Y102" s="103"/>
      <c r="Z102" s="103"/>
    </row>
    <row r="103" spans="1:26" ht="24" customHeight="1" x14ac:dyDescent="0.65">
      <c r="A103" s="103"/>
      <c r="B103" s="103">
        <v>1</v>
      </c>
      <c r="C103" s="103">
        <v>2</v>
      </c>
      <c r="D103" s="103" t="s">
        <v>27</v>
      </c>
      <c r="E103" s="103" t="s">
        <v>28</v>
      </c>
      <c r="F103" s="80">
        <v>5</v>
      </c>
      <c r="G103" s="80" t="s">
        <v>29</v>
      </c>
      <c r="H103" s="103"/>
      <c r="I103" s="103"/>
      <c r="J103" s="103">
        <v>7</v>
      </c>
      <c r="K103" s="103">
        <v>8</v>
      </c>
      <c r="L103" s="103">
        <v>9</v>
      </c>
      <c r="M103" s="103">
        <v>10</v>
      </c>
      <c r="N103" s="103" t="s">
        <v>30</v>
      </c>
      <c r="O103" s="103">
        <v>12</v>
      </c>
      <c r="P103" s="103">
        <v>13</v>
      </c>
      <c r="Q103" s="103" t="s">
        <v>31</v>
      </c>
      <c r="R103" s="103" t="s">
        <v>32</v>
      </c>
      <c r="S103" s="103" t="s">
        <v>33</v>
      </c>
      <c r="T103" s="103" t="s">
        <v>34</v>
      </c>
      <c r="U103" s="103" t="s">
        <v>35</v>
      </c>
      <c r="V103" s="103"/>
      <c r="W103" s="103"/>
      <c r="X103" s="103"/>
      <c r="Y103" s="103"/>
      <c r="Z103" s="103"/>
    </row>
    <row r="104" spans="1:26" ht="24" customHeight="1" x14ac:dyDescent="0.65">
      <c r="A104" s="144" t="s">
        <v>36</v>
      </c>
      <c r="B104" s="145" t="s">
        <v>37</v>
      </c>
      <c r="C104" s="131"/>
      <c r="D104" s="146" t="s">
        <v>38</v>
      </c>
      <c r="E104" s="105" t="s">
        <v>39</v>
      </c>
      <c r="F104" s="106" t="s">
        <v>40</v>
      </c>
      <c r="G104" s="107" t="s">
        <v>41</v>
      </c>
      <c r="H104" s="108" t="s">
        <v>42</v>
      </c>
      <c r="I104" s="108" t="s">
        <v>7</v>
      </c>
      <c r="J104" s="109" t="s">
        <v>40</v>
      </c>
      <c r="K104" s="109" t="s">
        <v>43</v>
      </c>
      <c r="L104" s="150" t="s">
        <v>44</v>
      </c>
      <c r="M104" s="131"/>
      <c r="N104" s="146" t="s">
        <v>45</v>
      </c>
      <c r="O104" s="148" t="s">
        <v>46</v>
      </c>
      <c r="P104" s="131"/>
      <c r="Q104" s="146" t="s">
        <v>47</v>
      </c>
      <c r="R104" s="149" t="s">
        <v>48</v>
      </c>
      <c r="S104" s="131"/>
      <c r="T104" s="146" t="s">
        <v>49</v>
      </c>
      <c r="U104" s="104" t="s">
        <v>49</v>
      </c>
      <c r="V104" s="103"/>
      <c r="W104" s="103"/>
      <c r="X104" s="103"/>
      <c r="Y104" s="103"/>
      <c r="Z104" s="103"/>
    </row>
    <row r="105" spans="1:26" ht="24" customHeight="1" x14ac:dyDescent="0.65">
      <c r="A105" s="140"/>
      <c r="B105" s="105" t="s">
        <v>42</v>
      </c>
      <c r="C105" s="105" t="s">
        <v>50</v>
      </c>
      <c r="D105" s="147"/>
      <c r="E105" s="105" t="s">
        <v>51</v>
      </c>
      <c r="F105" s="106" t="s">
        <v>15</v>
      </c>
      <c r="G105" s="110" t="s">
        <v>52</v>
      </c>
      <c r="H105" s="108" t="s">
        <v>22</v>
      </c>
      <c r="I105" s="108" t="s">
        <v>22</v>
      </c>
      <c r="J105" s="109" t="s">
        <v>53</v>
      </c>
      <c r="K105" s="109" t="s">
        <v>53</v>
      </c>
      <c r="L105" s="105" t="s">
        <v>42</v>
      </c>
      <c r="M105" s="105" t="s">
        <v>50</v>
      </c>
      <c r="N105" s="147"/>
      <c r="O105" s="105" t="s">
        <v>42</v>
      </c>
      <c r="P105" s="105" t="s">
        <v>50</v>
      </c>
      <c r="Q105" s="147"/>
      <c r="R105" s="105" t="s">
        <v>42</v>
      </c>
      <c r="S105" s="105" t="s">
        <v>50</v>
      </c>
      <c r="T105" s="147"/>
      <c r="U105" s="111" t="s">
        <v>54</v>
      </c>
      <c r="V105" s="103"/>
      <c r="W105" s="103"/>
      <c r="X105" s="103"/>
      <c r="Y105" s="103"/>
      <c r="Z105" s="103"/>
    </row>
    <row r="106" spans="1:26" ht="24" customHeight="1" x14ac:dyDescent="0.65">
      <c r="A106" s="112" t="s">
        <v>55</v>
      </c>
      <c r="B106" s="113">
        <f>+'2.ต้นทุนตามสัดส่วน (ยอดยกมา)'!B106+'2.ต้นทุนตามสัดส่วน (ปีที่ทำ)'!B106</f>
        <v>0</v>
      </c>
      <c r="C106" s="113">
        <f>+'2.ต้นทุนตามสัดส่วน (ยอดยกมา)'!C106+'2.ต้นทุนตามสัดส่วน (ปีที่ทำ)'!C106</f>
        <v>0</v>
      </c>
      <c r="D106" s="113">
        <v>54.9</v>
      </c>
      <c r="E106" s="115">
        <f>C106*D106</f>
        <v>0</v>
      </c>
      <c r="F106" s="116">
        <f>+'2.ต้นทุนตามสัดส่วน (ยอดยกมา)'!F106+'2.ต้นทุนตามสัดส่วน (ปีที่ทำ)'!F106</f>
        <v>0</v>
      </c>
      <c r="G106" s="116">
        <f>+'2.ต้นทุนตามสัดส่วน (ยอดยกมา)'!G106+'2.ต้นทุนตามสัดส่วน (ปีที่ทำ)'!G106</f>
        <v>0</v>
      </c>
      <c r="H106" s="116">
        <f>+'2.ต้นทุนตามสัดส่วน (ยอดยกมา)'!H106+'2.ต้นทุนตามสัดส่วน (ปีที่ทำ)'!H106</f>
        <v>0</v>
      </c>
      <c r="I106" s="116">
        <f>+'2.ต้นทุนตามสัดส่วน (ยอดยกมา)'!I106+'2.ต้นทุนตามสัดส่วน (ปีที่ทำ)'!I106</f>
        <v>0</v>
      </c>
      <c r="J106" s="113">
        <f>+'2.ต้นทุนตามสัดส่วน (ยอดยกมา)'!J106+'2.ต้นทุนตามสัดส่วน (ปีที่ทำ)'!J106</f>
        <v>0</v>
      </c>
      <c r="K106" s="117">
        <f t="shared" ref="K106:K108" si="127">IF((C6+C46+C86+C106)&gt;0,J106/(C6+C46+C86+C106),0)</f>
        <v>0</v>
      </c>
      <c r="L106" s="113">
        <f>+'2.ต้นทุนตามสัดส่วน (ยอดยกมา)'!L106+'2.ต้นทุนตามสัดส่วน (ปีที่ทำ)'!L106</f>
        <v>0</v>
      </c>
      <c r="M106" s="113">
        <f>+'2.ต้นทุนตามสัดส่วน (ยอดยกมา)'!M106+'2.ต้นทุนตามสัดส่วน (ปีที่ทำ)'!M106</f>
        <v>0</v>
      </c>
      <c r="N106" s="113">
        <f>+'2.ต้นทุนตามสัดส่วน (ยอดยกมา)'!N106+'2.ต้นทุนตามสัดส่วน (ปีที่ทำ)'!N106</f>
        <v>0</v>
      </c>
      <c r="O106" s="113">
        <f>+'2.ต้นทุนตามสัดส่วน (ยอดยกมา)'!O106+'2.ต้นทุนตามสัดส่วน (ปีที่ทำ)'!O106</f>
        <v>0</v>
      </c>
      <c r="P106" s="113">
        <f>+'2.ต้นทุนตามสัดส่วน (ยอดยกมา)'!P106+'2.ต้นทุนตามสัดส่วน (ปีที่ทำ)'!P106</f>
        <v>0</v>
      </c>
      <c r="Q106" s="113">
        <f>+'2.ต้นทุนตามสัดส่วน (ยอดยกมา)'!Q106+'2.ต้นทุนตามสัดส่วน (ปีที่ทำ)'!Q106</f>
        <v>0</v>
      </c>
      <c r="R106" s="113">
        <f t="shared" ref="R106:S106" si="128">+R76+B106-L106-O106</f>
        <v>0</v>
      </c>
      <c r="S106" s="113">
        <f t="shared" si="128"/>
        <v>0</v>
      </c>
      <c r="T106" s="113">
        <f t="shared" ref="T106:T108" si="129">+T76+F106-N106-Q106</f>
        <v>0</v>
      </c>
      <c r="U106" s="126">
        <f t="shared" ref="U106:U108" si="130">IF(S106&gt;0,+T106/S106,0)</f>
        <v>0</v>
      </c>
      <c r="V106" s="103"/>
      <c r="W106" s="103"/>
      <c r="X106" s="103"/>
      <c r="Y106" s="103"/>
      <c r="Z106" s="103"/>
    </row>
    <row r="107" spans="1:26" ht="24" customHeight="1" x14ac:dyDescent="0.65">
      <c r="A107" s="112" t="s">
        <v>56</v>
      </c>
      <c r="B107" s="113">
        <f>+'2.ต้นทุนตามสัดส่วน (ยอดยกมา)'!B107+'2.ต้นทุนตามสัดส่วน (ปีที่ทำ)'!B107</f>
        <v>0</v>
      </c>
      <c r="C107" s="113">
        <f>+'2.ต้นทุนตามสัดส่วน (ยอดยกมา)'!C107+'2.ต้นทุนตามสัดส่วน (ปีที่ทำ)'!C107</f>
        <v>0</v>
      </c>
      <c r="D107" s="113">
        <v>28.67</v>
      </c>
      <c r="E107" s="115">
        <f t="shared" ref="E107:E108" si="131">D107*C107</f>
        <v>0</v>
      </c>
      <c r="F107" s="116">
        <f>+'2.ต้นทุนตามสัดส่วน (ยอดยกมา)'!F107+'2.ต้นทุนตามสัดส่วน (ปีที่ทำ)'!F107</f>
        <v>0</v>
      </c>
      <c r="G107" s="116">
        <f>+'2.ต้นทุนตามสัดส่วน (ยอดยกมา)'!G107+'2.ต้นทุนตามสัดส่วน (ปีที่ทำ)'!G107</f>
        <v>0</v>
      </c>
      <c r="H107" s="116">
        <f>+'2.ต้นทุนตามสัดส่วน (ยอดยกมา)'!H107+'2.ต้นทุนตามสัดส่วน (ปีที่ทำ)'!H107</f>
        <v>0</v>
      </c>
      <c r="I107" s="116">
        <f>+'2.ต้นทุนตามสัดส่วน (ยอดยกมา)'!I107+'2.ต้นทุนตามสัดส่วน (ปีที่ทำ)'!I107</f>
        <v>0</v>
      </c>
      <c r="J107" s="113">
        <f>+'2.ต้นทุนตามสัดส่วน (ยอดยกมา)'!J107+'2.ต้นทุนตามสัดส่วน (ปีที่ทำ)'!J107</f>
        <v>0</v>
      </c>
      <c r="K107" s="117">
        <f t="shared" si="127"/>
        <v>0</v>
      </c>
      <c r="L107" s="113">
        <f>+'2.ต้นทุนตามสัดส่วน (ยอดยกมา)'!L107+'2.ต้นทุนตามสัดส่วน (ปีที่ทำ)'!L107</f>
        <v>0</v>
      </c>
      <c r="M107" s="113">
        <f>+'2.ต้นทุนตามสัดส่วน (ยอดยกมา)'!M107+'2.ต้นทุนตามสัดส่วน (ปีที่ทำ)'!M107</f>
        <v>0</v>
      </c>
      <c r="N107" s="113">
        <f>+'2.ต้นทุนตามสัดส่วน (ยอดยกมา)'!N107+'2.ต้นทุนตามสัดส่วน (ปีที่ทำ)'!N107</f>
        <v>0</v>
      </c>
      <c r="O107" s="113">
        <f>+'2.ต้นทุนตามสัดส่วน (ยอดยกมา)'!O107+'2.ต้นทุนตามสัดส่วน (ปีที่ทำ)'!O107</f>
        <v>0</v>
      </c>
      <c r="P107" s="113">
        <f>+'2.ต้นทุนตามสัดส่วน (ยอดยกมา)'!P107+'2.ต้นทุนตามสัดส่วน (ปีที่ทำ)'!P107</f>
        <v>0</v>
      </c>
      <c r="Q107" s="113">
        <f>+'2.ต้นทุนตามสัดส่วน (ยอดยกมา)'!Q107+'2.ต้นทุนตามสัดส่วน (ปีที่ทำ)'!Q107</f>
        <v>0</v>
      </c>
      <c r="R107" s="113">
        <f t="shared" ref="R107:S107" si="132">+R77+B107-L107-O107</f>
        <v>0</v>
      </c>
      <c r="S107" s="113">
        <f t="shared" si="132"/>
        <v>0</v>
      </c>
      <c r="T107" s="113">
        <f t="shared" si="129"/>
        <v>0</v>
      </c>
      <c r="U107" s="126">
        <f t="shared" si="130"/>
        <v>0</v>
      </c>
      <c r="V107" s="103"/>
      <c r="W107" s="103"/>
      <c r="X107" s="103"/>
      <c r="Y107" s="103"/>
      <c r="Z107" s="103"/>
    </row>
    <row r="108" spans="1:26" ht="24" customHeight="1" x14ac:dyDescent="0.65">
      <c r="A108" s="112" t="s">
        <v>21</v>
      </c>
      <c r="B108" s="113">
        <f>+'2.ต้นทุนตามสัดส่วน (ยอดยกมา)'!B108+'2.ต้นทุนตามสัดส่วน (ปีที่ทำ)'!B108</f>
        <v>0</v>
      </c>
      <c r="C108" s="113">
        <f>+'2.ต้นทุนตามสัดส่วน (ยอดยกมา)'!C108+'2.ต้นทุนตามสัดส่วน (ปีที่ทำ)'!C108</f>
        <v>0</v>
      </c>
      <c r="D108" s="113">
        <v>16.43</v>
      </c>
      <c r="E108" s="115">
        <f t="shared" si="131"/>
        <v>0</v>
      </c>
      <c r="F108" s="116">
        <f>+'2.ต้นทุนตามสัดส่วน (ยอดยกมา)'!F108+'2.ต้นทุนตามสัดส่วน (ปีที่ทำ)'!F108</f>
        <v>0</v>
      </c>
      <c r="G108" s="116">
        <f>+'2.ต้นทุนตามสัดส่วน (ยอดยกมา)'!G108+'2.ต้นทุนตามสัดส่วน (ปีที่ทำ)'!G108</f>
        <v>0</v>
      </c>
      <c r="H108" s="116">
        <f>+'2.ต้นทุนตามสัดส่วน (ยอดยกมา)'!H108+'2.ต้นทุนตามสัดส่วน (ปีที่ทำ)'!H108</f>
        <v>0</v>
      </c>
      <c r="I108" s="116">
        <f>+'2.ต้นทุนตามสัดส่วน (ยอดยกมา)'!I108+'2.ต้นทุนตามสัดส่วน (ปีที่ทำ)'!I108</f>
        <v>0</v>
      </c>
      <c r="J108" s="113">
        <f>+'2.ต้นทุนตามสัดส่วน (ยอดยกมา)'!J108+'2.ต้นทุนตามสัดส่วน (ปีที่ทำ)'!J108</f>
        <v>0</v>
      </c>
      <c r="K108" s="117">
        <f t="shared" si="127"/>
        <v>0</v>
      </c>
      <c r="L108" s="113">
        <f>+'2.ต้นทุนตามสัดส่วน (ยอดยกมา)'!L108+'2.ต้นทุนตามสัดส่วน (ปีที่ทำ)'!L108</f>
        <v>0</v>
      </c>
      <c r="M108" s="113">
        <f>+'2.ต้นทุนตามสัดส่วน (ยอดยกมา)'!M108+'2.ต้นทุนตามสัดส่วน (ปีที่ทำ)'!M108</f>
        <v>0</v>
      </c>
      <c r="N108" s="113">
        <f>+'2.ต้นทุนตามสัดส่วน (ยอดยกมา)'!N108+'2.ต้นทุนตามสัดส่วน (ปีที่ทำ)'!N108</f>
        <v>0</v>
      </c>
      <c r="O108" s="113">
        <f>+'2.ต้นทุนตามสัดส่วน (ยอดยกมา)'!O108+'2.ต้นทุนตามสัดส่วน (ปีที่ทำ)'!O108</f>
        <v>0</v>
      </c>
      <c r="P108" s="113">
        <f>+'2.ต้นทุนตามสัดส่วน (ยอดยกมา)'!P108+'2.ต้นทุนตามสัดส่วน (ปีที่ทำ)'!P108</f>
        <v>0</v>
      </c>
      <c r="Q108" s="113">
        <f>+'2.ต้นทุนตามสัดส่วน (ยอดยกมา)'!Q108+'2.ต้นทุนตามสัดส่วน (ปีที่ทำ)'!Q108</f>
        <v>0</v>
      </c>
      <c r="R108" s="113">
        <f t="shared" ref="R108:S108" si="133">+R78+B108-L108-O108</f>
        <v>0</v>
      </c>
      <c r="S108" s="113">
        <f t="shared" si="133"/>
        <v>0</v>
      </c>
      <c r="T108" s="113">
        <f t="shared" si="129"/>
        <v>0</v>
      </c>
      <c r="U108" s="126">
        <f t="shared" si="130"/>
        <v>0</v>
      </c>
      <c r="V108" s="103"/>
      <c r="W108" s="103"/>
      <c r="X108" s="103"/>
      <c r="Y108" s="103"/>
      <c r="Z108" s="103"/>
    </row>
    <row r="109" spans="1:26" ht="24" customHeight="1" x14ac:dyDescent="0.65">
      <c r="A109" s="112" t="s">
        <v>22</v>
      </c>
      <c r="B109" s="119">
        <f t="shared" ref="B109:F109" si="134">SUM(B106:B108)</f>
        <v>0</v>
      </c>
      <c r="C109" s="119">
        <f t="shared" si="134"/>
        <v>0</v>
      </c>
      <c r="D109" s="114">
        <f t="shared" si="134"/>
        <v>100</v>
      </c>
      <c r="E109" s="120">
        <f t="shared" si="134"/>
        <v>0</v>
      </c>
      <c r="F109" s="116">
        <f t="shared" si="134"/>
        <v>0</v>
      </c>
      <c r="G109" s="116"/>
      <c r="H109" s="113">
        <f t="shared" ref="H109:J109" si="135">SUM(H106:H108)</f>
        <v>0</v>
      </c>
      <c r="I109" s="113">
        <f t="shared" si="135"/>
        <v>0</v>
      </c>
      <c r="J109" s="120">
        <f t="shared" si="135"/>
        <v>0</v>
      </c>
      <c r="K109" s="117"/>
      <c r="L109" s="120">
        <f t="shared" ref="L109:U109" si="136">SUM(L106:L108)</f>
        <v>0</v>
      </c>
      <c r="M109" s="120">
        <f t="shared" si="136"/>
        <v>0</v>
      </c>
      <c r="N109" s="120">
        <f t="shared" si="136"/>
        <v>0</v>
      </c>
      <c r="O109" s="120">
        <f t="shared" si="136"/>
        <v>0</v>
      </c>
      <c r="P109" s="120">
        <f t="shared" si="136"/>
        <v>0</v>
      </c>
      <c r="Q109" s="120">
        <f t="shared" si="136"/>
        <v>0</v>
      </c>
      <c r="R109" s="113">
        <f t="shared" si="136"/>
        <v>0</v>
      </c>
      <c r="S109" s="113">
        <f t="shared" si="136"/>
        <v>0</v>
      </c>
      <c r="T109" s="113">
        <f t="shared" si="136"/>
        <v>0</v>
      </c>
      <c r="U109" s="120">
        <f t="shared" si="136"/>
        <v>0</v>
      </c>
      <c r="V109" s="103"/>
      <c r="W109" s="103"/>
      <c r="X109" s="103"/>
      <c r="Y109" s="103"/>
      <c r="Z109" s="103"/>
    </row>
    <row r="110" spans="1:26" ht="24" customHeight="1" x14ac:dyDescent="0.65">
      <c r="A110" s="103"/>
      <c r="B110" s="103"/>
      <c r="C110" s="103"/>
      <c r="D110" s="103"/>
      <c r="E110" s="103"/>
      <c r="F110" s="80"/>
      <c r="G110" s="80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spans="1:26" ht="24" customHeight="1" x14ac:dyDescent="0.65">
      <c r="A111" s="143" t="s">
        <v>25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03"/>
      <c r="V111" s="103"/>
      <c r="W111" s="103"/>
      <c r="X111" s="103"/>
      <c r="Y111" s="103"/>
      <c r="Z111" s="103"/>
    </row>
    <row r="112" spans="1:26" ht="24" customHeight="1" x14ac:dyDescent="0.65">
      <c r="A112" s="143" t="s">
        <v>67</v>
      </c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03"/>
      <c r="V112" s="103"/>
      <c r="W112" s="103"/>
      <c r="X112" s="103"/>
      <c r="Y112" s="103"/>
      <c r="Z112" s="103"/>
    </row>
    <row r="113" spans="1:26" ht="24" customHeight="1" x14ac:dyDescent="0.65">
      <c r="A113" s="103"/>
      <c r="B113" s="103">
        <v>1</v>
      </c>
      <c r="C113" s="103">
        <v>2</v>
      </c>
      <c r="D113" s="103" t="s">
        <v>27</v>
      </c>
      <c r="E113" s="103" t="s">
        <v>28</v>
      </c>
      <c r="F113" s="80">
        <v>5</v>
      </c>
      <c r="G113" s="80" t="s">
        <v>29</v>
      </c>
      <c r="H113" s="103"/>
      <c r="I113" s="103"/>
      <c r="J113" s="103">
        <v>7</v>
      </c>
      <c r="K113" s="103">
        <v>8</v>
      </c>
      <c r="L113" s="103">
        <v>9</v>
      </c>
      <c r="M113" s="103">
        <v>10</v>
      </c>
      <c r="N113" s="103" t="s">
        <v>30</v>
      </c>
      <c r="O113" s="103">
        <v>12</v>
      </c>
      <c r="P113" s="103">
        <v>13</v>
      </c>
      <c r="Q113" s="103" t="s">
        <v>31</v>
      </c>
      <c r="R113" s="103" t="s">
        <v>32</v>
      </c>
      <c r="S113" s="103" t="s">
        <v>33</v>
      </c>
      <c r="T113" s="103" t="s">
        <v>34</v>
      </c>
      <c r="U113" s="103" t="s">
        <v>35</v>
      </c>
      <c r="V113" s="103"/>
      <c r="W113" s="103"/>
      <c r="X113" s="103"/>
      <c r="Y113" s="103"/>
      <c r="Z113" s="103"/>
    </row>
    <row r="114" spans="1:26" ht="24" customHeight="1" x14ac:dyDescent="0.65">
      <c r="A114" s="144" t="s">
        <v>36</v>
      </c>
      <c r="B114" s="145" t="s">
        <v>37</v>
      </c>
      <c r="C114" s="131"/>
      <c r="D114" s="146" t="s">
        <v>38</v>
      </c>
      <c r="E114" s="105" t="s">
        <v>39</v>
      </c>
      <c r="F114" s="106" t="s">
        <v>40</v>
      </c>
      <c r="G114" s="107" t="s">
        <v>41</v>
      </c>
      <c r="H114" s="108" t="s">
        <v>42</v>
      </c>
      <c r="I114" s="108" t="s">
        <v>7</v>
      </c>
      <c r="J114" s="109" t="s">
        <v>40</v>
      </c>
      <c r="K114" s="109" t="s">
        <v>43</v>
      </c>
      <c r="L114" s="150" t="s">
        <v>44</v>
      </c>
      <c r="M114" s="131"/>
      <c r="N114" s="146" t="s">
        <v>45</v>
      </c>
      <c r="O114" s="148" t="s">
        <v>46</v>
      </c>
      <c r="P114" s="131"/>
      <c r="Q114" s="146" t="s">
        <v>47</v>
      </c>
      <c r="R114" s="149" t="s">
        <v>48</v>
      </c>
      <c r="S114" s="131"/>
      <c r="T114" s="146" t="s">
        <v>49</v>
      </c>
      <c r="U114" s="104" t="s">
        <v>49</v>
      </c>
      <c r="V114" s="103"/>
      <c r="W114" s="103"/>
      <c r="X114" s="103"/>
      <c r="Y114" s="103"/>
      <c r="Z114" s="103"/>
    </row>
    <row r="115" spans="1:26" ht="24" customHeight="1" x14ac:dyDescent="0.65">
      <c r="A115" s="140"/>
      <c r="B115" s="105" t="s">
        <v>42</v>
      </c>
      <c r="C115" s="105" t="s">
        <v>50</v>
      </c>
      <c r="D115" s="147"/>
      <c r="E115" s="105" t="s">
        <v>51</v>
      </c>
      <c r="F115" s="106" t="s">
        <v>15</v>
      </c>
      <c r="G115" s="110" t="s">
        <v>52</v>
      </c>
      <c r="H115" s="108" t="s">
        <v>22</v>
      </c>
      <c r="I115" s="108" t="s">
        <v>22</v>
      </c>
      <c r="J115" s="109" t="s">
        <v>53</v>
      </c>
      <c r="K115" s="109" t="s">
        <v>53</v>
      </c>
      <c r="L115" s="105" t="s">
        <v>42</v>
      </c>
      <c r="M115" s="105" t="s">
        <v>50</v>
      </c>
      <c r="N115" s="147"/>
      <c r="O115" s="105" t="s">
        <v>42</v>
      </c>
      <c r="P115" s="105" t="s">
        <v>50</v>
      </c>
      <c r="Q115" s="147"/>
      <c r="R115" s="105" t="s">
        <v>42</v>
      </c>
      <c r="S115" s="105" t="s">
        <v>50</v>
      </c>
      <c r="T115" s="147"/>
      <c r="U115" s="111" t="s">
        <v>54</v>
      </c>
      <c r="V115" s="103"/>
      <c r="W115" s="103"/>
      <c r="X115" s="103"/>
      <c r="Y115" s="103"/>
      <c r="Z115" s="103"/>
    </row>
    <row r="116" spans="1:26" ht="24" customHeight="1" x14ac:dyDescent="0.65">
      <c r="A116" s="112" t="s">
        <v>55</v>
      </c>
      <c r="B116" s="113">
        <f>+'2.ต้นทุนตามสัดส่วน (ยอดยกมา)'!B116+'2.ต้นทุนตามสัดส่วน (ปีที่ทำ)'!B116</f>
        <v>0</v>
      </c>
      <c r="C116" s="113">
        <f>+'2.ต้นทุนตามสัดส่วน (ยอดยกมา)'!C116+'2.ต้นทุนตามสัดส่วน (ปีที่ทำ)'!C116</f>
        <v>0</v>
      </c>
      <c r="D116" s="113">
        <v>54.9</v>
      </c>
      <c r="E116" s="115">
        <f>C116*D116</f>
        <v>0</v>
      </c>
      <c r="F116" s="116">
        <f>+'2.ต้นทุนตามสัดส่วน (ยอดยกมา)'!F116+'2.ต้นทุนตามสัดส่วน (ปีที่ทำ)'!F116</f>
        <v>0</v>
      </c>
      <c r="G116" s="116">
        <f>+'2.ต้นทุนตามสัดส่วน (ยอดยกมา)'!G116+'2.ต้นทุนตามสัดส่วน (ปีที่ทำ)'!G116</f>
        <v>0</v>
      </c>
      <c r="H116" s="116">
        <f>+'2.ต้นทุนตามสัดส่วน (ยอดยกมา)'!H116+'2.ต้นทุนตามสัดส่วน (ปีที่ทำ)'!H116</f>
        <v>0</v>
      </c>
      <c r="I116" s="116">
        <f>+'2.ต้นทุนตามสัดส่วน (ยอดยกมา)'!I116+'2.ต้นทุนตามสัดส่วน (ปีที่ทำ)'!I116</f>
        <v>0</v>
      </c>
      <c r="J116" s="113">
        <f>+'2.ต้นทุนตามสัดส่วน (ยอดยกมา)'!J116+'2.ต้นทุนตามสัดส่วน (ปีที่ทำ)'!J116</f>
        <v>0</v>
      </c>
      <c r="K116" s="117">
        <f t="shared" ref="K116:K118" si="137">IF((C6+C116+C106+C86+C46)&gt;0,J116/(C6+C116+C106+C86+C46),0)</f>
        <v>0</v>
      </c>
      <c r="L116" s="113">
        <f>+'2.ต้นทุนตามสัดส่วน (ยอดยกมา)'!L116+'2.ต้นทุนตามสัดส่วน (ปีที่ทำ)'!L116</f>
        <v>0</v>
      </c>
      <c r="M116" s="113">
        <f>+'2.ต้นทุนตามสัดส่วน (ยอดยกมา)'!M116+'2.ต้นทุนตามสัดส่วน (ปีที่ทำ)'!M116</f>
        <v>0</v>
      </c>
      <c r="N116" s="113">
        <f>+'2.ต้นทุนตามสัดส่วน (ยอดยกมา)'!N116+'2.ต้นทุนตามสัดส่วน (ปีที่ทำ)'!N116</f>
        <v>0</v>
      </c>
      <c r="O116" s="113">
        <f>+'2.ต้นทุนตามสัดส่วน (ยอดยกมา)'!O116+'2.ต้นทุนตามสัดส่วน (ปีที่ทำ)'!O116</f>
        <v>0</v>
      </c>
      <c r="P116" s="113">
        <f>+'2.ต้นทุนตามสัดส่วน (ยอดยกมา)'!P116+'2.ต้นทุนตามสัดส่วน (ปีที่ทำ)'!P116</f>
        <v>0</v>
      </c>
      <c r="Q116" s="113">
        <f>+'2.ต้นทุนตามสัดส่วน (ยอดยกมา)'!Q116+'2.ต้นทุนตามสัดส่วน (ปีที่ทำ)'!Q116</f>
        <v>0</v>
      </c>
      <c r="R116" s="113">
        <f t="shared" ref="R116:S116" si="138">+R106+B116-L116-O116</f>
        <v>0</v>
      </c>
      <c r="S116" s="113">
        <f t="shared" si="138"/>
        <v>0</v>
      </c>
      <c r="T116" s="113">
        <f t="shared" ref="T116:T118" si="139">+T106+F116-N116-Q116</f>
        <v>0</v>
      </c>
      <c r="U116" s="126">
        <f t="shared" ref="U116:U118" si="140">IF(S116&gt;0,+T116/S116,0)</f>
        <v>0</v>
      </c>
      <c r="V116" s="103"/>
      <c r="W116" s="103"/>
      <c r="X116" s="103"/>
      <c r="Y116" s="103"/>
      <c r="Z116" s="103"/>
    </row>
    <row r="117" spans="1:26" ht="24" customHeight="1" x14ac:dyDescent="0.65">
      <c r="A117" s="112" t="s">
        <v>56</v>
      </c>
      <c r="B117" s="113">
        <f>+'2.ต้นทุนตามสัดส่วน (ยอดยกมา)'!B117+'2.ต้นทุนตามสัดส่วน (ปีที่ทำ)'!B117</f>
        <v>0</v>
      </c>
      <c r="C117" s="113">
        <f>+'2.ต้นทุนตามสัดส่วน (ยอดยกมา)'!C117+'2.ต้นทุนตามสัดส่วน (ปีที่ทำ)'!C117</f>
        <v>0</v>
      </c>
      <c r="D117" s="113">
        <v>28.67</v>
      </c>
      <c r="E117" s="115">
        <f t="shared" ref="E117:E118" si="141">D117*C117</f>
        <v>0</v>
      </c>
      <c r="F117" s="116">
        <f>+'2.ต้นทุนตามสัดส่วน (ยอดยกมา)'!F117+'2.ต้นทุนตามสัดส่วน (ปีที่ทำ)'!F117</f>
        <v>0</v>
      </c>
      <c r="G117" s="116">
        <f>+'2.ต้นทุนตามสัดส่วน (ยอดยกมา)'!G117+'2.ต้นทุนตามสัดส่วน (ปีที่ทำ)'!G117</f>
        <v>0</v>
      </c>
      <c r="H117" s="116">
        <f>+'2.ต้นทุนตามสัดส่วน (ยอดยกมา)'!H117+'2.ต้นทุนตามสัดส่วน (ปีที่ทำ)'!H117</f>
        <v>0</v>
      </c>
      <c r="I117" s="116">
        <f>+'2.ต้นทุนตามสัดส่วน (ยอดยกมา)'!I117+'2.ต้นทุนตามสัดส่วน (ปีที่ทำ)'!I117</f>
        <v>0</v>
      </c>
      <c r="J117" s="113">
        <f>+'2.ต้นทุนตามสัดส่วน (ยอดยกมา)'!J117+'2.ต้นทุนตามสัดส่วน (ปีที่ทำ)'!J117</f>
        <v>0</v>
      </c>
      <c r="K117" s="117">
        <f t="shared" si="137"/>
        <v>0</v>
      </c>
      <c r="L117" s="113">
        <f>+'2.ต้นทุนตามสัดส่วน (ยอดยกมา)'!L117+'2.ต้นทุนตามสัดส่วน (ปีที่ทำ)'!L117</f>
        <v>0</v>
      </c>
      <c r="M117" s="113">
        <f>+'2.ต้นทุนตามสัดส่วน (ยอดยกมา)'!M117+'2.ต้นทุนตามสัดส่วน (ปีที่ทำ)'!M117</f>
        <v>0</v>
      </c>
      <c r="N117" s="113">
        <f>+'2.ต้นทุนตามสัดส่วน (ยอดยกมา)'!N117+'2.ต้นทุนตามสัดส่วน (ปีที่ทำ)'!N117</f>
        <v>0</v>
      </c>
      <c r="O117" s="113">
        <f>+'2.ต้นทุนตามสัดส่วน (ยอดยกมา)'!O117+'2.ต้นทุนตามสัดส่วน (ปีที่ทำ)'!O117</f>
        <v>0</v>
      </c>
      <c r="P117" s="113">
        <f>+'2.ต้นทุนตามสัดส่วน (ยอดยกมา)'!P117+'2.ต้นทุนตามสัดส่วน (ปีที่ทำ)'!P117</f>
        <v>0</v>
      </c>
      <c r="Q117" s="113">
        <f>+'2.ต้นทุนตามสัดส่วน (ยอดยกมา)'!Q117+'2.ต้นทุนตามสัดส่วน (ปีที่ทำ)'!Q117</f>
        <v>0</v>
      </c>
      <c r="R117" s="113">
        <f t="shared" ref="R117:S117" si="142">+R107+B117-L117-O117</f>
        <v>0</v>
      </c>
      <c r="S117" s="113">
        <f t="shared" si="142"/>
        <v>0</v>
      </c>
      <c r="T117" s="113">
        <f t="shared" si="139"/>
        <v>0</v>
      </c>
      <c r="U117" s="126">
        <f t="shared" si="140"/>
        <v>0</v>
      </c>
      <c r="V117" s="103"/>
      <c r="W117" s="103"/>
      <c r="X117" s="103"/>
      <c r="Y117" s="103"/>
      <c r="Z117" s="103"/>
    </row>
    <row r="118" spans="1:26" ht="24" customHeight="1" x14ac:dyDescent="0.65">
      <c r="A118" s="112" t="s">
        <v>21</v>
      </c>
      <c r="B118" s="113">
        <f>+'2.ต้นทุนตามสัดส่วน (ยอดยกมา)'!B118+'2.ต้นทุนตามสัดส่วน (ปีที่ทำ)'!B118</f>
        <v>0</v>
      </c>
      <c r="C118" s="113">
        <f>+'2.ต้นทุนตามสัดส่วน (ยอดยกมา)'!C118+'2.ต้นทุนตามสัดส่วน (ปีที่ทำ)'!C118</f>
        <v>0</v>
      </c>
      <c r="D118" s="113">
        <v>16.43</v>
      </c>
      <c r="E118" s="115">
        <f t="shared" si="141"/>
        <v>0</v>
      </c>
      <c r="F118" s="116">
        <f>+'2.ต้นทุนตามสัดส่วน (ยอดยกมา)'!F118+'2.ต้นทุนตามสัดส่วน (ปีที่ทำ)'!F118</f>
        <v>0</v>
      </c>
      <c r="G118" s="116">
        <f>+'2.ต้นทุนตามสัดส่วน (ยอดยกมา)'!G118+'2.ต้นทุนตามสัดส่วน (ปีที่ทำ)'!G118</f>
        <v>0</v>
      </c>
      <c r="H118" s="116">
        <f>+'2.ต้นทุนตามสัดส่วน (ยอดยกมา)'!H118+'2.ต้นทุนตามสัดส่วน (ปีที่ทำ)'!H118</f>
        <v>0</v>
      </c>
      <c r="I118" s="116">
        <f>+'2.ต้นทุนตามสัดส่วน (ยอดยกมา)'!I118+'2.ต้นทุนตามสัดส่วน (ปีที่ทำ)'!I118</f>
        <v>0</v>
      </c>
      <c r="J118" s="113">
        <f>+'2.ต้นทุนตามสัดส่วน (ยอดยกมา)'!J118+'2.ต้นทุนตามสัดส่วน (ปีที่ทำ)'!J118</f>
        <v>0</v>
      </c>
      <c r="K118" s="117">
        <f t="shared" si="137"/>
        <v>0</v>
      </c>
      <c r="L118" s="113">
        <f>+'2.ต้นทุนตามสัดส่วน (ยอดยกมา)'!L118+'2.ต้นทุนตามสัดส่วน (ปีที่ทำ)'!L118</f>
        <v>0</v>
      </c>
      <c r="M118" s="113">
        <f>+'2.ต้นทุนตามสัดส่วน (ยอดยกมา)'!M118+'2.ต้นทุนตามสัดส่วน (ปีที่ทำ)'!M118</f>
        <v>0</v>
      </c>
      <c r="N118" s="113">
        <f>+'2.ต้นทุนตามสัดส่วน (ยอดยกมา)'!N118+'2.ต้นทุนตามสัดส่วน (ปีที่ทำ)'!N118</f>
        <v>0</v>
      </c>
      <c r="O118" s="113">
        <f>+'2.ต้นทุนตามสัดส่วน (ยอดยกมา)'!O118+'2.ต้นทุนตามสัดส่วน (ปีที่ทำ)'!O118</f>
        <v>0</v>
      </c>
      <c r="P118" s="113">
        <f>+'2.ต้นทุนตามสัดส่วน (ยอดยกมา)'!P118+'2.ต้นทุนตามสัดส่วน (ปีที่ทำ)'!P118</f>
        <v>0</v>
      </c>
      <c r="Q118" s="113">
        <f>+'2.ต้นทุนตามสัดส่วน (ยอดยกมา)'!Q118+'2.ต้นทุนตามสัดส่วน (ปีที่ทำ)'!Q118</f>
        <v>0</v>
      </c>
      <c r="R118" s="113">
        <f t="shared" ref="R118:S118" si="143">+R108+B118-L118-O118</f>
        <v>0</v>
      </c>
      <c r="S118" s="113">
        <f t="shared" si="143"/>
        <v>0</v>
      </c>
      <c r="T118" s="113">
        <f t="shared" si="139"/>
        <v>0</v>
      </c>
      <c r="U118" s="126">
        <f t="shared" si="140"/>
        <v>0</v>
      </c>
      <c r="V118" s="103"/>
      <c r="W118" s="103"/>
      <c r="X118" s="103"/>
      <c r="Y118" s="103"/>
      <c r="Z118" s="103"/>
    </row>
    <row r="119" spans="1:26" ht="24" customHeight="1" x14ac:dyDescent="0.65">
      <c r="A119" s="112" t="s">
        <v>22</v>
      </c>
      <c r="B119" s="119">
        <f t="shared" ref="B119:F119" si="144">SUM(B116:B118)</f>
        <v>0</v>
      </c>
      <c r="C119" s="119">
        <f t="shared" si="144"/>
        <v>0</v>
      </c>
      <c r="D119" s="114">
        <f t="shared" si="144"/>
        <v>100</v>
      </c>
      <c r="E119" s="120">
        <f t="shared" si="144"/>
        <v>0</v>
      </c>
      <c r="F119" s="116">
        <f t="shared" si="144"/>
        <v>0</v>
      </c>
      <c r="G119" s="116"/>
      <c r="H119" s="113">
        <f t="shared" ref="H119:J119" si="145">SUM(H116:H118)</f>
        <v>0</v>
      </c>
      <c r="I119" s="113">
        <f t="shared" si="145"/>
        <v>0</v>
      </c>
      <c r="J119" s="120">
        <f t="shared" si="145"/>
        <v>0</v>
      </c>
      <c r="K119" s="117"/>
      <c r="L119" s="120">
        <f t="shared" ref="L119:U119" si="146">SUM(L116:L118)</f>
        <v>0</v>
      </c>
      <c r="M119" s="120">
        <f t="shared" si="146"/>
        <v>0</v>
      </c>
      <c r="N119" s="120">
        <f t="shared" si="146"/>
        <v>0</v>
      </c>
      <c r="O119" s="120">
        <f t="shared" si="146"/>
        <v>0</v>
      </c>
      <c r="P119" s="120">
        <f t="shared" si="146"/>
        <v>0</v>
      </c>
      <c r="Q119" s="120">
        <f t="shared" si="146"/>
        <v>0</v>
      </c>
      <c r="R119" s="113">
        <f t="shared" si="146"/>
        <v>0</v>
      </c>
      <c r="S119" s="113">
        <f t="shared" si="146"/>
        <v>0</v>
      </c>
      <c r="T119" s="113">
        <f t="shared" si="146"/>
        <v>0</v>
      </c>
      <c r="U119" s="120">
        <f t="shared" si="146"/>
        <v>0</v>
      </c>
      <c r="V119" s="103"/>
      <c r="W119" s="103"/>
      <c r="X119" s="103"/>
      <c r="Y119" s="103"/>
      <c r="Z119" s="103"/>
    </row>
    <row r="120" spans="1:26" ht="24" customHeight="1" x14ac:dyDescent="0.65">
      <c r="A120" s="103"/>
      <c r="B120" s="103"/>
      <c r="C120" s="103"/>
      <c r="D120" s="103"/>
      <c r="E120" s="103"/>
      <c r="F120" s="80"/>
      <c r="G120" s="80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spans="1:26" ht="24" customHeight="1" x14ac:dyDescent="0.65">
      <c r="A121" s="143" t="s">
        <v>25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03"/>
      <c r="V121" s="103"/>
      <c r="W121" s="103"/>
      <c r="X121" s="103"/>
      <c r="Y121" s="103"/>
      <c r="Z121" s="103"/>
    </row>
    <row r="122" spans="1:26" ht="24" customHeight="1" x14ac:dyDescent="0.65">
      <c r="A122" s="143" t="s">
        <v>68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03"/>
      <c r="V122" s="103"/>
      <c r="W122" s="103"/>
      <c r="X122" s="103"/>
      <c r="Y122" s="103"/>
      <c r="Z122" s="103"/>
    </row>
    <row r="123" spans="1:26" ht="24" customHeight="1" x14ac:dyDescent="0.65">
      <c r="A123" s="103"/>
      <c r="B123" s="103">
        <v>1</v>
      </c>
      <c r="C123" s="103">
        <v>2</v>
      </c>
      <c r="D123" s="103" t="s">
        <v>27</v>
      </c>
      <c r="E123" s="103" t="s">
        <v>28</v>
      </c>
      <c r="F123" s="80">
        <v>5</v>
      </c>
      <c r="G123" s="80" t="s">
        <v>29</v>
      </c>
      <c r="H123" s="103"/>
      <c r="I123" s="103"/>
      <c r="J123" s="103">
        <v>7</v>
      </c>
      <c r="K123" s="103">
        <v>8</v>
      </c>
      <c r="L123" s="103">
        <v>9</v>
      </c>
      <c r="M123" s="103">
        <v>10</v>
      </c>
      <c r="N123" s="103" t="s">
        <v>30</v>
      </c>
      <c r="O123" s="103">
        <v>12</v>
      </c>
      <c r="P123" s="103">
        <v>13</v>
      </c>
      <c r="Q123" s="103" t="s">
        <v>31</v>
      </c>
      <c r="R123" s="103" t="s">
        <v>32</v>
      </c>
      <c r="S123" s="103" t="s">
        <v>33</v>
      </c>
      <c r="T123" s="103" t="s">
        <v>34</v>
      </c>
      <c r="U123" s="103" t="s">
        <v>35</v>
      </c>
      <c r="V123" s="103"/>
      <c r="W123" s="103"/>
      <c r="X123" s="103"/>
      <c r="Y123" s="103"/>
      <c r="Z123" s="103"/>
    </row>
    <row r="124" spans="1:26" ht="24" customHeight="1" x14ac:dyDescent="0.65">
      <c r="A124" s="144" t="s">
        <v>36</v>
      </c>
      <c r="B124" s="145" t="s">
        <v>37</v>
      </c>
      <c r="C124" s="131"/>
      <c r="D124" s="146" t="s">
        <v>38</v>
      </c>
      <c r="E124" s="105" t="s">
        <v>39</v>
      </c>
      <c r="F124" s="106" t="s">
        <v>40</v>
      </c>
      <c r="G124" s="107" t="s">
        <v>41</v>
      </c>
      <c r="H124" s="108" t="s">
        <v>42</v>
      </c>
      <c r="I124" s="108" t="s">
        <v>7</v>
      </c>
      <c r="J124" s="109" t="s">
        <v>40</v>
      </c>
      <c r="K124" s="109" t="s">
        <v>43</v>
      </c>
      <c r="L124" s="150" t="s">
        <v>44</v>
      </c>
      <c r="M124" s="131"/>
      <c r="N124" s="146" t="s">
        <v>45</v>
      </c>
      <c r="O124" s="148" t="s">
        <v>46</v>
      </c>
      <c r="P124" s="131"/>
      <c r="Q124" s="146" t="s">
        <v>47</v>
      </c>
      <c r="R124" s="149" t="s">
        <v>48</v>
      </c>
      <c r="S124" s="131"/>
      <c r="T124" s="146" t="s">
        <v>49</v>
      </c>
      <c r="U124" s="104" t="s">
        <v>49</v>
      </c>
      <c r="V124" s="103"/>
      <c r="W124" s="103"/>
      <c r="X124" s="103"/>
      <c r="Y124" s="103"/>
      <c r="Z124" s="103"/>
    </row>
    <row r="125" spans="1:26" ht="24" customHeight="1" x14ac:dyDescent="0.65">
      <c r="A125" s="140"/>
      <c r="B125" s="105" t="s">
        <v>42</v>
      </c>
      <c r="C125" s="105" t="s">
        <v>50</v>
      </c>
      <c r="D125" s="147"/>
      <c r="E125" s="105" t="s">
        <v>51</v>
      </c>
      <c r="F125" s="106" t="s">
        <v>15</v>
      </c>
      <c r="G125" s="110" t="s">
        <v>52</v>
      </c>
      <c r="H125" s="108" t="s">
        <v>22</v>
      </c>
      <c r="I125" s="108" t="s">
        <v>22</v>
      </c>
      <c r="J125" s="109" t="s">
        <v>53</v>
      </c>
      <c r="K125" s="109" t="s">
        <v>53</v>
      </c>
      <c r="L125" s="105" t="s">
        <v>42</v>
      </c>
      <c r="M125" s="105" t="s">
        <v>50</v>
      </c>
      <c r="N125" s="147"/>
      <c r="O125" s="105" t="s">
        <v>42</v>
      </c>
      <c r="P125" s="105" t="s">
        <v>50</v>
      </c>
      <c r="Q125" s="147"/>
      <c r="R125" s="105" t="s">
        <v>42</v>
      </c>
      <c r="S125" s="105" t="s">
        <v>50</v>
      </c>
      <c r="T125" s="147"/>
      <c r="U125" s="111" t="s">
        <v>54</v>
      </c>
      <c r="V125" s="103"/>
      <c r="W125" s="103"/>
      <c r="X125" s="103"/>
      <c r="Y125" s="103"/>
      <c r="Z125" s="103"/>
    </row>
    <row r="126" spans="1:26" ht="24" customHeight="1" x14ac:dyDescent="0.65">
      <c r="A126" s="112" t="s">
        <v>55</v>
      </c>
      <c r="B126" s="113">
        <f>+'2.ต้นทุนตามสัดส่วน (ยอดยกมา)'!B126+'2.ต้นทุนตามสัดส่วน (ปีที่ทำ)'!B126</f>
        <v>0</v>
      </c>
      <c r="C126" s="113">
        <f>+'2.ต้นทุนตามสัดส่วน (ยอดยกมา)'!C126+'2.ต้นทุนตามสัดส่วน (ปีที่ทำ)'!C126</f>
        <v>0</v>
      </c>
      <c r="D126" s="113">
        <v>54.9</v>
      </c>
      <c r="E126" s="115">
        <f>C126*D126</f>
        <v>0</v>
      </c>
      <c r="F126" s="116">
        <f>+'2.ต้นทุนตามสัดส่วน (ยอดยกมา)'!F126+'2.ต้นทุนตามสัดส่วน (ปีที่ทำ)'!F126</f>
        <v>0</v>
      </c>
      <c r="G126" s="116">
        <f>+'2.ต้นทุนตามสัดส่วน (ยอดยกมา)'!G126+'2.ต้นทุนตามสัดส่วน (ปีที่ทำ)'!G126</f>
        <v>0</v>
      </c>
      <c r="H126" s="116">
        <f>+'2.ต้นทุนตามสัดส่วน (ยอดยกมา)'!H126+'2.ต้นทุนตามสัดส่วน (ปีที่ทำ)'!H126</f>
        <v>0</v>
      </c>
      <c r="I126" s="116">
        <f>+'2.ต้นทุนตามสัดส่วน (ยอดยกมา)'!I126+'2.ต้นทุนตามสัดส่วน (ปีที่ทำ)'!I126</f>
        <v>0</v>
      </c>
      <c r="J126" s="113">
        <f>+'2.ต้นทุนตามสัดส่วน (ยอดยกมา)'!J126+'2.ต้นทุนตามสัดส่วน (ปีที่ทำ)'!J126</f>
        <v>0</v>
      </c>
      <c r="K126" s="117">
        <f t="shared" ref="K126:K128" si="147">IF((C6+C126+C116+C106+C86+C46)&gt;0,J126/(C6+C126+C116+C106+C86+C46),0)</f>
        <v>0</v>
      </c>
      <c r="L126" s="113">
        <f>+'2.ต้นทุนตามสัดส่วน (ยอดยกมา)'!L126+'2.ต้นทุนตามสัดส่วน (ปีที่ทำ)'!L126</f>
        <v>0</v>
      </c>
      <c r="M126" s="113">
        <f>+'2.ต้นทุนตามสัดส่วน (ยอดยกมา)'!M126+'2.ต้นทุนตามสัดส่วน (ปีที่ทำ)'!M126</f>
        <v>0</v>
      </c>
      <c r="N126" s="113">
        <f>+'2.ต้นทุนตามสัดส่วน (ยอดยกมา)'!N126+'2.ต้นทุนตามสัดส่วน (ปีที่ทำ)'!N126</f>
        <v>0</v>
      </c>
      <c r="O126" s="113">
        <f>+'2.ต้นทุนตามสัดส่วน (ยอดยกมา)'!O126+'2.ต้นทุนตามสัดส่วน (ปีที่ทำ)'!O126</f>
        <v>0</v>
      </c>
      <c r="P126" s="113">
        <f>+'2.ต้นทุนตามสัดส่วน (ยอดยกมา)'!P126+'2.ต้นทุนตามสัดส่วน (ปีที่ทำ)'!P126</f>
        <v>0</v>
      </c>
      <c r="Q126" s="113">
        <f>+'2.ต้นทุนตามสัดส่วน (ยอดยกมา)'!Q126+'2.ต้นทุนตามสัดส่วน (ปีที่ทำ)'!Q126</f>
        <v>0</v>
      </c>
      <c r="R126" s="113">
        <f t="shared" ref="R126:S126" si="148">+R116+B126-L126-O126</f>
        <v>0</v>
      </c>
      <c r="S126" s="113">
        <f t="shared" si="148"/>
        <v>0</v>
      </c>
      <c r="T126" s="113">
        <f t="shared" ref="T126:T128" si="149">+T116+F126-N126-Q126</f>
        <v>0</v>
      </c>
      <c r="U126" s="126">
        <f t="shared" ref="U126:U128" si="150">IF(S126&gt;0,+T126/S126,0)</f>
        <v>0</v>
      </c>
      <c r="V126" s="103"/>
      <c r="W126" s="103"/>
      <c r="X126" s="103"/>
      <c r="Y126" s="103"/>
      <c r="Z126" s="103"/>
    </row>
    <row r="127" spans="1:26" ht="24" customHeight="1" x14ac:dyDescent="0.65">
      <c r="A127" s="112" t="s">
        <v>56</v>
      </c>
      <c r="B127" s="113">
        <f>+'2.ต้นทุนตามสัดส่วน (ยอดยกมา)'!B127+'2.ต้นทุนตามสัดส่วน (ปีที่ทำ)'!B127</f>
        <v>0</v>
      </c>
      <c r="C127" s="113">
        <f>+'2.ต้นทุนตามสัดส่วน (ยอดยกมา)'!C127+'2.ต้นทุนตามสัดส่วน (ปีที่ทำ)'!C127</f>
        <v>0</v>
      </c>
      <c r="D127" s="113">
        <v>28.67</v>
      </c>
      <c r="E127" s="115">
        <f t="shared" ref="E127:E128" si="151">D127*C127</f>
        <v>0</v>
      </c>
      <c r="F127" s="116">
        <f>+'2.ต้นทุนตามสัดส่วน (ยอดยกมา)'!F127+'2.ต้นทุนตามสัดส่วน (ปีที่ทำ)'!F127</f>
        <v>0</v>
      </c>
      <c r="G127" s="116">
        <f>+'2.ต้นทุนตามสัดส่วน (ยอดยกมา)'!G127+'2.ต้นทุนตามสัดส่วน (ปีที่ทำ)'!G127</f>
        <v>0</v>
      </c>
      <c r="H127" s="116">
        <f>+'2.ต้นทุนตามสัดส่วน (ยอดยกมา)'!H127+'2.ต้นทุนตามสัดส่วน (ปีที่ทำ)'!H127</f>
        <v>0</v>
      </c>
      <c r="I127" s="116">
        <f>+'2.ต้นทุนตามสัดส่วน (ยอดยกมา)'!I127+'2.ต้นทุนตามสัดส่วน (ปีที่ทำ)'!I127</f>
        <v>0</v>
      </c>
      <c r="J127" s="113">
        <f>+'2.ต้นทุนตามสัดส่วน (ยอดยกมา)'!J127+'2.ต้นทุนตามสัดส่วน (ปีที่ทำ)'!J127</f>
        <v>0</v>
      </c>
      <c r="K127" s="117">
        <f t="shared" si="147"/>
        <v>0</v>
      </c>
      <c r="L127" s="113">
        <f>+'2.ต้นทุนตามสัดส่วน (ยอดยกมา)'!L127+'2.ต้นทุนตามสัดส่วน (ปีที่ทำ)'!L127</f>
        <v>0</v>
      </c>
      <c r="M127" s="113">
        <f>+'2.ต้นทุนตามสัดส่วน (ยอดยกมา)'!M127+'2.ต้นทุนตามสัดส่วน (ปีที่ทำ)'!M127</f>
        <v>0</v>
      </c>
      <c r="N127" s="113">
        <f>+'2.ต้นทุนตามสัดส่วน (ยอดยกมา)'!N127+'2.ต้นทุนตามสัดส่วน (ปีที่ทำ)'!N127</f>
        <v>0</v>
      </c>
      <c r="O127" s="113">
        <f>+'2.ต้นทุนตามสัดส่วน (ยอดยกมา)'!O127+'2.ต้นทุนตามสัดส่วน (ปีที่ทำ)'!O127</f>
        <v>0</v>
      </c>
      <c r="P127" s="113">
        <f>+'2.ต้นทุนตามสัดส่วน (ยอดยกมา)'!P127+'2.ต้นทุนตามสัดส่วน (ปีที่ทำ)'!P127</f>
        <v>0</v>
      </c>
      <c r="Q127" s="113">
        <f>+'2.ต้นทุนตามสัดส่วน (ยอดยกมา)'!Q127+'2.ต้นทุนตามสัดส่วน (ปีที่ทำ)'!Q127</f>
        <v>0</v>
      </c>
      <c r="R127" s="113">
        <f t="shared" ref="R127:S127" si="152">+R117+B127-L127-O127</f>
        <v>0</v>
      </c>
      <c r="S127" s="113">
        <f t="shared" si="152"/>
        <v>0</v>
      </c>
      <c r="T127" s="113">
        <f t="shared" si="149"/>
        <v>0</v>
      </c>
      <c r="U127" s="126">
        <f t="shared" si="150"/>
        <v>0</v>
      </c>
      <c r="V127" s="103"/>
      <c r="W127" s="103"/>
      <c r="X127" s="103"/>
      <c r="Y127" s="103"/>
      <c r="Z127" s="103"/>
    </row>
    <row r="128" spans="1:26" ht="24" customHeight="1" x14ac:dyDescent="0.65">
      <c r="A128" s="112" t="s">
        <v>21</v>
      </c>
      <c r="B128" s="113">
        <f>+'2.ต้นทุนตามสัดส่วน (ยอดยกมา)'!B128+'2.ต้นทุนตามสัดส่วน (ปีที่ทำ)'!B128</f>
        <v>0</v>
      </c>
      <c r="C128" s="113">
        <f>+'2.ต้นทุนตามสัดส่วน (ยอดยกมา)'!C128+'2.ต้นทุนตามสัดส่วน (ปีที่ทำ)'!C128</f>
        <v>0</v>
      </c>
      <c r="D128" s="113">
        <v>16.43</v>
      </c>
      <c r="E128" s="115">
        <f t="shared" si="151"/>
        <v>0</v>
      </c>
      <c r="F128" s="116">
        <f>+'2.ต้นทุนตามสัดส่วน (ยอดยกมา)'!F128+'2.ต้นทุนตามสัดส่วน (ปีที่ทำ)'!F128</f>
        <v>0</v>
      </c>
      <c r="G128" s="116">
        <f>+'2.ต้นทุนตามสัดส่วน (ยอดยกมา)'!G128+'2.ต้นทุนตามสัดส่วน (ปีที่ทำ)'!G128</f>
        <v>0</v>
      </c>
      <c r="H128" s="116">
        <f>+'2.ต้นทุนตามสัดส่วน (ยอดยกมา)'!H128+'2.ต้นทุนตามสัดส่วน (ปีที่ทำ)'!H128</f>
        <v>0</v>
      </c>
      <c r="I128" s="116">
        <f>+'2.ต้นทุนตามสัดส่วน (ยอดยกมา)'!I128+'2.ต้นทุนตามสัดส่วน (ปีที่ทำ)'!I128</f>
        <v>0</v>
      </c>
      <c r="J128" s="113">
        <f>+'2.ต้นทุนตามสัดส่วน (ยอดยกมา)'!J128+'2.ต้นทุนตามสัดส่วน (ปีที่ทำ)'!J128</f>
        <v>0</v>
      </c>
      <c r="K128" s="117">
        <f t="shared" si="147"/>
        <v>0</v>
      </c>
      <c r="L128" s="113">
        <f>+'2.ต้นทุนตามสัดส่วน (ยอดยกมา)'!L128+'2.ต้นทุนตามสัดส่วน (ปีที่ทำ)'!L128</f>
        <v>0</v>
      </c>
      <c r="M128" s="113">
        <f>+'2.ต้นทุนตามสัดส่วน (ยอดยกมา)'!M128+'2.ต้นทุนตามสัดส่วน (ปีที่ทำ)'!M128</f>
        <v>0</v>
      </c>
      <c r="N128" s="113">
        <f>+'2.ต้นทุนตามสัดส่วน (ยอดยกมา)'!N128+'2.ต้นทุนตามสัดส่วน (ปีที่ทำ)'!N128</f>
        <v>0</v>
      </c>
      <c r="O128" s="113">
        <f>+'2.ต้นทุนตามสัดส่วน (ยอดยกมา)'!O128+'2.ต้นทุนตามสัดส่วน (ปีที่ทำ)'!O128</f>
        <v>0</v>
      </c>
      <c r="P128" s="113">
        <f>+'2.ต้นทุนตามสัดส่วน (ยอดยกมา)'!P128+'2.ต้นทุนตามสัดส่วน (ปีที่ทำ)'!P128</f>
        <v>0</v>
      </c>
      <c r="Q128" s="113">
        <f>+'2.ต้นทุนตามสัดส่วน (ยอดยกมา)'!Q128+'2.ต้นทุนตามสัดส่วน (ปีที่ทำ)'!Q128</f>
        <v>0</v>
      </c>
      <c r="R128" s="113">
        <f t="shared" ref="R128:S128" si="153">+R118+B128-L128-O128</f>
        <v>0</v>
      </c>
      <c r="S128" s="113">
        <f t="shared" si="153"/>
        <v>0</v>
      </c>
      <c r="T128" s="113">
        <f t="shared" si="149"/>
        <v>0</v>
      </c>
      <c r="U128" s="126">
        <f t="shared" si="150"/>
        <v>0</v>
      </c>
      <c r="V128" s="103"/>
      <c r="W128" s="103"/>
      <c r="X128" s="103"/>
      <c r="Y128" s="103"/>
      <c r="Z128" s="103"/>
    </row>
    <row r="129" spans="1:26" ht="24" customHeight="1" x14ac:dyDescent="0.65">
      <c r="A129" s="112" t="s">
        <v>22</v>
      </c>
      <c r="B129" s="119">
        <f t="shared" ref="B129:F129" si="154">SUM(B126:B128)</f>
        <v>0</v>
      </c>
      <c r="C129" s="119">
        <f t="shared" si="154"/>
        <v>0</v>
      </c>
      <c r="D129" s="114">
        <f t="shared" si="154"/>
        <v>100</v>
      </c>
      <c r="E129" s="120">
        <f t="shared" si="154"/>
        <v>0</v>
      </c>
      <c r="F129" s="116">
        <f t="shared" si="154"/>
        <v>0</v>
      </c>
      <c r="G129" s="116"/>
      <c r="H129" s="113">
        <f t="shared" ref="H129:J129" si="155">SUM(H126:H128)</f>
        <v>0</v>
      </c>
      <c r="I129" s="113">
        <f t="shared" si="155"/>
        <v>0</v>
      </c>
      <c r="J129" s="120">
        <f t="shared" si="155"/>
        <v>0</v>
      </c>
      <c r="K129" s="117"/>
      <c r="L129" s="120">
        <f t="shared" ref="L129:U129" si="156">SUM(L126:L128)</f>
        <v>0</v>
      </c>
      <c r="M129" s="120">
        <f t="shared" si="156"/>
        <v>0</v>
      </c>
      <c r="N129" s="120">
        <f t="shared" si="156"/>
        <v>0</v>
      </c>
      <c r="O129" s="120">
        <f t="shared" si="156"/>
        <v>0</v>
      </c>
      <c r="P129" s="120">
        <f t="shared" si="156"/>
        <v>0</v>
      </c>
      <c r="Q129" s="120">
        <f t="shared" si="156"/>
        <v>0</v>
      </c>
      <c r="R129" s="113">
        <f t="shared" si="156"/>
        <v>0</v>
      </c>
      <c r="S129" s="113">
        <f t="shared" si="156"/>
        <v>0</v>
      </c>
      <c r="T129" s="113">
        <f t="shared" si="156"/>
        <v>0</v>
      </c>
      <c r="U129" s="120">
        <f t="shared" si="156"/>
        <v>0</v>
      </c>
      <c r="V129" s="103"/>
      <c r="W129" s="103"/>
      <c r="X129" s="103"/>
      <c r="Y129" s="103"/>
      <c r="Z129" s="103"/>
    </row>
    <row r="130" spans="1:26" ht="24" customHeight="1" x14ac:dyDescent="0.65">
      <c r="A130" s="103"/>
      <c r="B130" s="103"/>
      <c r="C130" s="103"/>
      <c r="D130" s="103"/>
      <c r="E130" s="103"/>
      <c r="F130" s="80"/>
      <c r="G130" s="80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1:26" ht="24" customHeight="1" x14ac:dyDescent="0.65">
      <c r="A131" s="143" t="s">
        <v>25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03"/>
      <c r="V131" s="103"/>
      <c r="W131" s="103"/>
      <c r="X131" s="103"/>
      <c r="Y131" s="103"/>
      <c r="Z131" s="103"/>
    </row>
    <row r="132" spans="1:26" ht="24" customHeight="1" x14ac:dyDescent="0.65">
      <c r="A132" s="143" t="s">
        <v>69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03"/>
      <c r="V132" s="103"/>
      <c r="W132" s="103"/>
      <c r="X132" s="103"/>
      <c r="Y132" s="103"/>
      <c r="Z132" s="103"/>
    </row>
    <row r="133" spans="1:26" ht="24" customHeight="1" x14ac:dyDescent="0.65">
      <c r="A133" s="103"/>
      <c r="B133" s="103">
        <v>1</v>
      </c>
      <c r="C133" s="103">
        <v>2</v>
      </c>
      <c r="D133" s="103" t="s">
        <v>27</v>
      </c>
      <c r="E133" s="103" t="s">
        <v>28</v>
      </c>
      <c r="F133" s="80">
        <v>5</v>
      </c>
      <c r="G133" s="80" t="s">
        <v>29</v>
      </c>
      <c r="H133" s="103"/>
      <c r="I133" s="103"/>
      <c r="J133" s="103">
        <v>7</v>
      </c>
      <c r="K133" s="103">
        <v>8</v>
      </c>
      <c r="L133" s="103">
        <v>9</v>
      </c>
      <c r="M133" s="103">
        <v>10</v>
      </c>
      <c r="N133" s="103" t="s">
        <v>30</v>
      </c>
      <c r="O133" s="103">
        <v>12</v>
      </c>
      <c r="P133" s="103">
        <v>13</v>
      </c>
      <c r="Q133" s="103" t="s">
        <v>31</v>
      </c>
      <c r="R133" s="103" t="s">
        <v>32</v>
      </c>
      <c r="S133" s="103" t="s">
        <v>33</v>
      </c>
      <c r="T133" s="103" t="s">
        <v>34</v>
      </c>
      <c r="U133" s="103" t="s">
        <v>35</v>
      </c>
      <c r="V133" s="103"/>
      <c r="W133" s="103"/>
      <c r="X133" s="103"/>
      <c r="Y133" s="103"/>
      <c r="Z133" s="103"/>
    </row>
    <row r="134" spans="1:26" ht="24" customHeight="1" x14ac:dyDescent="0.65">
      <c r="A134" s="144" t="s">
        <v>36</v>
      </c>
      <c r="B134" s="145" t="s">
        <v>37</v>
      </c>
      <c r="C134" s="131"/>
      <c r="D134" s="146" t="s">
        <v>38</v>
      </c>
      <c r="E134" s="105" t="s">
        <v>39</v>
      </c>
      <c r="F134" s="106" t="s">
        <v>40</v>
      </c>
      <c r="G134" s="107" t="s">
        <v>41</v>
      </c>
      <c r="H134" s="108" t="s">
        <v>42</v>
      </c>
      <c r="I134" s="108" t="s">
        <v>7</v>
      </c>
      <c r="J134" s="109" t="s">
        <v>40</v>
      </c>
      <c r="K134" s="109" t="s">
        <v>43</v>
      </c>
      <c r="L134" s="150" t="s">
        <v>44</v>
      </c>
      <c r="M134" s="131"/>
      <c r="N134" s="146" t="s">
        <v>45</v>
      </c>
      <c r="O134" s="148" t="s">
        <v>46</v>
      </c>
      <c r="P134" s="131"/>
      <c r="Q134" s="146" t="s">
        <v>47</v>
      </c>
      <c r="R134" s="149" t="s">
        <v>48</v>
      </c>
      <c r="S134" s="131"/>
      <c r="T134" s="146" t="s">
        <v>49</v>
      </c>
      <c r="U134" s="104" t="s">
        <v>49</v>
      </c>
      <c r="V134" s="103"/>
      <c r="W134" s="103"/>
      <c r="X134" s="103"/>
      <c r="Y134" s="103"/>
      <c r="Z134" s="103"/>
    </row>
    <row r="135" spans="1:26" ht="24" customHeight="1" x14ac:dyDescent="0.65">
      <c r="A135" s="140"/>
      <c r="B135" s="105" t="s">
        <v>42</v>
      </c>
      <c r="C135" s="105" t="s">
        <v>50</v>
      </c>
      <c r="D135" s="147"/>
      <c r="E135" s="105" t="s">
        <v>51</v>
      </c>
      <c r="F135" s="106" t="s">
        <v>15</v>
      </c>
      <c r="G135" s="110" t="s">
        <v>52</v>
      </c>
      <c r="H135" s="108" t="s">
        <v>22</v>
      </c>
      <c r="I135" s="108" t="s">
        <v>22</v>
      </c>
      <c r="J135" s="109" t="s">
        <v>53</v>
      </c>
      <c r="K135" s="109" t="s">
        <v>53</v>
      </c>
      <c r="L135" s="105" t="s">
        <v>42</v>
      </c>
      <c r="M135" s="105" t="s">
        <v>50</v>
      </c>
      <c r="N135" s="147"/>
      <c r="O135" s="105" t="s">
        <v>42</v>
      </c>
      <c r="P135" s="105" t="s">
        <v>50</v>
      </c>
      <c r="Q135" s="147"/>
      <c r="R135" s="105" t="s">
        <v>42</v>
      </c>
      <c r="S135" s="105" t="s">
        <v>50</v>
      </c>
      <c r="T135" s="147"/>
      <c r="U135" s="111" t="s">
        <v>54</v>
      </c>
      <c r="V135" s="103"/>
      <c r="W135" s="103"/>
      <c r="X135" s="103"/>
      <c r="Y135" s="103"/>
      <c r="Z135" s="103"/>
    </row>
    <row r="136" spans="1:26" ht="24" customHeight="1" x14ac:dyDescent="0.65">
      <c r="A136" s="112" t="s">
        <v>55</v>
      </c>
      <c r="B136" s="113">
        <f t="shared" ref="B136:C136" si="157">+B126+B116+B106</f>
        <v>0</v>
      </c>
      <c r="C136" s="113">
        <f t="shared" si="157"/>
        <v>0</v>
      </c>
      <c r="D136" s="113">
        <v>54.9</v>
      </c>
      <c r="E136" s="115">
        <f>C136*D136</f>
        <v>0</v>
      </c>
      <c r="F136" s="116">
        <f t="shared" ref="F136:G136" si="158">+F126+F116+F106</f>
        <v>0</v>
      </c>
      <c r="G136" s="116">
        <f t="shared" si="158"/>
        <v>0</v>
      </c>
      <c r="H136" s="116">
        <f>+'2.ต้นทุนตามสัดส่วน (ยอดยกมา)'!H136+'2.ต้นทุนตามสัดส่วน (ปีที่ทำ)'!H136</f>
        <v>0</v>
      </c>
      <c r="I136" s="116">
        <f>+'2.ต้นทุนตามสัดส่วน (ยอดยกมา)'!I136+'2.ต้นทุนตามสัดส่วน (ปีที่ทำ)'!I136</f>
        <v>0</v>
      </c>
      <c r="J136" s="117">
        <f t="shared" ref="J136:K136" si="159">+J126</f>
        <v>0</v>
      </c>
      <c r="K136" s="117">
        <f t="shared" si="159"/>
        <v>0</v>
      </c>
      <c r="L136" s="113">
        <f t="shared" ref="L136:Q136" si="160">+L126+L116+L106</f>
        <v>0</v>
      </c>
      <c r="M136" s="113">
        <f t="shared" si="160"/>
        <v>0</v>
      </c>
      <c r="N136" s="113">
        <f t="shared" si="160"/>
        <v>0</v>
      </c>
      <c r="O136" s="113">
        <f t="shared" si="160"/>
        <v>0</v>
      </c>
      <c r="P136" s="113">
        <f t="shared" si="160"/>
        <v>0</v>
      </c>
      <c r="Q136" s="113">
        <f t="shared" si="160"/>
        <v>0</v>
      </c>
      <c r="R136" s="113">
        <f t="shared" ref="R136:T136" si="161">+R126</f>
        <v>0</v>
      </c>
      <c r="S136" s="113">
        <f t="shared" si="161"/>
        <v>0</v>
      </c>
      <c r="T136" s="113">
        <f t="shared" si="161"/>
        <v>0</v>
      </c>
      <c r="U136" s="126">
        <f t="shared" ref="U136:U138" si="162">IF(S136&gt;0,+T136/S136,0)</f>
        <v>0</v>
      </c>
      <c r="V136" s="103"/>
      <c r="W136" s="103"/>
      <c r="X136" s="103"/>
      <c r="Y136" s="103"/>
      <c r="Z136" s="103"/>
    </row>
    <row r="137" spans="1:26" ht="24" customHeight="1" x14ac:dyDescent="0.65">
      <c r="A137" s="112" t="s">
        <v>56</v>
      </c>
      <c r="B137" s="113">
        <f t="shared" ref="B137:C137" si="163">+B127+B117+B107</f>
        <v>0</v>
      </c>
      <c r="C137" s="113">
        <f t="shared" si="163"/>
        <v>0</v>
      </c>
      <c r="D137" s="113">
        <v>28.67</v>
      </c>
      <c r="E137" s="115">
        <f t="shared" ref="E137:E138" si="164">D137*C137</f>
        <v>0</v>
      </c>
      <c r="F137" s="116">
        <f t="shared" ref="F137:G137" si="165">+F127+F117+F107</f>
        <v>0</v>
      </c>
      <c r="G137" s="116">
        <f t="shared" si="165"/>
        <v>0</v>
      </c>
      <c r="H137" s="116">
        <f>+'2.ต้นทุนตามสัดส่วน (ยอดยกมา)'!H137+'2.ต้นทุนตามสัดส่วน (ปีที่ทำ)'!H137</f>
        <v>0</v>
      </c>
      <c r="I137" s="116">
        <f>+'2.ต้นทุนตามสัดส่วน (ยอดยกมา)'!I137+'2.ต้นทุนตามสัดส่วน (ปีที่ทำ)'!I137</f>
        <v>0</v>
      </c>
      <c r="J137" s="117">
        <f t="shared" ref="J137:K137" si="166">+J127</f>
        <v>0</v>
      </c>
      <c r="K137" s="117">
        <f t="shared" si="166"/>
        <v>0</v>
      </c>
      <c r="L137" s="113">
        <f t="shared" ref="L137:Q137" si="167">+L127+L117+L107</f>
        <v>0</v>
      </c>
      <c r="M137" s="113">
        <f t="shared" si="167"/>
        <v>0</v>
      </c>
      <c r="N137" s="113">
        <f t="shared" si="167"/>
        <v>0</v>
      </c>
      <c r="O137" s="113">
        <f t="shared" si="167"/>
        <v>0</v>
      </c>
      <c r="P137" s="113">
        <f t="shared" si="167"/>
        <v>0</v>
      </c>
      <c r="Q137" s="113">
        <f t="shared" si="167"/>
        <v>0</v>
      </c>
      <c r="R137" s="113">
        <f t="shared" ref="R137:T137" si="168">+R127</f>
        <v>0</v>
      </c>
      <c r="S137" s="113">
        <f t="shared" si="168"/>
        <v>0</v>
      </c>
      <c r="T137" s="113">
        <f t="shared" si="168"/>
        <v>0</v>
      </c>
      <c r="U137" s="126">
        <f t="shared" si="162"/>
        <v>0</v>
      </c>
      <c r="V137" s="103"/>
      <c r="W137" s="103"/>
      <c r="X137" s="103"/>
      <c r="Y137" s="103"/>
      <c r="Z137" s="103"/>
    </row>
    <row r="138" spans="1:26" ht="24" customHeight="1" x14ac:dyDescent="0.65">
      <c r="A138" s="112" t="s">
        <v>21</v>
      </c>
      <c r="B138" s="113">
        <f t="shared" ref="B138:C138" si="169">+B128+B118+B108</f>
        <v>0</v>
      </c>
      <c r="C138" s="113">
        <f t="shared" si="169"/>
        <v>0</v>
      </c>
      <c r="D138" s="113">
        <v>16.43</v>
      </c>
      <c r="E138" s="115">
        <f t="shared" si="164"/>
        <v>0</v>
      </c>
      <c r="F138" s="116">
        <f t="shared" ref="F138:G138" si="170">+F128+F118+F108</f>
        <v>0</v>
      </c>
      <c r="G138" s="116">
        <f t="shared" si="170"/>
        <v>0</v>
      </c>
      <c r="H138" s="116">
        <f>+'2.ต้นทุนตามสัดส่วน (ยอดยกมา)'!H138+'2.ต้นทุนตามสัดส่วน (ปีที่ทำ)'!H138</f>
        <v>0</v>
      </c>
      <c r="I138" s="116">
        <f>+'2.ต้นทุนตามสัดส่วน (ยอดยกมา)'!I138+'2.ต้นทุนตามสัดส่วน (ปีที่ทำ)'!I138</f>
        <v>0</v>
      </c>
      <c r="J138" s="117">
        <f t="shared" ref="J138:K138" si="171">+J128</f>
        <v>0</v>
      </c>
      <c r="K138" s="117">
        <f t="shared" si="171"/>
        <v>0</v>
      </c>
      <c r="L138" s="113">
        <f t="shared" ref="L138:Q138" si="172">+L128+L118+L108</f>
        <v>0</v>
      </c>
      <c r="M138" s="113">
        <f t="shared" si="172"/>
        <v>0</v>
      </c>
      <c r="N138" s="113">
        <f t="shared" si="172"/>
        <v>0</v>
      </c>
      <c r="O138" s="113">
        <f t="shared" si="172"/>
        <v>0</v>
      </c>
      <c r="P138" s="113">
        <f t="shared" si="172"/>
        <v>0</v>
      </c>
      <c r="Q138" s="113">
        <f t="shared" si="172"/>
        <v>0</v>
      </c>
      <c r="R138" s="113">
        <f t="shared" ref="R138:T138" si="173">+R128</f>
        <v>0</v>
      </c>
      <c r="S138" s="113">
        <f t="shared" si="173"/>
        <v>0</v>
      </c>
      <c r="T138" s="113">
        <f t="shared" si="173"/>
        <v>0</v>
      </c>
      <c r="U138" s="126">
        <f t="shared" si="162"/>
        <v>0</v>
      </c>
      <c r="V138" s="103"/>
      <c r="W138" s="103"/>
      <c r="X138" s="103"/>
      <c r="Y138" s="103"/>
      <c r="Z138" s="103"/>
    </row>
    <row r="139" spans="1:26" ht="24" customHeight="1" x14ac:dyDescent="0.65">
      <c r="A139" s="112" t="s">
        <v>22</v>
      </c>
      <c r="B139" s="119">
        <f t="shared" ref="B139:F139" si="174">SUM(B136:B138)</f>
        <v>0</v>
      </c>
      <c r="C139" s="119">
        <f t="shared" si="174"/>
        <v>0</v>
      </c>
      <c r="D139" s="114">
        <f t="shared" si="174"/>
        <v>100</v>
      </c>
      <c r="E139" s="120">
        <f t="shared" si="174"/>
        <v>0</v>
      </c>
      <c r="F139" s="116">
        <f t="shared" si="174"/>
        <v>0</v>
      </c>
      <c r="G139" s="116"/>
      <c r="H139" s="113">
        <f t="shared" ref="H139:J139" si="175">SUM(H136:H138)</f>
        <v>0</v>
      </c>
      <c r="I139" s="113">
        <f t="shared" si="175"/>
        <v>0</v>
      </c>
      <c r="J139" s="120">
        <f t="shared" si="175"/>
        <v>0</v>
      </c>
      <c r="K139" s="117"/>
      <c r="L139" s="120">
        <f t="shared" ref="L139:U139" si="176">SUM(L136:L138)</f>
        <v>0</v>
      </c>
      <c r="M139" s="120">
        <f t="shared" si="176"/>
        <v>0</v>
      </c>
      <c r="N139" s="120">
        <f t="shared" si="176"/>
        <v>0</v>
      </c>
      <c r="O139" s="120">
        <f t="shared" si="176"/>
        <v>0</v>
      </c>
      <c r="P139" s="120">
        <f t="shared" si="176"/>
        <v>0</v>
      </c>
      <c r="Q139" s="120">
        <f t="shared" si="176"/>
        <v>0</v>
      </c>
      <c r="R139" s="113">
        <f t="shared" si="176"/>
        <v>0</v>
      </c>
      <c r="S139" s="113">
        <f t="shared" si="176"/>
        <v>0</v>
      </c>
      <c r="T139" s="113">
        <f t="shared" si="176"/>
        <v>0</v>
      </c>
      <c r="U139" s="120">
        <f t="shared" si="176"/>
        <v>0</v>
      </c>
      <c r="V139" s="103"/>
      <c r="W139" s="103"/>
      <c r="X139" s="103"/>
      <c r="Y139" s="103"/>
      <c r="Z139" s="103"/>
    </row>
    <row r="140" spans="1:26" ht="24" customHeight="1" x14ac:dyDescent="0.65">
      <c r="A140" s="103"/>
      <c r="B140" s="103"/>
      <c r="C140" s="103"/>
      <c r="D140" s="103"/>
      <c r="E140" s="103"/>
      <c r="F140" s="80"/>
      <c r="G140" s="80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ht="24" customHeight="1" x14ac:dyDescent="0.65">
      <c r="A141" s="143" t="s">
        <v>25</v>
      </c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03"/>
      <c r="V141" s="103"/>
      <c r="W141" s="103"/>
      <c r="X141" s="103"/>
      <c r="Y141" s="103"/>
      <c r="Z141" s="103"/>
    </row>
    <row r="142" spans="1:26" ht="24" customHeight="1" x14ac:dyDescent="0.65">
      <c r="A142" s="143" t="s">
        <v>70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03"/>
      <c r="V142" s="103"/>
      <c r="W142" s="103"/>
      <c r="X142" s="103"/>
      <c r="Y142" s="103"/>
      <c r="Z142" s="103"/>
    </row>
    <row r="143" spans="1:26" ht="24" customHeight="1" x14ac:dyDescent="0.65">
      <c r="A143" s="103"/>
      <c r="B143" s="103">
        <v>1</v>
      </c>
      <c r="C143" s="103">
        <v>2</v>
      </c>
      <c r="D143" s="103" t="s">
        <v>27</v>
      </c>
      <c r="E143" s="103" t="s">
        <v>28</v>
      </c>
      <c r="F143" s="80">
        <v>5</v>
      </c>
      <c r="G143" s="80" t="s">
        <v>29</v>
      </c>
      <c r="H143" s="103"/>
      <c r="I143" s="103"/>
      <c r="J143" s="103">
        <v>7</v>
      </c>
      <c r="K143" s="103">
        <v>8</v>
      </c>
      <c r="L143" s="103">
        <v>9</v>
      </c>
      <c r="M143" s="103">
        <v>10</v>
      </c>
      <c r="N143" s="103" t="s">
        <v>30</v>
      </c>
      <c r="O143" s="103">
        <v>12</v>
      </c>
      <c r="P143" s="103">
        <v>13</v>
      </c>
      <c r="Q143" s="103" t="s">
        <v>31</v>
      </c>
      <c r="R143" s="103" t="s">
        <v>32</v>
      </c>
      <c r="S143" s="103" t="s">
        <v>33</v>
      </c>
      <c r="T143" s="103" t="s">
        <v>34</v>
      </c>
      <c r="U143" s="103" t="s">
        <v>35</v>
      </c>
      <c r="V143" s="103"/>
      <c r="W143" s="103"/>
      <c r="X143" s="103"/>
      <c r="Y143" s="103"/>
      <c r="Z143" s="103"/>
    </row>
    <row r="144" spans="1:26" ht="24" customHeight="1" x14ac:dyDescent="0.65">
      <c r="A144" s="144" t="s">
        <v>36</v>
      </c>
      <c r="B144" s="145" t="s">
        <v>37</v>
      </c>
      <c r="C144" s="131"/>
      <c r="D144" s="146" t="s">
        <v>38</v>
      </c>
      <c r="E144" s="105" t="s">
        <v>39</v>
      </c>
      <c r="F144" s="106" t="s">
        <v>40</v>
      </c>
      <c r="G144" s="107" t="s">
        <v>41</v>
      </c>
      <c r="H144" s="108" t="s">
        <v>42</v>
      </c>
      <c r="I144" s="108" t="s">
        <v>7</v>
      </c>
      <c r="J144" s="109" t="s">
        <v>40</v>
      </c>
      <c r="K144" s="109" t="s">
        <v>43</v>
      </c>
      <c r="L144" s="150" t="s">
        <v>44</v>
      </c>
      <c r="M144" s="131"/>
      <c r="N144" s="146" t="s">
        <v>45</v>
      </c>
      <c r="O144" s="148" t="s">
        <v>46</v>
      </c>
      <c r="P144" s="131"/>
      <c r="Q144" s="146" t="s">
        <v>47</v>
      </c>
      <c r="R144" s="149" t="s">
        <v>48</v>
      </c>
      <c r="S144" s="131"/>
      <c r="T144" s="146" t="s">
        <v>49</v>
      </c>
      <c r="U144" s="104" t="s">
        <v>49</v>
      </c>
      <c r="V144" s="103"/>
      <c r="W144" s="103"/>
      <c r="X144" s="103"/>
      <c r="Y144" s="103"/>
      <c r="Z144" s="103"/>
    </row>
    <row r="145" spans="1:26" ht="24" customHeight="1" x14ac:dyDescent="0.65">
      <c r="A145" s="140"/>
      <c r="B145" s="105" t="s">
        <v>42</v>
      </c>
      <c r="C145" s="105" t="s">
        <v>50</v>
      </c>
      <c r="D145" s="147"/>
      <c r="E145" s="105" t="s">
        <v>51</v>
      </c>
      <c r="F145" s="106" t="s">
        <v>15</v>
      </c>
      <c r="G145" s="110" t="s">
        <v>52</v>
      </c>
      <c r="H145" s="108" t="s">
        <v>22</v>
      </c>
      <c r="I145" s="108" t="s">
        <v>22</v>
      </c>
      <c r="J145" s="109" t="s">
        <v>53</v>
      </c>
      <c r="K145" s="109" t="s">
        <v>53</v>
      </c>
      <c r="L145" s="105" t="s">
        <v>42</v>
      </c>
      <c r="M145" s="105" t="s">
        <v>50</v>
      </c>
      <c r="N145" s="147"/>
      <c r="O145" s="105" t="s">
        <v>42</v>
      </c>
      <c r="P145" s="105" t="s">
        <v>50</v>
      </c>
      <c r="Q145" s="147"/>
      <c r="R145" s="105" t="s">
        <v>42</v>
      </c>
      <c r="S145" s="105" t="s">
        <v>50</v>
      </c>
      <c r="T145" s="147"/>
      <c r="U145" s="111" t="s">
        <v>54</v>
      </c>
      <c r="V145" s="103"/>
      <c r="W145" s="103"/>
      <c r="X145" s="103"/>
      <c r="Y145" s="103"/>
      <c r="Z145" s="103"/>
    </row>
    <row r="146" spans="1:26" ht="24" customHeight="1" x14ac:dyDescent="0.65">
      <c r="A146" s="112" t="s">
        <v>55</v>
      </c>
      <c r="B146" s="113">
        <f t="shared" ref="B146:C146" si="177">+B136+B96</f>
        <v>0</v>
      </c>
      <c r="C146" s="113">
        <f t="shared" si="177"/>
        <v>0</v>
      </c>
      <c r="D146" s="113">
        <v>54.9</v>
      </c>
      <c r="E146" s="115">
        <f>C146*D146</f>
        <v>0</v>
      </c>
      <c r="F146" s="116">
        <f t="shared" ref="F146:G146" si="178">+F136+F96</f>
        <v>0</v>
      </c>
      <c r="G146" s="116">
        <f t="shared" si="178"/>
        <v>0</v>
      </c>
      <c r="H146" s="116">
        <f>+'2.ต้นทุนตามสัดส่วน (ยอดยกมา)'!H146+'2.ต้นทุนตามสัดส่วน (ปีที่ทำ)'!H146</f>
        <v>0</v>
      </c>
      <c r="I146" s="116">
        <f>+'2.ต้นทุนตามสัดส่วน (ยอดยกมา)'!I146+'2.ต้นทุนตามสัดส่วน (ปีที่ทำ)'!I146</f>
        <v>0</v>
      </c>
      <c r="J146" s="117">
        <f t="shared" ref="J146:K146" si="179">+J136</f>
        <v>0</v>
      </c>
      <c r="K146" s="117">
        <f t="shared" si="179"/>
        <v>0</v>
      </c>
      <c r="L146" s="113">
        <f t="shared" ref="L146:Q146" si="180">+L136+L96</f>
        <v>0</v>
      </c>
      <c r="M146" s="113">
        <f t="shared" si="180"/>
        <v>0</v>
      </c>
      <c r="N146" s="113">
        <f t="shared" si="180"/>
        <v>0</v>
      </c>
      <c r="O146" s="113">
        <f t="shared" si="180"/>
        <v>0</v>
      </c>
      <c r="P146" s="113">
        <f t="shared" si="180"/>
        <v>0</v>
      </c>
      <c r="Q146" s="113">
        <f t="shared" si="180"/>
        <v>0</v>
      </c>
      <c r="R146" s="113">
        <f t="shared" ref="R146:T146" si="181">+R136</f>
        <v>0</v>
      </c>
      <c r="S146" s="113">
        <f t="shared" si="181"/>
        <v>0</v>
      </c>
      <c r="T146" s="113">
        <f t="shared" si="181"/>
        <v>0</v>
      </c>
      <c r="U146" s="126">
        <f t="shared" ref="U146:U148" si="182">IF(S146&gt;0,+T146/S146,0)</f>
        <v>0</v>
      </c>
      <c r="V146" s="103"/>
      <c r="W146" s="103"/>
      <c r="X146" s="103"/>
      <c r="Y146" s="103"/>
      <c r="Z146" s="103"/>
    </row>
    <row r="147" spans="1:26" ht="24" customHeight="1" x14ac:dyDescent="0.65">
      <c r="A147" s="112" t="s">
        <v>56</v>
      </c>
      <c r="B147" s="113">
        <f t="shared" ref="B147:C147" si="183">+B137+B97</f>
        <v>0</v>
      </c>
      <c r="C147" s="113">
        <f t="shared" si="183"/>
        <v>0</v>
      </c>
      <c r="D147" s="113">
        <v>28.67</v>
      </c>
      <c r="E147" s="115">
        <f t="shared" ref="E147:E148" si="184">D147*C147</f>
        <v>0</v>
      </c>
      <c r="F147" s="116">
        <f t="shared" ref="F147:G147" si="185">+F137+F97</f>
        <v>0</v>
      </c>
      <c r="G147" s="116">
        <f t="shared" si="185"/>
        <v>0</v>
      </c>
      <c r="H147" s="116">
        <f>+'2.ต้นทุนตามสัดส่วน (ยอดยกมา)'!H147+'2.ต้นทุนตามสัดส่วน (ปีที่ทำ)'!H147</f>
        <v>0</v>
      </c>
      <c r="I147" s="116">
        <f>+'2.ต้นทุนตามสัดส่วน (ยอดยกมา)'!I147+'2.ต้นทุนตามสัดส่วน (ปีที่ทำ)'!I147</f>
        <v>0</v>
      </c>
      <c r="J147" s="117">
        <f t="shared" ref="J147:K147" si="186">+J137</f>
        <v>0</v>
      </c>
      <c r="K147" s="117">
        <f t="shared" si="186"/>
        <v>0</v>
      </c>
      <c r="L147" s="113">
        <f t="shared" ref="L147:Q147" si="187">+L137+L97</f>
        <v>0</v>
      </c>
      <c r="M147" s="113">
        <f t="shared" si="187"/>
        <v>0</v>
      </c>
      <c r="N147" s="113">
        <f t="shared" si="187"/>
        <v>0</v>
      </c>
      <c r="O147" s="113">
        <f t="shared" si="187"/>
        <v>0</v>
      </c>
      <c r="P147" s="113">
        <f t="shared" si="187"/>
        <v>0</v>
      </c>
      <c r="Q147" s="113">
        <f t="shared" si="187"/>
        <v>0</v>
      </c>
      <c r="R147" s="113">
        <f t="shared" ref="R147:T147" si="188">+R137</f>
        <v>0</v>
      </c>
      <c r="S147" s="113">
        <f t="shared" si="188"/>
        <v>0</v>
      </c>
      <c r="T147" s="113">
        <f t="shared" si="188"/>
        <v>0</v>
      </c>
      <c r="U147" s="126">
        <f t="shared" si="182"/>
        <v>0</v>
      </c>
      <c r="V147" s="103"/>
      <c r="W147" s="103"/>
      <c r="X147" s="103"/>
      <c r="Y147" s="103"/>
      <c r="Z147" s="103"/>
    </row>
    <row r="148" spans="1:26" ht="24" customHeight="1" x14ac:dyDescent="0.65">
      <c r="A148" s="112" t="s">
        <v>21</v>
      </c>
      <c r="B148" s="113">
        <f t="shared" ref="B148:C148" si="189">+B138+B98</f>
        <v>0</v>
      </c>
      <c r="C148" s="113">
        <f t="shared" si="189"/>
        <v>0</v>
      </c>
      <c r="D148" s="113">
        <v>16.43</v>
      </c>
      <c r="E148" s="115">
        <f t="shared" si="184"/>
        <v>0</v>
      </c>
      <c r="F148" s="116">
        <f t="shared" ref="F148:G148" si="190">+F138+F98</f>
        <v>0</v>
      </c>
      <c r="G148" s="116">
        <f t="shared" si="190"/>
        <v>0</v>
      </c>
      <c r="H148" s="116">
        <f>+'2.ต้นทุนตามสัดส่วน (ยอดยกมา)'!H148+'2.ต้นทุนตามสัดส่วน (ปีที่ทำ)'!H148</f>
        <v>0</v>
      </c>
      <c r="I148" s="116">
        <f>+'2.ต้นทุนตามสัดส่วน (ยอดยกมา)'!I148+'2.ต้นทุนตามสัดส่วน (ปีที่ทำ)'!I148</f>
        <v>0</v>
      </c>
      <c r="J148" s="117">
        <f t="shared" ref="J148:K148" si="191">+J138</f>
        <v>0</v>
      </c>
      <c r="K148" s="117">
        <f t="shared" si="191"/>
        <v>0</v>
      </c>
      <c r="L148" s="113">
        <f t="shared" ref="L148:Q148" si="192">+L138+L98</f>
        <v>0</v>
      </c>
      <c r="M148" s="113">
        <f t="shared" si="192"/>
        <v>0</v>
      </c>
      <c r="N148" s="113">
        <f t="shared" si="192"/>
        <v>0</v>
      </c>
      <c r="O148" s="113">
        <f t="shared" si="192"/>
        <v>0</v>
      </c>
      <c r="P148" s="113">
        <f t="shared" si="192"/>
        <v>0</v>
      </c>
      <c r="Q148" s="113">
        <f t="shared" si="192"/>
        <v>0</v>
      </c>
      <c r="R148" s="113">
        <f t="shared" ref="R148:T148" si="193">+R138</f>
        <v>0</v>
      </c>
      <c r="S148" s="113">
        <f t="shared" si="193"/>
        <v>0</v>
      </c>
      <c r="T148" s="113">
        <f t="shared" si="193"/>
        <v>0</v>
      </c>
      <c r="U148" s="126">
        <f t="shared" si="182"/>
        <v>0</v>
      </c>
      <c r="V148" s="103"/>
      <c r="W148" s="103"/>
      <c r="X148" s="103"/>
      <c r="Y148" s="103"/>
      <c r="Z148" s="103"/>
    </row>
    <row r="149" spans="1:26" ht="24" customHeight="1" x14ac:dyDescent="0.65">
      <c r="A149" s="112" t="s">
        <v>22</v>
      </c>
      <c r="B149" s="119">
        <f t="shared" ref="B149:F149" si="194">SUM(B146:B148)</f>
        <v>0</v>
      </c>
      <c r="C149" s="119">
        <f t="shared" si="194"/>
        <v>0</v>
      </c>
      <c r="D149" s="114">
        <f t="shared" si="194"/>
        <v>100</v>
      </c>
      <c r="E149" s="120">
        <f t="shared" si="194"/>
        <v>0</v>
      </c>
      <c r="F149" s="116">
        <f t="shared" si="194"/>
        <v>0</v>
      </c>
      <c r="G149" s="116"/>
      <c r="H149" s="113">
        <f t="shared" ref="H149:J149" si="195">SUM(H146:H148)</f>
        <v>0</v>
      </c>
      <c r="I149" s="113">
        <f t="shared" si="195"/>
        <v>0</v>
      </c>
      <c r="J149" s="120">
        <f t="shared" si="195"/>
        <v>0</v>
      </c>
      <c r="K149" s="117"/>
      <c r="L149" s="113">
        <f t="shared" ref="L149:U149" si="196">SUM(L146:L148)</f>
        <v>0</v>
      </c>
      <c r="M149" s="113">
        <f t="shared" si="196"/>
        <v>0</v>
      </c>
      <c r="N149" s="113">
        <f t="shared" si="196"/>
        <v>0</v>
      </c>
      <c r="O149" s="113">
        <f t="shared" si="196"/>
        <v>0</v>
      </c>
      <c r="P149" s="113">
        <f t="shared" si="196"/>
        <v>0</v>
      </c>
      <c r="Q149" s="113">
        <f t="shared" si="196"/>
        <v>0</v>
      </c>
      <c r="R149" s="113">
        <f t="shared" si="196"/>
        <v>0</v>
      </c>
      <c r="S149" s="113">
        <f t="shared" si="196"/>
        <v>0</v>
      </c>
      <c r="T149" s="113">
        <f t="shared" si="196"/>
        <v>0</v>
      </c>
      <c r="U149" s="120">
        <f t="shared" si="196"/>
        <v>0</v>
      </c>
      <c r="V149" s="103"/>
      <c r="W149" s="103"/>
      <c r="X149" s="103"/>
      <c r="Y149" s="103"/>
      <c r="Z149" s="103"/>
    </row>
    <row r="150" spans="1:26" ht="24" customHeight="1" x14ac:dyDescent="0.65">
      <c r="A150" s="103"/>
      <c r="B150" s="103"/>
      <c r="C150" s="103"/>
      <c r="D150" s="103"/>
      <c r="E150" s="103"/>
      <c r="F150" s="80"/>
      <c r="G150" s="80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spans="1:26" ht="24" customHeight="1" x14ac:dyDescent="0.65">
      <c r="A151" s="143" t="s">
        <v>25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03"/>
      <c r="V151" s="103"/>
      <c r="W151" s="103"/>
      <c r="X151" s="103"/>
      <c r="Y151" s="103"/>
      <c r="Z151" s="103"/>
    </row>
    <row r="152" spans="1:26" ht="24" customHeight="1" x14ac:dyDescent="0.65">
      <c r="A152" s="143" t="s">
        <v>71</v>
      </c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03"/>
      <c r="V152" s="103"/>
      <c r="W152" s="103"/>
      <c r="X152" s="103"/>
      <c r="Y152" s="103"/>
      <c r="Z152" s="103"/>
    </row>
    <row r="153" spans="1:26" ht="24" customHeight="1" x14ac:dyDescent="0.65">
      <c r="A153" s="103"/>
      <c r="B153" s="103">
        <v>1</v>
      </c>
      <c r="C153" s="103">
        <v>2</v>
      </c>
      <c r="D153" s="103" t="s">
        <v>27</v>
      </c>
      <c r="E153" s="103" t="s">
        <v>28</v>
      </c>
      <c r="F153" s="80">
        <v>5</v>
      </c>
      <c r="G153" s="80" t="s">
        <v>29</v>
      </c>
      <c r="H153" s="103"/>
      <c r="I153" s="103"/>
      <c r="J153" s="103">
        <v>7</v>
      </c>
      <c r="K153" s="103">
        <v>8</v>
      </c>
      <c r="L153" s="103">
        <v>9</v>
      </c>
      <c r="M153" s="103">
        <v>10</v>
      </c>
      <c r="N153" s="103" t="s">
        <v>30</v>
      </c>
      <c r="O153" s="103">
        <v>12</v>
      </c>
      <c r="P153" s="103">
        <v>13</v>
      </c>
      <c r="Q153" s="103" t="s">
        <v>31</v>
      </c>
      <c r="R153" s="103" t="s">
        <v>32</v>
      </c>
      <c r="S153" s="103" t="s">
        <v>33</v>
      </c>
      <c r="T153" s="103" t="s">
        <v>34</v>
      </c>
      <c r="U153" s="103" t="s">
        <v>35</v>
      </c>
      <c r="V153" s="103"/>
      <c r="W153" s="103"/>
      <c r="X153" s="103"/>
      <c r="Y153" s="103"/>
      <c r="Z153" s="103"/>
    </row>
    <row r="154" spans="1:26" ht="24" customHeight="1" x14ac:dyDescent="0.65">
      <c r="A154" s="144" t="s">
        <v>36</v>
      </c>
      <c r="B154" s="145" t="s">
        <v>37</v>
      </c>
      <c r="C154" s="131"/>
      <c r="D154" s="146" t="s">
        <v>38</v>
      </c>
      <c r="E154" s="105" t="s">
        <v>39</v>
      </c>
      <c r="F154" s="106" t="s">
        <v>40</v>
      </c>
      <c r="G154" s="107" t="s">
        <v>41</v>
      </c>
      <c r="H154" s="108" t="s">
        <v>42</v>
      </c>
      <c r="I154" s="108" t="s">
        <v>7</v>
      </c>
      <c r="J154" s="109" t="s">
        <v>40</v>
      </c>
      <c r="K154" s="109" t="s">
        <v>43</v>
      </c>
      <c r="L154" s="150" t="s">
        <v>44</v>
      </c>
      <c r="M154" s="131"/>
      <c r="N154" s="146" t="s">
        <v>45</v>
      </c>
      <c r="O154" s="148" t="s">
        <v>46</v>
      </c>
      <c r="P154" s="131"/>
      <c r="Q154" s="146" t="s">
        <v>47</v>
      </c>
      <c r="R154" s="149" t="s">
        <v>48</v>
      </c>
      <c r="S154" s="131"/>
      <c r="T154" s="146" t="s">
        <v>49</v>
      </c>
      <c r="U154" s="104" t="s">
        <v>49</v>
      </c>
      <c r="V154" s="103"/>
      <c r="W154" s="103"/>
      <c r="X154" s="103"/>
      <c r="Y154" s="103"/>
      <c r="Z154" s="103"/>
    </row>
    <row r="155" spans="1:26" ht="24" customHeight="1" x14ac:dyDescent="0.65">
      <c r="A155" s="140"/>
      <c r="B155" s="105" t="s">
        <v>42</v>
      </c>
      <c r="C155" s="105" t="s">
        <v>50</v>
      </c>
      <c r="D155" s="147"/>
      <c r="E155" s="105" t="s">
        <v>51</v>
      </c>
      <c r="F155" s="106" t="s">
        <v>15</v>
      </c>
      <c r="G155" s="110" t="s">
        <v>52</v>
      </c>
      <c r="H155" s="108" t="s">
        <v>22</v>
      </c>
      <c r="I155" s="108" t="s">
        <v>22</v>
      </c>
      <c r="J155" s="109" t="s">
        <v>53</v>
      </c>
      <c r="K155" s="109" t="s">
        <v>53</v>
      </c>
      <c r="L155" s="105" t="s">
        <v>42</v>
      </c>
      <c r="M155" s="105" t="s">
        <v>50</v>
      </c>
      <c r="N155" s="147"/>
      <c r="O155" s="105" t="s">
        <v>42</v>
      </c>
      <c r="P155" s="105" t="s">
        <v>50</v>
      </c>
      <c r="Q155" s="147"/>
      <c r="R155" s="105" t="s">
        <v>42</v>
      </c>
      <c r="S155" s="105" t="s">
        <v>50</v>
      </c>
      <c r="T155" s="147"/>
      <c r="U155" s="111" t="s">
        <v>54</v>
      </c>
      <c r="V155" s="103"/>
      <c r="W155" s="103"/>
      <c r="X155" s="103"/>
      <c r="Y155" s="103"/>
      <c r="Z155" s="103"/>
    </row>
    <row r="156" spans="1:26" ht="24" customHeight="1" x14ac:dyDescent="0.65">
      <c r="A156" s="112" t="s">
        <v>55</v>
      </c>
      <c r="B156" s="113">
        <f>+'2.ต้นทุนตามสัดส่วน (ยอดยกมา)'!B156+'2.ต้นทุนตามสัดส่วน (ปีที่ทำ)'!B156</f>
        <v>0</v>
      </c>
      <c r="C156" s="113">
        <f>+'2.ต้นทุนตามสัดส่วน (ยอดยกมา)'!C156+'2.ต้นทุนตามสัดส่วน (ปีที่ทำ)'!C156</f>
        <v>0</v>
      </c>
      <c r="D156" s="113">
        <v>54.9</v>
      </c>
      <c r="E156" s="115">
        <f>C156*D156</f>
        <v>0</v>
      </c>
      <c r="F156" s="116">
        <f>+'2.ต้นทุนตามสัดส่วน (ยอดยกมา)'!F156+'2.ต้นทุนตามสัดส่วน (ปีที่ทำ)'!F156</f>
        <v>0</v>
      </c>
      <c r="G156" s="116">
        <f>+'2.ต้นทุนตามสัดส่วน (ยอดยกมา)'!G156+'2.ต้นทุนตามสัดส่วน (ปีที่ทำ)'!G156</f>
        <v>0</v>
      </c>
      <c r="H156" s="116">
        <f>+'2.ต้นทุนตามสัดส่วน (ยอดยกมา)'!H156+'2.ต้นทุนตามสัดส่วน (ปีที่ทำ)'!H156</f>
        <v>0</v>
      </c>
      <c r="I156" s="116">
        <f>+'2.ต้นทุนตามสัดส่วน (ยอดยกมา)'!I156+'2.ต้นทุนตามสัดส่วน (ปีที่ทำ)'!I156</f>
        <v>0</v>
      </c>
      <c r="J156" s="113">
        <f>+'2.ต้นทุนตามสัดส่วน (ยอดยกมา)'!J156+'2.ต้นทุนตามสัดส่วน (ปีที่ทำ)'!J156</f>
        <v>0</v>
      </c>
      <c r="K156" s="117">
        <f t="shared" ref="K156:K158" si="197">IF((C6+C156+C136+C86+C46)&gt;0,J156/(C6+C156+C136+C86+C46),0)</f>
        <v>0</v>
      </c>
      <c r="L156" s="113">
        <f>+'2.ต้นทุนตามสัดส่วน (ยอดยกมา)'!L156+'2.ต้นทุนตามสัดส่วน (ปีที่ทำ)'!L156</f>
        <v>0</v>
      </c>
      <c r="M156" s="113">
        <f>+'2.ต้นทุนตามสัดส่วน (ยอดยกมา)'!M156+'2.ต้นทุนตามสัดส่วน (ปีที่ทำ)'!M156</f>
        <v>0</v>
      </c>
      <c r="N156" s="113">
        <f>+'2.ต้นทุนตามสัดส่วน (ยอดยกมา)'!N156+'2.ต้นทุนตามสัดส่วน (ปีที่ทำ)'!N156</f>
        <v>0</v>
      </c>
      <c r="O156" s="113">
        <f>+'2.ต้นทุนตามสัดส่วน (ยอดยกมา)'!O156+'2.ต้นทุนตามสัดส่วน (ปีที่ทำ)'!O156</f>
        <v>0</v>
      </c>
      <c r="P156" s="113">
        <f>+'2.ต้นทุนตามสัดส่วน (ยอดยกมา)'!P156+'2.ต้นทุนตามสัดส่วน (ปีที่ทำ)'!P156</f>
        <v>0</v>
      </c>
      <c r="Q156" s="113">
        <f>+'2.ต้นทุนตามสัดส่วน (ยอดยกมา)'!Q156+'2.ต้นทุนตามสัดส่วน (ปีที่ทำ)'!Q156</f>
        <v>0</v>
      </c>
      <c r="R156" s="113">
        <f t="shared" ref="R156:S156" si="198">+R136+B156-L156-O156</f>
        <v>0</v>
      </c>
      <c r="S156" s="113">
        <f t="shared" si="198"/>
        <v>0</v>
      </c>
      <c r="T156" s="113">
        <f t="shared" ref="T156:T158" si="199">+T136+F156-N156-Q156</f>
        <v>0</v>
      </c>
      <c r="U156" s="126">
        <f t="shared" ref="U156:U158" si="200">IF(S156&gt;0,+T156/S156,0)</f>
        <v>0</v>
      </c>
      <c r="V156" s="103"/>
      <c r="W156" s="103"/>
      <c r="X156" s="103"/>
      <c r="Y156" s="103"/>
      <c r="Z156" s="103"/>
    </row>
    <row r="157" spans="1:26" ht="24" customHeight="1" x14ac:dyDescent="0.65">
      <c r="A157" s="112" t="s">
        <v>56</v>
      </c>
      <c r="B157" s="113">
        <f>+'2.ต้นทุนตามสัดส่วน (ยอดยกมา)'!B157+'2.ต้นทุนตามสัดส่วน (ปีที่ทำ)'!B157</f>
        <v>0</v>
      </c>
      <c r="C157" s="113">
        <f>+'2.ต้นทุนตามสัดส่วน (ยอดยกมา)'!C157+'2.ต้นทุนตามสัดส่วน (ปีที่ทำ)'!C157</f>
        <v>0</v>
      </c>
      <c r="D157" s="113">
        <v>28.67</v>
      </c>
      <c r="E157" s="115">
        <f t="shared" ref="E157:E158" si="201">D157*C157</f>
        <v>0</v>
      </c>
      <c r="F157" s="116">
        <f>+'2.ต้นทุนตามสัดส่วน (ยอดยกมา)'!F157+'2.ต้นทุนตามสัดส่วน (ปีที่ทำ)'!F157</f>
        <v>0</v>
      </c>
      <c r="G157" s="116">
        <f>+'2.ต้นทุนตามสัดส่วน (ยอดยกมา)'!G157+'2.ต้นทุนตามสัดส่วน (ปีที่ทำ)'!G157</f>
        <v>0</v>
      </c>
      <c r="H157" s="116">
        <f>+'2.ต้นทุนตามสัดส่วน (ยอดยกมา)'!H157+'2.ต้นทุนตามสัดส่วน (ปีที่ทำ)'!H157</f>
        <v>0</v>
      </c>
      <c r="I157" s="116">
        <f>+'2.ต้นทุนตามสัดส่วน (ยอดยกมา)'!I157+'2.ต้นทุนตามสัดส่วน (ปีที่ทำ)'!I157</f>
        <v>0</v>
      </c>
      <c r="J157" s="113">
        <f>+'2.ต้นทุนตามสัดส่วน (ยอดยกมา)'!J157+'2.ต้นทุนตามสัดส่วน (ปีที่ทำ)'!J157</f>
        <v>0</v>
      </c>
      <c r="K157" s="117">
        <f t="shared" si="197"/>
        <v>0</v>
      </c>
      <c r="L157" s="113">
        <f>+'2.ต้นทุนตามสัดส่วน (ยอดยกมา)'!L157+'2.ต้นทุนตามสัดส่วน (ปีที่ทำ)'!L157</f>
        <v>0</v>
      </c>
      <c r="M157" s="113">
        <f>+'2.ต้นทุนตามสัดส่วน (ยอดยกมา)'!M157+'2.ต้นทุนตามสัดส่วน (ปีที่ทำ)'!M157</f>
        <v>0</v>
      </c>
      <c r="N157" s="113">
        <f>+'2.ต้นทุนตามสัดส่วน (ยอดยกมา)'!N157+'2.ต้นทุนตามสัดส่วน (ปีที่ทำ)'!N157</f>
        <v>0</v>
      </c>
      <c r="O157" s="113">
        <f>+'2.ต้นทุนตามสัดส่วน (ยอดยกมา)'!O157+'2.ต้นทุนตามสัดส่วน (ปีที่ทำ)'!O157</f>
        <v>0</v>
      </c>
      <c r="P157" s="113">
        <f>+'2.ต้นทุนตามสัดส่วน (ยอดยกมา)'!P157+'2.ต้นทุนตามสัดส่วน (ปีที่ทำ)'!P157</f>
        <v>0</v>
      </c>
      <c r="Q157" s="113">
        <f>+'2.ต้นทุนตามสัดส่วน (ยอดยกมา)'!Q157+'2.ต้นทุนตามสัดส่วน (ปีที่ทำ)'!Q157</f>
        <v>0</v>
      </c>
      <c r="R157" s="113">
        <f t="shared" ref="R157:S157" si="202">+R137+B157-L157-O157</f>
        <v>0</v>
      </c>
      <c r="S157" s="113">
        <f t="shared" si="202"/>
        <v>0</v>
      </c>
      <c r="T157" s="113">
        <f t="shared" si="199"/>
        <v>0</v>
      </c>
      <c r="U157" s="126">
        <f t="shared" si="200"/>
        <v>0</v>
      </c>
      <c r="V157" s="103"/>
      <c r="W157" s="103"/>
      <c r="X157" s="103"/>
      <c r="Y157" s="103"/>
      <c r="Z157" s="103"/>
    </row>
    <row r="158" spans="1:26" ht="24" customHeight="1" x14ac:dyDescent="0.65">
      <c r="A158" s="112" t="s">
        <v>21</v>
      </c>
      <c r="B158" s="113">
        <f>+'2.ต้นทุนตามสัดส่วน (ยอดยกมา)'!B158+'2.ต้นทุนตามสัดส่วน (ปีที่ทำ)'!B158</f>
        <v>0</v>
      </c>
      <c r="C158" s="113">
        <f>+'2.ต้นทุนตามสัดส่วน (ยอดยกมา)'!C158+'2.ต้นทุนตามสัดส่วน (ปีที่ทำ)'!C158</f>
        <v>0</v>
      </c>
      <c r="D158" s="113">
        <v>16.43</v>
      </c>
      <c r="E158" s="115">
        <f t="shared" si="201"/>
        <v>0</v>
      </c>
      <c r="F158" s="116">
        <f>+'2.ต้นทุนตามสัดส่วน (ยอดยกมา)'!F158+'2.ต้นทุนตามสัดส่วน (ปีที่ทำ)'!F158</f>
        <v>0</v>
      </c>
      <c r="G158" s="116">
        <f>+'2.ต้นทุนตามสัดส่วน (ยอดยกมา)'!G158+'2.ต้นทุนตามสัดส่วน (ปีที่ทำ)'!G158</f>
        <v>0</v>
      </c>
      <c r="H158" s="116">
        <f>+'2.ต้นทุนตามสัดส่วน (ยอดยกมา)'!H158+'2.ต้นทุนตามสัดส่วน (ปีที่ทำ)'!H158</f>
        <v>0</v>
      </c>
      <c r="I158" s="116">
        <f>+'2.ต้นทุนตามสัดส่วน (ยอดยกมา)'!I158+'2.ต้นทุนตามสัดส่วน (ปีที่ทำ)'!I158</f>
        <v>0</v>
      </c>
      <c r="J158" s="113">
        <f>+'2.ต้นทุนตามสัดส่วน (ยอดยกมา)'!J158+'2.ต้นทุนตามสัดส่วน (ปีที่ทำ)'!J158</f>
        <v>0</v>
      </c>
      <c r="K158" s="117">
        <f t="shared" si="197"/>
        <v>0</v>
      </c>
      <c r="L158" s="113">
        <f>+'2.ต้นทุนตามสัดส่วน (ยอดยกมา)'!L158+'2.ต้นทุนตามสัดส่วน (ปีที่ทำ)'!L158</f>
        <v>0</v>
      </c>
      <c r="M158" s="113">
        <f>+'2.ต้นทุนตามสัดส่วน (ยอดยกมา)'!M158+'2.ต้นทุนตามสัดส่วน (ปีที่ทำ)'!M158</f>
        <v>0</v>
      </c>
      <c r="N158" s="113">
        <f>+'2.ต้นทุนตามสัดส่วน (ยอดยกมา)'!N158+'2.ต้นทุนตามสัดส่วน (ปีที่ทำ)'!N158</f>
        <v>0</v>
      </c>
      <c r="O158" s="113">
        <f>+'2.ต้นทุนตามสัดส่วน (ยอดยกมา)'!O158+'2.ต้นทุนตามสัดส่วน (ปีที่ทำ)'!O158</f>
        <v>0</v>
      </c>
      <c r="P158" s="113">
        <f>+'2.ต้นทุนตามสัดส่วน (ยอดยกมา)'!P158+'2.ต้นทุนตามสัดส่วน (ปีที่ทำ)'!P158</f>
        <v>0</v>
      </c>
      <c r="Q158" s="113">
        <f>+'2.ต้นทุนตามสัดส่วน (ยอดยกมา)'!Q158+'2.ต้นทุนตามสัดส่วน (ปีที่ทำ)'!Q158</f>
        <v>0</v>
      </c>
      <c r="R158" s="113">
        <f t="shared" ref="R158:S158" si="203">+R138+B158-L158-O158</f>
        <v>0</v>
      </c>
      <c r="S158" s="113">
        <f t="shared" si="203"/>
        <v>0</v>
      </c>
      <c r="T158" s="113">
        <f t="shared" si="199"/>
        <v>0</v>
      </c>
      <c r="U158" s="126">
        <f t="shared" si="200"/>
        <v>0</v>
      </c>
      <c r="V158" s="103"/>
      <c r="W158" s="103"/>
      <c r="X158" s="103"/>
      <c r="Y158" s="103"/>
      <c r="Z158" s="103"/>
    </row>
    <row r="159" spans="1:26" ht="24" customHeight="1" x14ac:dyDescent="0.65">
      <c r="A159" s="112" t="s">
        <v>22</v>
      </c>
      <c r="B159" s="119">
        <f t="shared" ref="B159:F159" si="204">SUM(B156:B158)</f>
        <v>0</v>
      </c>
      <c r="C159" s="119">
        <f t="shared" si="204"/>
        <v>0</v>
      </c>
      <c r="D159" s="114">
        <f t="shared" si="204"/>
        <v>100</v>
      </c>
      <c r="E159" s="120">
        <f t="shared" si="204"/>
        <v>0</v>
      </c>
      <c r="F159" s="116">
        <f t="shared" si="204"/>
        <v>0</v>
      </c>
      <c r="G159" s="116"/>
      <c r="H159" s="113">
        <f t="shared" ref="H159:J159" si="205">SUM(H156:H158)</f>
        <v>0</v>
      </c>
      <c r="I159" s="113">
        <f t="shared" si="205"/>
        <v>0</v>
      </c>
      <c r="J159" s="120">
        <f t="shared" si="205"/>
        <v>0</v>
      </c>
      <c r="K159" s="117"/>
      <c r="L159" s="120">
        <f t="shared" ref="L159:U159" si="206">SUM(L156:L158)</f>
        <v>0</v>
      </c>
      <c r="M159" s="120">
        <f t="shared" si="206"/>
        <v>0</v>
      </c>
      <c r="N159" s="120">
        <f t="shared" si="206"/>
        <v>0</v>
      </c>
      <c r="O159" s="120">
        <f t="shared" si="206"/>
        <v>0</v>
      </c>
      <c r="P159" s="120">
        <f t="shared" si="206"/>
        <v>0</v>
      </c>
      <c r="Q159" s="120">
        <f t="shared" si="206"/>
        <v>0</v>
      </c>
      <c r="R159" s="113">
        <f t="shared" si="206"/>
        <v>0</v>
      </c>
      <c r="S159" s="113">
        <f t="shared" si="206"/>
        <v>0</v>
      </c>
      <c r="T159" s="113">
        <f t="shared" si="206"/>
        <v>0</v>
      </c>
      <c r="U159" s="120">
        <f t="shared" si="206"/>
        <v>0</v>
      </c>
      <c r="V159" s="103"/>
      <c r="W159" s="103"/>
      <c r="X159" s="103"/>
      <c r="Y159" s="103"/>
      <c r="Z159" s="103"/>
    </row>
    <row r="160" spans="1:26" ht="24" customHeight="1" x14ac:dyDescent="0.65">
      <c r="A160" s="103"/>
      <c r="B160" s="103"/>
      <c r="C160" s="103"/>
      <c r="D160" s="103"/>
      <c r="E160" s="103"/>
      <c r="F160" s="80"/>
      <c r="G160" s="80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spans="1:26" ht="24" customHeight="1" x14ac:dyDescent="0.65">
      <c r="A161" s="143" t="s">
        <v>25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03"/>
      <c r="V161" s="103"/>
      <c r="W161" s="103"/>
      <c r="X161" s="103"/>
      <c r="Y161" s="103"/>
      <c r="Z161" s="103"/>
    </row>
    <row r="162" spans="1:26" ht="24" customHeight="1" x14ac:dyDescent="0.65">
      <c r="A162" s="143" t="s">
        <v>72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03"/>
      <c r="V162" s="103"/>
      <c r="W162" s="103"/>
      <c r="X162" s="103"/>
      <c r="Y162" s="103"/>
      <c r="Z162" s="103"/>
    </row>
    <row r="163" spans="1:26" ht="24" customHeight="1" x14ac:dyDescent="0.65">
      <c r="A163" s="103"/>
      <c r="B163" s="103">
        <v>1</v>
      </c>
      <c r="C163" s="103">
        <v>2</v>
      </c>
      <c r="D163" s="103" t="s">
        <v>27</v>
      </c>
      <c r="E163" s="103" t="s">
        <v>28</v>
      </c>
      <c r="F163" s="80">
        <v>5</v>
      </c>
      <c r="G163" s="80" t="s">
        <v>29</v>
      </c>
      <c r="H163" s="103"/>
      <c r="I163" s="103"/>
      <c r="J163" s="103">
        <v>7</v>
      </c>
      <c r="K163" s="103">
        <v>8</v>
      </c>
      <c r="L163" s="103">
        <v>9</v>
      </c>
      <c r="M163" s="103">
        <v>10</v>
      </c>
      <c r="N163" s="103" t="s">
        <v>30</v>
      </c>
      <c r="O163" s="103">
        <v>12</v>
      </c>
      <c r="P163" s="103">
        <v>13</v>
      </c>
      <c r="Q163" s="103" t="s">
        <v>31</v>
      </c>
      <c r="R163" s="103" t="s">
        <v>32</v>
      </c>
      <c r="S163" s="103" t="s">
        <v>33</v>
      </c>
      <c r="T163" s="103" t="s">
        <v>34</v>
      </c>
      <c r="U163" s="103" t="s">
        <v>35</v>
      </c>
      <c r="V163" s="103"/>
      <c r="W163" s="103"/>
      <c r="X163" s="103"/>
      <c r="Y163" s="103"/>
      <c r="Z163" s="103"/>
    </row>
    <row r="164" spans="1:26" ht="24" customHeight="1" x14ac:dyDescent="0.65">
      <c r="A164" s="144" t="s">
        <v>36</v>
      </c>
      <c r="B164" s="145" t="s">
        <v>37</v>
      </c>
      <c r="C164" s="131"/>
      <c r="D164" s="146" t="s">
        <v>38</v>
      </c>
      <c r="E164" s="105" t="s">
        <v>39</v>
      </c>
      <c r="F164" s="106" t="s">
        <v>40</v>
      </c>
      <c r="G164" s="107" t="s">
        <v>41</v>
      </c>
      <c r="H164" s="108" t="s">
        <v>42</v>
      </c>
      <c r="I164" s="108" t="s">
        <v>7</v>
      </c>
      <c r="J164" s="109" t="s">
        <v>40</v>
      </c>
      <c r="K164" s="109" t="s">
        <v>43</v>
      </c>
      <c r="L164" s="150" t="s">
        <v>44</v>
      </c>
      <c r="M164" s="131"/>
      <c r="N164" s="146" t="s">
        <v>45</v>
      </c>
      <c r="O164" s="148" t="s">
        <v>46</v>
      </c>
      <c r="P164" s="131"/>
      <c r="Q164" s="146" t="s">
        <v>47</v>
      </c>
      <c r="R164" s="149" t="s">
        <v>48</v>
      </c>
      <c r="S164" s="131"/>
      <c r="T164" s="146" t="s">
        <v>49</v>
      </c>
      <c r="U164" s="104" t="s">
        <v>49</v>
      </c>
      <c r="V164" s="103"/>
      <c r="W164" s="103"/>
      <c r="X164" s="103"/>
      <c r="Y164" s="103"/>
      <c r="Z164" s="103"/>
    </row>
    <row r="165" spans="1:26" ht="24" customHeight="1" x14ac:dyDescent="0.65">
      <c r="A165" s="140"/>
      <c r="B165" s="105" t="s">
        <v>42</v>
      </c>
      <c r="C165" s="105" t="s">
        <v>50</v>
      </c>
      <c r="D165" s="147"/>
      <c r="E165" s="105" t="s">
        <v>51</v>
      </c>
      <c r="F165" s="106" t="s">
        <v>15</v>
      </c>
      <c r="G165" s="110" t="s">
        <v>52</v>
      </c>
      <c r="H165" s="108" t="s">
        <v>22</v>
      </c>
      <c r="I165" s="108" t="s">
        <v>22</v>
      </c>
      <c r="J165" s="109" t="s">
        <v>53</v>
      </c>
      <c r="K165" s="109" t="s">
        <v>53</v>
      </c>
      <c r="L165" s="105" t="s">
        <v>42</v>
      </c>
      <c r="M165" s="105" t="s">
        <v>50</v>
      </c>
      <c r="N165" s="147"/>
      <c r="O165" s="105" t="s">
        <v>42</v>
      </c>
      <c r="P165" s="105" t="s">
        <v>50</v>
      </c>
      <c r="Q165" s="147"/>
      <c r="R165" s="105" t="s">
        <v>42</v>
      </c>
      <c r="S165" s="105" t="s">
        <v>50</v>
      </c>
      <c r="T165" s="147"/>
      <c r="U165" s="111" t="s">
        <v>54</v>
      </c>
      <c r="V165" s="103"/>
      <c r="W165" s="103"/>
      <c r="X165" s="103"/>
      <c r="Y165" s="103"/>
      <c r="Z165" s="103"/>
    </row>
    <row r="166" spans="1:26" ht="24" customHeight="1" x14ac:dyDescent="0.65">
      <c r="A166" s="112" t="s">
        <v>55</v>
      </c>
      <c r="B166" s="113">
        <f>+'2.ต้นทุนตามสัดส่วน (ยอดยกมา)'!B166+'2.ต้นทุนตามสัดส่วน (ปีที่ทำ)'!B166</f>
        <v>0</v>
      </c>
      <c r="C166" s="113">
        <f>+'2.ต้นทุนตามสัดส่วน (ยอดยกมา)'!C166+'2.ต้นทุนตามสัดส่วน (ปีที่ทำ)'!C166</f>
        <v>0</v>
      </c>
      <c r="D166" s="113">
        <v>54.9</v>
      </c>
      <c r="E166" s="115">
        <f>C166*D166</f>
        <v>0</v>
      </c>
      <c r="F166" s="116">
        <f>+'2.ต้นทุนตามสัดส่วน (ยอดยกมา)'!F166+'2.ต้นทุนตามสัดส่วน (ปีที่ทำ)'!F166</f>
        <v>0</v>
      </c>
      <c r="G166" s="116">
        <f>+'2.ต้นทุนตามสัดส่วน (ยอดยกมา)'!G166+'2.ต้นทุนตามสัดส่วน (ปีที่ทำ)'!G166</f>
        <v>0</v>
      </c>
      <c r="H166" s="116">
        <f>+'2.ต้นทุนตามสัดส่วน (ยอดยกมา)'!H166+'2.ต้นทุนตามสัดส่วน (ปีที่ทำ)'!H166</f>
        <v>0</v>
      </c>
      <c r="I166" s="116">
        <f>+'2.ต้นทุนตามสัดส่วน (ยอดยกมา)'!I166+'2.ต้นทุนตามสัดส่วน (ปีที่ทำ)'!I166</f>
        <v>0</v>
      </c>
      <c r="J166" s="113">
        <f>+'2.ต้นทุนตามสัดส่วน (ยอดยกมา)'!J166+'2.ต้นทุนตามสัดส่วน (ปีที่ทำ)'!J166</f>
        <v>0</v>
      </c>
      <c r="K166" s="117">
        <f t="shared" ref="K166:K168" si="207">IF((C6+C156+C166+C136+C86+C46)&gt;0,J166/(C6+C156+C166+C136+C86+C46),0)</f>
        <v>0</v>
      </c>
      <c r="L166" s="113">
        <f>+'2.ต้นทุนตามสัดส่วน (ยอดยกมา)'!L166+'2.ต้นทุนตามสัดส่วน (ปีที่ทำ)'!L166</f>
        <v>0</v>
      </c>
      <c r="M166" s="113">
        <f>+'2.ต้นทุนตามสัดส่วน (ยอดยกมา)'!M166+'2.ต้นทุนตามสัดส่วน (ปีที่ทำ)'!M166</f>
        <v>0</v>
      </c>
      <c r="N166" s="113">
        <f>+'2.ต้นทุนตามสัดส่วน (ยอดยกมา)'!N166+'2.ต้นทุนตามสัดส่วน (ปีที่ทำ)'!N166</f>
        <v>0</v>
      </c>
      <c r="O166" s="113">
        <f>+'2.ต้นทุนตามสัดส่วน (ยอดยกมา)'!O166+'2.ต้นทุนตามสัดส่วน (ปีที่ทำ)'!O166</f>
        <v>0</v>
      </c>
      <c r="P166" s="113">
        <f>+'2.ต้นทุนตามสัดส่วน (ยอดยกมา)'!P166+'2.ต้นทุนตามสัดส่วน (ปีที่ทำ)'!P166</f>
        <v>0</v>
      </c>
      <c r="Q166" s="113">
        <f>+'2.ต้นทุนตามสัดส่วน (ยอดยกมา)'!Q166+'2.ต้นทุนตามสัดส่วน (ปีที่ทำ)'!Q166</f>
        <v>0</v>
      </c>
      <c r="R166" s="113">
        <f t="shared" ref="R166:S166" si="208">+R156+B166-L166-O166</f>
        <v>0</v>
      </c>
      <c r="S166" s="113">
        <f t="shared" si="208"/>
        <v>0</v>
      </c>
      <c r="T166" s="113">
        <f t="shared" ref="T166:T168" si="209">+T156+F166-N166-Q166</f>
        <v>0</v>
      </c>
      <c r="U166" s="126">
        <f t="shared" ref="U166:U168" si="210">IF(S166&gt;0,+T166/S166,0)</f>
        <v>0</v>
      </c>
      <c r="V166" s="103"/>
      <c r="W166" s="103"/>
      <c r="X166" s="103"/>
      <c r="Y166" s="103"/>
      <c r="Z166" s="103"/>
    </row>
    <row r="167" spans="1:26" ht="24" customHeight="1" x14ac:dyDescent="0.65">
      <c r="A167" s="112" t="s">
        <v>56</v>
      </c>
      <c r="B167" s="113">
        <f>+'2.ต้นทุนตามสัดส่วน (ยอดยกมา)'!B167+'2.ต้นทุนตามสัดส่วน (ปีที่ทำ)'!B167</f>
        <v>0</v>
      </c>
      <c r="C167" s="113">
        <f>+'2.ต้นทุนตามสัดส่วน (ยอดยกมา)'!C167+'2.ต้นทุนตามสัดส่วน (ปีที่ทำ)'!C167</f>
        <v>0</v>
      </c>
      <c r="D167" s="113">
        <v>28.67</v>
      </c>
      <c r="E167" s="115">
        <f t="shared" ref="E167:E168" si="211">D167*C167</f>
        <v>0</v>
      </c>
      <c r="F167" s="116">
        <f>+'2.ต้นทุนตามสัดส่วน (ยอดยกมา)'!F167+'2.ต้นทุนตามสัดส่วน (ปีที่ทำ)'!F167</f>
        <v>0</v>
      </c>
      <c r="G167" s="116">
        <f>+'2.ต้นทุนตามสัดส่วน (ยอดยกมา)'!G167+'2.ต้นทุนตามสัดส่วน (ปีที่ทำ)'!G167</f>
        <v>0</v>
      </c>
      <c r="H167" s="116">
        <f>+'2.ต้นทุนตามสัดส่วน (ยอดยกมา)'!H167+'2.ต้นทุนตามสัดส่วน (ปีที่ทำ)'!H167</f>
        <v>0</v>
      </c>
      <c r="I167" s="116">
        <f>+'2.ต้นทุนตามสัดส่วน (ยอดยกมา)'!I167+'2.ต้นทุนตามสัดส่วน (ปีที่ทำ)'!I167</f>
        <v>0</v>
      </c>
      <c r="J167" s="113">
        <f>+'2.ต้นทุนตามสัดส่วน (ยอดยกมา)'!J167+'2.ต้นทุนตามสัดส่วน (ปีที่ทำ)'!J167</f>
        <v>0</v>
      </c>
      <c r="K167" s="117">
        <f t="shared" si="207"/>
        <v>0</v>
      </c>
      <c r="L167" s="113">
        <f>+'2.ต้นทุนตามสัดส่วน (ยอดยกมา)'!L167+'2.ต้นทุนตามสัดส่วน (ปีที่ทำ)'!L167</f>
        <v>0</v>
      </c>
      <c r="M167" s="113">
        <f>+'2.ต้นทุนตามสัดส่วน (ยอดยกมา)'!M167+'2.ต้นทุนตามสัดส่วน (ปีที่ทำ)'!M167</f>
        <v>0</v>
      </c>
      <c r="N167" s="113">
        <f>+'2.ต้นทุนตามสัดส่วน (ยอดยกมา)'!N167+'2.ต้นทุนตามสัดส่วน (ปีที่ทำ)'!N167</f>
        <v>0</v>
      </c>
      <c r="O167" s="113">
        <f>+'2.ต้นทุนตามสัดส่วน (ยอดยกมา)'!O167+'2.ต้นทุนตามสัดส่วน (ปีที่ทำ)'!O167</f>
        <v>0</v>
      </c>
      <c r="P167" s="113">
        <f>+'2.ต้นทุนตามสัดส่วน (ยอดยกมา)'!P167+'2.ต้นทุนตามสัดส่วน (ปีที่ทำ)'!P167</f>
        <v>0</v>
      </c>
      <c r="Q167" s="113">
        <f>+'2.ต้นทุนตามสัดส่วน (ยอดยกมา)'!Q167+'2.ต้นทุนตามสัดส่วน (ปีที่ทำ)'!Q167</f>
        <v>0</v>
      </c>
      <c r="R167" s="113">
        <f t="shared" ref="R167:S167" si="212">+R157+B167-L167-O167</f>
        <v>0</v>
      </c>
      <c r="S167" s="113">
        <f t="shared" si="212"/>
        <v>0</v>
      </c>
      <c r="T167" s="113">
        <f t="shared" si="209"/>
        <v>0</v>
      </c>
      <c r="U167" s="126">
        <f t="shared" si="210"/>
        <v>0</v>
      </c>
      <c r="V167" s="103"/>
      <c r="W167" s="103"/>
      <c r="X167" s="103"/>
      <c r="Y167" s="103"/>
      <c r="Z167" s="103"/>
    </row>
    <row r="168" spans="1:26" ht="24" customHeight="1" x14ac:dyDescent="0.65">
      <c r="A168" s="112" t="s">
        <v>21</v>
      </c>
      <c r="B168" s="113">
        <f>+'2.ต้นทุนตามสัดส่วน (ยอดยกมา)'!B168+'2.ต้นทุนตามสัดส่วน (ปีที่ทำ)'!B168</f>
        <v>0</v>
      </c>
      <c r="C168" s="113">
        <f>+'2.ต้นทุนตามสัดส่วน (ยอดยกมา)'!C168+'2.ต้นทุนตามสัดส่วน (ปีที่ทำ)'!C168</f>
        <v>0</v>
      </c>
      <c r="D168" s="113">
        <v>16.43</v>
      </c>
      <c r="E168" s="115">
        <f t="shared" si="211"/>
        <v>0</v>
      </c>
      <c r="F168" s="116">
        <f>+'2.ต้นทุนตามสัดส่วน (ยอดยกมา)'!F168+'2.ต้นทุนตามสัดส่วน (ปีที่ทำ)'!F168</f>
        <v>0</v>
      </c>
      <c r="G168" s="116">
        <f>+'2.ต้นทุนตามสัดส่วน (ยอดยกมา)'!G168+'2.ต้นทุนตามสัดส่วน (ปีที่ทำ)'!G168</f>
        <v>0</v>
      </c>
      <c r="H168" s="116">
        <f>+'2.ต้นทุนตามสัดส่วน (ยอดยกมา)'!H168+'2.ต้นทุนตามสัดส่วน (ปีที่ทำ)'!H168</f>
        <v>0</v>
      </c>
      <c r="I168" s="116">
        <f>+'2.ต้นทุนตามสัดส่วน (ยอดยกมา)'!I168+'2.ต้นทุนตามสัดส่วน (ปีที่ทำ)'!I168</f>
        <v>0</v>
      </c>
      <c r="J168" s="113">
        <f>+'2.ต้นทุนตามสัดส่วน (ยอดยกมา)'!J168+'2.ต้นทุนตามสัดส่วน (ปีที่ทำ)'!J168</f>
        <v>0</v>
      </c>
      <c r="K168" s="117">
        <f t="shared" si="207"/>
        <v>0</v>
      </c>
      <c r="L168" s="113">
        <f>+'2.ต้นทุนตามสัดส่วน (ยอดยกมา)'!L168+'2.ต้นทุนตามสัดส่วน (ปีที่ทำ)'!L168</f>
        <v>0</v>
      </c>
      <c r="M168" s="113">
        <f>+'2.ต้นทุนตามสัดส่วน (ยอดยกมา)'!M168+'2.ต้นทุนตามสัดส่วน (ปีที่ทำ)'!M168</f>
        <v>0</v>
      </c>
      <c r="N168" s="113">
        <f>+'2.ต้นทุนตามสัดส่วน (ยอดยกมา)'!N168+'2.ต้นทุนตามสัดส่วน (ปีที่ทำ)'!N168</f>
        <v>0</v>
      </c>
      <c r="O168" s="113">
        <f>+'2.ต้นทุนตามสัดส่วน (ยอดยกมา)'!O168+'2.ต้นทุนตามสัดส่วน (ปีที่ทำ)'!O168</f>
        <v>0</v>
      </c>
      <c r="P168" s="113">
        <f>+'2.ต้นทุนตามสัดส่วน (ยอดยกมา)'!P168+'2.ต้นทุนตามสัดส่วน (ปีที่ทำ)'!P168</f>
        <v>0</v>
      </c>
      <c r="Q168" s="113">
        <f>+'2.ต้นทุนตามสัดส่วน (ยอดยกมา)'!Q168+'2.ต้นทุนตามสัดส่วน (ปีที่ทำ)'!Q168</f>
        <v>0</v>
      </c>
      <c r="R168" s="113">
        <f t="shared" ref="R168:S168" si="213">+R158+B168-L168-O168</f>
        <v>0</v>
      </c>
      <c r="S168" s="113">
        <f t="shared" si="213"/>
        <v>0</v>
      </c>
      <c r="T168" s="113">
        <f t="shared" si="209"/>
        <v>0</v>
      </c>
      <c r="U168" s="126">
        <f t="shared" si="210"/>
        <v>0</v>
      </c>
      <c r="V168" s="103"/>
      <c r="W168" s="103"/>
      <c r="X168" s="103"/>
      <c r="Y168" s="103"/>
      <c r="Z168" s="103"/>
    </row>
    <row r="169" spans="1:26" ht="24" customHeight="1" x14ac:dyDescent="0.65">
      <c r="A169" s="112" t="s">
        <v>22</v>
      </c>
      <c r="B169" s="119">
        <f t="shared" ref="B169:F169" si="214">SUM(B166:B168)</f>
        <v>0</v>
      </c>
      <c r="C169" s="119">
        <f t="shared" si="214"/>
        <v>0</v>
      </c>
      <c r="D169" s="114">
        <f t="shared" si="214"/>
        <v>100</v>
      </c>
      <c r="E169" s="120">
        <f t="shared" si="214"/>
        <v>0</v>
      </c>
      <c r="F169" s="116">
        <f t="shared" si="214"/>
        <v>0</v>
      </c>
      <c r="G169" s="116"/>
      <c r="H169" s="113">
        <f t="shared" ref="H169:J169" si="215">SUM(H166:H168)</f>
        <v>0</v>
      </c>
      <c r="I169" s="113">
        <f t="shared" si="215"/>
        <v>0</v>
      </c>
      <c r="J169" s="120">
        <f t="shared" si="215"/>
        <v>0</v>
      </c>
      <c r="K169" s="117"/>
      <c r="L169" s="120">
        <f t="shared" ref="L169:U169" si="216">SUM(L166:L168)</f>
        <v>0</v>
      </c>
      <c r="M169" s="120">
        <f t="shared" si="216"/>
        <v>0</v>
      </c>
      <c r="N169" s="120">
        <f t="shared" si="216"/>
        <v>0</v>
      </c>
      <c r="O169" s="120">
        <f t="shared" si="216"/>
        <v>0</v>
      </c>
      <c r="P169" s="120">
        <f t="shared" si="216"/>
        <v>0</v>
      </c>
      <c r="Q169" s="120">
        <f t="shared" si="216"/>
        <v>0</v>
      </c>
      <c r="R169" s="113">
        <f t="shared" si="216"/>
        <v>0</v>
      </c>
      <c r="S169" s="113">
        <f t="shared" si="216"/>
        <v>0</v>
      </c>
      <c r="T169" s="113">
        <f t="shared" si="216"/>
        <v>0</v>
      </c>
      <c r="U169" s="120">
        <f t="shared" si="216"/>
        <v>0</v>
      </c>
      <c r="V169" s="103"/>
      <c r="W169" s="103"/>
      <c r="X169" s="103"/>
      <c r="Y169" s="103"/>
      <c r="Z169" s="103"/>
    </row>
    <row r="170" spans="1:26" ht="24" customHeight="1" x14ac:dyDescent="0.65">
      <c r="A170" s="103"/>
      <c r="B170" s="103"/>
      <c r="C170" s="103"/>
      <c r="D170" s="103"/>
      <c r="E170" s="103"/>
      <c r="F170" s="80"/>
      <c r="G170" s="80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spans="1:26" ht="24" customHeight="1" x14ac:dyDescent="0.65">
      <c r="A171" s="143" t="s">
        <v>25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03"/>
      <c r="V171" s="103"/>
      <c r="W171" s="103"/>
      <c r="X171" s="103"/>
      <c r="Y171" s="103"/>
      <c r="Z171" s="103"/>
    </row>
    <row r="172" spans="1:26" ht="24" customHeight="1" x14ac:dyDescent="0.65">
      <c r="A172" s="143" t="s">
        <v>73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03"/>
      <c r="V172" s="103"/>
      <c r="W172" s="103"/>
      <c r="X172" s="103"/>
      <c r="Y172" s="103"/>
      <c r="Z172" s="103"/>
    </row>
    <row r="173" spans="1:26" ht="24" customHeight="1" x14ac:dyDescent="0.65">
      <c r="A173" s="103"/>
      <c r="B173" s="103">
        <v>1</v>
      </c>
      <c r="C173" s="103">
        <v>2</v>
      </c>
      <c r="D173" s="103" t="s">
        <v>27</v>
      </c>
      <c r="E173" s="103" t="s">
        <v>28</v>
      </c>
      <c r="F173" s="80">
        <v>5</v>
      </c>
      <c r="G173" s="80" t="s">
        <v>29</v>
      </c>
      <c r="H173" s="103"/>
      <c r="I173" s="103"/>
      <c r="J173" s="103">
        <v>7</v>
      </c>
      <c r="K173" s="103">
        <v>8</v>
      </c>
      <c r="L173" s="103">
        <v>9</v>
      </c>
      <c r="M173" s="103">
        <v>10</v>
      </c>
      <c r="N173" s="103" t="s">
        <v>30</v>
      </c>
      <c r="O173" s="103">
        <v>12</v>
      </c>
      <c r="P173" s="103">
        <v>13</v>
      </c>
      <c r="Q173" s="103" t="s">
        <v>31</v>
      </c>
      <c r="R173" s="103" t="s">
        <v>32</v>
      </c>
      <c r="S173" s="103" t="s">
        <v>33</v>
      </c>
      <c r="T173" s="103" t="s">
        <v>34</v>
      </c>
      <c r="U173" s="103" t="s">
        <v>35</v>
      </c>
      <c r="V173" s="103"/>
      <c r="W173" s="103"/>
      <c r="X173" s="103"/>
      <c r="Y173" s="103"/>
      <c r="Z173" s="103"/>
    </row>
    <row r="174" spans="1:26" ht="24" customHeight="1" x14ac:dyDescent="0.65">
      <c r="A174" s="144" t="s">
        <v>36</v>
      </c>
      <c r="B174" s="145" t="s">
        <v>37</v>
      </c>
      <c r="C174" s="131"/>
      <c r="D174" s="146" t="s">
        <v>38</v>
      </c>
      <c r="E174" s="105" t="s">
        <v>39</v>
      </c>
      <c r="F174" s="106" t="s">
        <v>40</v>
      </c>
      <c r="G174" s="107" t="s">
        <v>41</v>
      </c>
      <c r="H174" s="108" t="s">
        <v>42</v>
      </c>
      <c r="I174" s="108" t="s">
        <v>7</v>
      </c>
      <c r="J174" s="109" t="s">
        <v>40</v>
      </c>
      <c r="K174" s="109" t="s">
        <v>43</v>
      </c>
      <c r="L174" s="150" t="s">
        <v>44</v>
      </c>
      <c r="M174" s="131"/>
      <c r="N174" s="146" t="s">
        <v>45</v>
      </c>
      <c r="O174" s="148" t="s">
        <v>46</v>
      </c>
      <c r="P174" s="131"/>
      <c r="Q174" s="146" t="s">
        <v>47</v>
      </c>
      <c r="R174" s="149" t="s">
        <v>48</v>
      </c>
      <c r="S174" s="131"/>
      <c r="T174" s="146" t="s">
        <v>49</v>
      </c>
      <c r="U174" s="104" t="s">
        <v>49</v>
      </c>
      <c r="V174" s="103"/>
      <c r="W174" s="103"/>
      <c r="X174" s="103"/>
      <c r="Y174" s="103"/>
      <c r="Z174" s="103"/>
    </row>
    <row r="175" spans="1:26" ht="24" customHeight="1" x14ac:dyDescent="0.65">
      <c r="A175" s="140"/>
      <c r="B175" s="105" t="s">
        <v>42</v>
      </c>
      <c r="C175" s="105" t="s">
        <v>50</v>
      </c>
      <c r="D175" s="147"/>
      <c r="E175" s="105" t="s">
        <v>51</v>
      </c>
      <c r="F175" s="106" t="s">
        <v>15</v>
      </c>
      <c r="G175" s="110" t="s">
        <v>52</v>
      </c>
      <c r="H175" s="108" t="s">
        <v>22</v>
      </c>
      <c r="I175" s="108" t="s">
        <v>22</v>
      </c>
      <c r="J175" s="109" t="s">
        <v>53</v>
      </c>
      <c r="K175" s="109" t="s">
        <v>53</v>
      </c>
      <c r="L175" s="105" t="s">
        <v>42</v>
      </c>
      <c r="M175" s="105" t="s">
        <v>50</v>
      </c>
      <c r="N175" s="147"/>
      <c r="O175" s="105" t="s">
        <v>42</v>
      </c>
      <c r="P175" s="105" t="s">
        <v>50</v>
      </c>
      <c r="Q175" s="147"/>
      <c r="R175" s="105" t="s">
        <v>42</v>
      </c>
      <c r="S175" s="105" t="s">
        <v>50</v>
      </c>
      <c r="T175" s="147"/>
      <c r="U175" s="111" t="s">
        <v>54</v>
      </c>
      <c r="V175" s="103"/>
      <c r="W175" s="103"/>
      <c r="X175" s="103"/>
      <c r="Y175" s="103"/>
      <c r="Z175" s="103"/>
    </row>
    <row r="176" spans="1:26" ht="24" customHeight="1" x14ac:dyDescent="0.65">
      <c r="A176" s="112" t="s">
        <v>55</v>
      </c>
      <c r="B176" s="113">
        <f>+'2.ต้นทุนตามสัดส่วน (ยอดยกมา)'!B176+'2.ต้นทุนตามสัดส่วน (ปีที่ทำ)'!B176</f>
        <v>0</v>
      </c>
      <c r="C176" s="113">
        <f>+'2.ต้นทุนตามสัดส่วน (ยอดยกมา)'!C176+'2.ต้นทุนตามสัดส่วน (ปีที่ทำ)'!C176</f>
        <v>0</v>
      </c>
      <c r="D176" s="113">
        <v>54.9</v>
      </c>
      <c r="E176" s="115">
        <f>C176*D176</f>
        <v>0</v>
      </c>
      <c r="F176" s="116">
        <f>+'2.ต้นทุนตามสัดส่วน (ยอดยกมา)'!F176+'2.ต้นทุนตามสัดส่วน (ปีที่ทำ)'!F176</f>
        <v>0</v>
      </c>
      <c r="G176" s="116">
        <f>+'2.ต้นทุนตามสัดส่วน (ยอดยกมา)'!G176+'2.ต้นทุนตามสัดส่วน (ปีที่ทำ)'!G176</f>
        <v>0</v>
      </c>
      <c r="H176" s="116">
        <f>+'2.ต้นทุนตามสัดส่วน (ยอดยกมา)'!H176+'2.ต้นทุนตามสัดส่วน (ปีที่ทำ)'!H176</f>
        <v>0</v>
      </c>
      <c r="I176" s="116">
        <f>+'2.ต้นทุนตามสัดส่วน (ยอดยกมา)'!I176+'2.ต้นทุนตามสัดส่วน (ปีที่ทำ)'!I176</f>
        <v>0</v>
      </c>
      <c r="J176" s="113">
        <f>+'2.ต้นทุนตามสัดส่วน (ยอดยกมา)'!J176+'2.ต้นทุนตามสัดส่วน (ปีที่ทำ)'!J176</f>
        <v>0</v>
      </c>
      <c r="K176" s="117">
        <f t="shared" ref="K176:K178" si="217">IF((C6+C166+C176+C156+C136+C86+C46)&gt;0,J176/(C6+C166+C176+C156+C136+C86+C46),0)</f>
        <v>0</v>
      </c>
      <c r="L176" s="113">
        <f>+'2.ต้นทุนตามสัดส่วน (ยอดยกมา)'!L176+'2.ต้นทุนตามสัดส่วน (ปีที่ทำ)'!L176</f>
        <v>0</v>
      </c>
      <c r="M176" s="113">
        <f>+'2.ต้นทุนตามสัดส่วน (ยอดยกมา)'!M176+'2.ต้นทุนตามสัดส่วน (ปีที่ทำ)'!M176</f>
        <v>0</v>
      </c>
      <c r="N176" s="113">
        <f>+'2.ต้นทุนตามสัดส่วน (ยอดยกมา)'!N176+'2.ต้นทุนตามสัดส่วน (ปีที่ทำ)'!N176</f>
        <v>0</v>
      </c>
      <c r="O176" s="113">
        <f>+'2.ต้นทุนตามสัดส่วน (ยอดยกมา)'!O176+'2.ต้นทุนตามสัดส่วน (ปีที่ทำ)'!O176</f>
        <v>0</v>
      </c>
      <c r="P176" s="113">
        <f>+'2.ต้นทุนตามสัดส่วน (ยอดยกมา)'!P176+'2.ต้นทุนตามสัดส่วน (ปีที่ทำ)'!P176</f>
        <v>0</v>
      </c>
      <c r="Q176" s="113">
        <f>+'2.ต้นทุนตามสัดส่วน (ยอดยกมา)'!Q176+'2.ต้นทุนตามสัดส่วน (ปีที่ทำ)'!Q176</f>
        <v>0</v>
      </c>
      <c r="R176" s="113">
        <f t="shared" ref="R176:S176" si="218">+R166+B176-L176-O176</f>
        <v>0</v>
      </c>
      <c r="S176" s="113">
        <f t="shared" si="218"/>
        <v>0</v>
      </c>
      <c r="T176" s="113">
        <f t="shared" ref="T176:T178" si="219">+T166+F176-N176-Q176</f>
        <v>0</v>
      </c>
      <c r="U176" s="126">
        <f t="shared" ref="U176:U178" si="220">IF(S176&gt;0,+T176/S176,0)</f>
        <v>0</v>
      </c>
      <c r="V176" s="103"/>
      <c r="W176" s="103"/>
      <c r="X176" s="103"/>
      <c r="Y176" s="103"/>
      <c r="Z176" s="103"/>
    </row>
    <row r="177" spans="1:26" ht="24" customHeight="1" x14ac:dyDescent="0.65">
      <c r="A177" s="112" t="s">
        <v>56</v>
      </c>
      <c r="B177" s="113">
        <f>+'2.ต้นทุนตามสัดส่วน (ยอดยกมา)'!B177+'2.ต้นทุนตามสัดส่วน (ปีที่ทำ)'!B177</f>
        <v>0</v>
      </c>
      <c r="C177" s="113">
        <f>+'2.ต้นทุนตามสัดส่วน (ยอดยกมา)'!C177+'2.ต้นทุนตามสัดส่วน (ปีที่ทำ)'!C177</f>
        <v>0</v>
      </c>
      <c r="D177" s="113">
        <v>28.67</v>
      </c>
      <c r="E177" s="115">
        <f t="shared" ref="E177:E178" si="221">D177*C177</f>
        <v>0</v>
      </c>
      <c r="F177" s="116">
        <f>+'2.ต้นทุนตามสัดส่วน (ยอดยกมา)'!F177+'2.ต้นทุนตามสัดส่วน (ปีที่ทำ)'!F177</f>
        <v>0</v>
      </c>
      <c r="G177" s="116">
        <f>+'2.ต้นทุนตามสัดส่วน (ยอดยกมา)'!G177+'2.ต้นทุนตามสัดส่วน (ปีที่ทำ)'!G177</f>
        <v>0</v>
      </c>
      <c r="H177" s="116">
        <f>+'2.ต้นทุนตามสัดส่วน (ยอดยกมา)'!H177+'2.ต้นทุนตามสัดส่วน (ปีที่ทำ)'!H177</f>
        <v>0</v>
      </c>
      <c r="I177" s="116">
        <f>+'2.ต้นทุนตามสัดส่วน (ยอดยกมา)'!I177+'2.ต้นทุนตามสัดส่วน (ปีที่ทำ)'!I177</f>
        <v>0</v>
      </c>
      <c r="J177" s="113">
        <f>+'2.ต้นทุนตามสัดส่วน (ยอดยกมา)'!J177+'2.ต้นทุนตามสัดส่วน (ปีที่ทำ)'!J177</f>
        <v>0</v>
      </c>
      <c r="K177" s="117">
        <f t="shared" si="217"/>
        <v>0</v>
      </c>
      <c r="L177" s="113">
        <f>+'2.ต้นทุนตามสัดส่วน (ยอดยกมา)'!L177+'2.ต้นทุนตามสัดส่วน (ปีที่ทำ)'!L177</f>
        <v>0</v>
      </c>
      <c r="M177" s="113">
        <f>+'2.ต้นทุนตามสัดส่วน (ยอดยกมา)'!M177+'2.ต้นทุนตามสัดส่วน (ปีที่ทำ)'!M177</f>
        <v>0</v>
      </c>
      <c r="N177" s="113">
        <f>+'2.ต้นทุนตามสัดส่วน (ยอดยกมา)'!N177+'2.ต้นทุนตามสัดส่วน (ปีที่ทำ)'!N177</f>
        <v>0</v>
      </c>
      <c r="O177" s="113">
        <f>+'2.ต้นทุนตามสัดส่วน (ยอดยกมา)'!O177+'2.ต้นทุนตามสัดส่วน (ปีที่ทำ)'!O177</f>
        <v>0</v>
      </c>
      <c r="P177" s="113">
        <f>+'2.ต้นทุนตามสัดส่วน (ยอดยกมา)'!P177+'2.ต้นทุนตามสัดส่วน (ปีที่ทำ)'!P177</f>
        <v>0</v>
      </c>
      <c r="Q177" s="113">
        <f>+'2.ต้นทุนตามสัดส่วน (ยอดยกมา)'!Q177+'2.ต้นทุนตามสัดส่วน (ปีที่ทำ)'!Q177</f>
        <v>0</v>
      </c>
      <c r="R177" s="113">
        <f t="shared" ref="R177:S177" si="222">+R167+B177-L177-O177</f>
        <v>0</v>
      </c>
      <c r="S177" s="113">
        <f t="shared" si="222"/>
        <v>0</v>
      </c>
      <c r="T177" s="113">
        <f t="shared" si="219"/>
        <v>0</v>
      </c>
      <c r="U177" s="126">
        <f t="shared" si="220"/>
        <v>0</v>
      </c>
      <c r="V177" s="103"/>
      <c r="W177" s="103"/>
      <c r="X177" s="103"/>
      <c r="Y177" s="103"/>
      <c r="Z177" s="103"/>
    </row>
    <row r="178" spans="1:26" ht="24" customHeight="1" x14ac:dyDescent="0.65">
      <c r="A178" s="112" t="s">
        <v>21</v>
      </c>
      <c r="B178" s="113">
        <f>+'2.ต้นทุนตามสัดส่วน (ยอดยกมา)'!B178+'2.ต้นทุนตามสัดส่วน (ปีที่ทำ)'!B178</f>
        <v>0</v>
      </c>
      <c r="C178" s="113">
        <f>+'2.ต้นทุนตามสัดส่วน (ยอดยกมา)'!C178+'2.ต้นทุนตามสัดส่วน (ปีที่ทำ)'!C178</f>
        <v>0</v>
      </c>
      <c r="D178" s="113">
        <v>16.43</v>
      </c>
      <c r="E178" s="115">
        <f t="shared" si="221"/>
        <v>0</v>
      </c>
      <c r="F178" s="116">
        <f>+'2.ต้นทุนตามสัดส่วน (ยอดยกมา)'!F178+'2.ต้นทุนตามสัดส่วน (ปีที่ทำ)'!F178</f>
        <v>0</v>
      </c>
      <c r="G178" s="116">
        <f>+'2.ต้นทุนตามสัดส่วน (ยอดยกมา)'!G178+'2.ต้นทุนตามสัดส่วน (ปีที่ทำ)'!G178</f>
        <v>0</v>
      </c>
      <c r="H178" s="116">
        <f>+'2.ต้นทุนตามสัดส่วน (ยอดยกมา)'!H178+'2.ต้นทุนตามสัดส่วน (ปีที่ทำ)'!H178</f>
        <v>0</v>
      </c>
      <c r="I178" s="116">
        <f>+'2.ต้นทุนตามสัดส่วน (ยอดยกมา)'!I178+'2.ต้นทุนตามสัดส่วน (ปีที่ทำ)'!I178</f>
        <v>0</v>
      </c>
      <c r="J178" s="113">
        <f>+'2.ต้นทุนตามสัดส่วน (ยอดยกมา)'!J178+'2.ต้นทุนตามสัดส่วน (ปีที่ทำ)'!J178</f>
        <v>0</v>
      </c>
      <c r="K178" s="117">
        <f t="shared" si="217"/>
        <v>0</v>
      </c>
      <c r="L178" s="113">
        <f>+'2.ต้นทุนตามสัดส่วน (ยอดยกมา)'!L178+'2.ต้นทุนตามสัดส่วน (ปีที่ทำ)'!L178</f>
        <v>0</v>
      </c>
      <c r="M178" s="113">
        <f>+'2.ต้นทุนตามสัดส่วน (ยอดยกมา)'!M178+'2.ต้นทุนตามสัดส่วน (ปีที่ทำ)'!M178</f>
        <v>0</v>
      </c>
      <c r="N178" s="113">
        <f>+'2.ต้นทุนตามสัดส่วน (ยอดยกมา)'!N178+'2.ต้นทุนตามสัดส่วน (ปีที่ทำ)'!N178</f>
        <v>0</v>
      </c>
      <c r="O178" s="113">
        <f>+'2.ต้นทุนตามสัดส่วน (ยอดยกมา)'!O178+'2.ต้นทุนตามสัดส่วน (ปีที่ทำ)'!O178</f>
        <v>0</v>
      </c>
      <c r="P178" s="113">
        <f>+'2.ต้นทุนตามสัดส่วน (ยอดยกมา)'!P178+'2.ต้นทุนตามสัดส่วน (ปีที่ทำ)'!P178</f>
        <v>0</v>
      </c>
      <c r="Q178" s="113">
        <f>+'2.ต้นทุนตามสัดส่วน (ยอดยกมา)'!Q178+'2.ต้นทุนตามสัดส่วน (ปีที่ทำ)'!Q178</f>
        <v>0</v>
      </c>
      <c r="R178" s="113">
        <f t="shared" ref="R178:S178" si="223">+R168+B178-L178-O178</f>
        <v>0</v>
      </c>
      <c r="S178" s="113">
        <f t="shared" si="223"/>
        <v>0</v>
      </c>
      <c r="T178" s="113">
        <f t="shared" si="219"/>
        <v>0</v>
      </c>
      <c r="U178" s="126">
        <f t="shared" si="220"/>
        <v>0</v>
      </c>
      <c r="V178" s="103"/>
      <c r="W178" s="103"/>
      <c r="X178" s="103"/>
      <c r="Y178" s="103"/>
      <c r="Z178" s="103"/>
    </row>
    <row r="179" spans="1:26" ht="24" customHeight="1" x14ac:dyDescent="0.65">
      <c r="A179" s="112" t="s">
        <v>22</v>
      </c>
      <c r="B179" s="119">
        <f t="shared" ref="B179:F179" si="224">SUM(B176:B178)</f>
        <v>0</v>
      </c>
      <c r="C179" s="119">
        <f t="shared" si="224"/>
        <v>0</v>
      </c>
      <c r="D179" s="114">
        <f t="shared" si="224"/>
        <v>100</v>
      </c>
      <c r="E179" s="120">
        <f t="shared" si="224"/>
        <v>0</v>
      </c>
      <c r="F179" s="116">
        <f t="shared" si="224"/>
        <v>0</v>
      </c>
      <c r="G179" s="116"/>
      <c r="H179" s="113">
        <f t="shared" ref="H179:J179" si="225">SUM(H176:H178)</f>
        <v>0</v>
      </c>
      <c r="I179" s="113">
        <f t="shared" si="225"/>
        <v>0</v>
      </c>
      <c r="J179" s="120">
        <f t="shared" si="225"/>
        <v>0</v>
      </c>
      <c r="K179" s="117"/>
      <c r="L179" s="120">
        <f t="shared" ref="L179:U179" si="226">SUM(L176:L178)</f>
        <v>0</v>
      </c>
      <c r="M179" s="120">
        <f t="shared" si="226"/>
        <v>0</v>
      </c>
      <c r="N179" s="120">
        <f t="shared" si="226"/>
        <v>0</v>
      </c>
      <c r="O179" s="120">
        <f t="shared" si="226"/>
        <v>0</v>
      </c>
      <c r="P179" s="120">
        <f t="shared" si="226"/>
        <v>0</v>
      </c>
      <c r="Q179" s="120">
        <f t="shared" si="226"/>
        <v>0</v>
      </c>
      <c r="R179" s="113">
        <f t="shared" si="226"/>
        <v>0</v>
      </c>
      <c r="S179" s="113">
        <f t="shared" si="226"/>
        <v>0</v>
      </c>
      <c r="T179" s="113">
        <f t="shared" si="226"/>
        <v>0</v>
      </c>
      <c r="U179" s="120">
        <f t="shared" si="226"/>
        <v>0</v>
      </c>
      <c r="V179" s="103"/>
      <c r="W179" s="103"/>
      <c r="X179" s="103"/>
      <c r="Y179" s="103"/>
      <c r="Z179" s="103"/>
    </row>
    <row r="180" spans="1:26" ht="24" customHeight="1" x14ac:dyDescent="0.65">
      <c r="A180" s="103"/>
      <c r="B180" s="103"/>
      <c r="C180" s="103"/>
      <c r="D180" s="103"/>
      <c r="E180" s="103"/>
      <c r="F180" s="80"/>
      <c r="G180" s="80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spans="1:26" ht="24" customHeight="1" x14ac:dyDescent="0.65">
      <c r="A181" s="143" t="s">
        <v>25</v>
      </c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03"/>
      <c r="V181" s="103"/>
      <c r="W181" s="103"/>
      <c r="X181" s="103"/>
      <c r="Y181" s="103"/>
      <c r="Z181" s="103"/>
    </row>
    <row r="182" spans="1:26" ht="24" customHeight="1" x14ac:dyDescent="0.65">
      <c r="A182" s="143" t="s">
        <v>74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03"/>
      <c r="V182" s="103"/>
      <c r="W182" s="103"/>
      <c r="X182" s="103"/>
      <c r="Y182" s="103"/>
      <c r="Z182" s="103"/>
    </row>
    <row r="183" spans="1:26" ht="24" customHeight="1" x14ac:dyDescent="0.65">
      <c r="A183" s="103"/>
      <c r="B183" s="103">
        <v>1</v>
      </c>
      <c r="C183" s="103">
        <v>2</v>
      </c>
      <c r="D183" s="103" t="s">
        <v>27</v>
      </c>
      <c r="E183" s="103" t="s">
        <v>28</v>
      </c>
      <c r="F183" s="80">
        <v>5</v>
      </c>
      <c r="G183" s="80" t="s">
        <v>29</v>
      </c>
      <c r="H183" s="103"/>
      <c r="I183" s="103"/>
      <c r="J183" s="103">
        <v>7</v>
      </c>
      <c r="K183" s="103">
        <v>8</v>
      </c>
      <c r="L183" s="103">
        <v>9</v>
      </c>
      <c r="M183" s="103">
        <v>10</v>
      </c>
      <c r="N183" s="103" t="s">
        <v>30</v>
      </c>
      <c r="O183" s="103">
        <v>12</v>
      </c>
      <c r="P183" s="103">
        <v>13</v>
      </c>
      <c r="Q183" s="103" t="s">
        <v>31</v>
      </c>
      <c r="R183" s="103" t="s">
        <v>32</v>
      </c>
      <c r="S183" s="103" t="s">
        <v>33</v>
      </c>
      <c r="T183" s="103" t="s">
        <v>34</v>
      </c>
      <c r="U183" s="103" t="s">
        <v>35</v>
      </c>
      <c r="V183" s="103"/>
      <c r="W183" s="103"/>
      <c r="X183" s="103"/>
      <c r="Y183" s="103"/>
      <c r="Z183" s="103"/>
    </row>
    <row r="184" spans="1:26" ht="24" customHeight="1" x14ac:dyDescent="0.65">
      <c r="A184" s="144" t="s">
        <v>36</v>
      </c>
      <c r="B184" s="145" t="s">
        <v>37</v>
      </c>
      <c r="C184" s="131"/>
      <c r="D184" s="146" t="s">
        <v>38</v>
      </c>
      <c r="E184" s="105" t="s">
        <v>39</v>
      </c>
      <c r="F184" s="106" t="s">
        <v>40</v>
      </c>
      <c r="G184" s="107" t="s">
        <v>41</v>
      </c>
      <c r="H184" s="108" t="s">
        <v>42</v>
      </c>
      <c r="I184" s="108" t="s">
        <v>7</v>
      </c>
      <c r="J184" s="109" t="s">
        <v>40</v>
      </c>
      <c r="K184" s="109" t="s">
        <v>43</v>
      </c>
      <c r="L184" s="150" t="s">
        <v>44</v>
      </c>
      <c r="M184" s="131"/>
      <c r="N184" s="146" t="s">
        <v>45</v>
      </c>
      <c r="O184" s="148" t="s">
        <v>46</v>
      </c>
      <c r="P184" s="131"/>
      <c r="Q184" s="146" t="s">
        <v>47</v>
      </c>
      <c r="R184" s="149" t="s">
        <v>48</v>
      </c>
      <c r="S184" s="131"/>
      <c r="T184" s="146" t="s">
        <v>49</v>
      </c>
      <c r="U184" s="104" t="s">
        <v>49</v>
      </c>
      <c r="V184" s="103"/>
      <c r="W184" s="103"/>
      <c r="X184" s="103"/>
      <c r="Y184" s="103"/>
      <c r="Z184" s="103"/>
    </row>
    <row r="185" spans="1:26" ht="24" customHeight="1" x14ac:dyDescent="0.65">
      <c r="A185" s="140"/>
      <c r="B185" s="105" t="s">
        <v>42</v>
      </c>
      <c r="C185" s="105" t="s">
        <v>50</v>
      </c>
      <c r="D185" s="147"/>
      <c r="E185" s="105" t="s">
        <v>51</v>
      </c>
      <c r="F185" s="106" t="s">
        <v>15</v>
      </c>
      <c r="G185" s="110" t="s">
        <v>52</v>
      </c>
      <c r="H185" s="108" t="s">
        <v>22</v>
      </c>
      <c r="I185" s="108" t="s">
        <v>22</v>
      </c>
      <c r="J185" s="109" t="s">
        <v>53</v>
      </c>
      <c r="K185" s="109" t="s">
        <v>53</v>
      </c>
      <c r="L185" s="105" t="s">
        <v>42</v>
      </c>
      <c r="M185" s="105" t="s">
        <v>50</v>
      </c>
      <c r="N185" s="147"/>
      <c r="O185" s="105" t="s">
        <v>42</v>
      </c>
      <c r="P185" s="105" t="s">
        <v>50</v>
      </c>
      <c r="Q185" s="147"/>
      <c r="R185" s="105" t="s">
        <v>42</v>
      </c>
      <c r="S185" s="105" t="s">
        <v>50</v>
      </c>
      <c r="T185" s="147"/>
      <c r="U185" s="111" t="s">
        <v>54</v>
      </c>
      <c r="V185" s="103"/>
      <c r="W185" s="103"/>
      <c r="X185" s="103"/>
      <c r="Y185" s="103"/>
      <c r="Z185" s="103"/>
    </row>
    <row r="186" spans="1:26" ht="24" customHeight="1" x14ac:dyDescent="0.65">
      <c r="A186" s="112" t="s">
        <v>55</v>
      </c>
      <c r="B186" s="113">
        <f t="shared" ref="B186:C186" si="227">+B176+B166+B156</f>
        <v>0</v>
      </c>
      <c r="C186" s="113">
        <f t="shared" si="227"/>
        <v>0</v>
      </c>
      <c r="D186" s="113">
        <v>54.9</v>
      </c>
      <c r="E186" s="115">
        <f>C186*D186</f>
        <v>0</v>
      </c>
      <c r="F186" s="116">
        <f t="shared" ref="F186:G186" si="228">+F176+F166+F156</f>
        <v>0</v>
      </c>
      <c r="G186" s="116">
        <f t="shared" si="228"/>
        <v>0</v>
      </c>
      <c r="H186" s="116">
        <f>+'2.ต้นทุนตามสัดส่วน (ยอดยกมา)'!H186+'2.ต้นทุนตามสัดส่วน (ปีที่ทำ)'!H186</f>
        <v>0</v>
      </c>
      <c r="I186" s="116">
        <f>+'2.ต้นทุนตามสัดส่วน (ยอดยกมา)'!I186+'2.ต้นทุนตามสัดส่วน (ปีที่ทำ)'!I186</f>
        <v>0</v>
      </c>
      <c r="J186" s="117">
        <f t="shared" ref="J186:K186" si="229">+J176</f>
        <v>0</v>
      </c>
      <c r="K186" s="117">
        <f t="shared" si="229"/>
        <v>0</v>
      </c>
      <c r="L186" s="113">
        <f t="shared" ref="L186:Q186" si="230">+L176+L166+L156</f>
        <v>0</v>
      </c>
      <c r="M186" s="113">
        <f t="shared" si="230"/>
        <v>0</v>
      </c>
      <c r="N186" s="113">
        <f t="shared" si="230"/>
        <v>0</v>
      </c>
      <c r="O186" s="113">
        <f t="shared" si="230"/>
        <v>0</v>
      </c>
      <c r="P186" s="113">
        <f t="shared" si="230"/>
        <v>0</v>
      </c>
      <c r="Q186" s="113">
        <f t="shared" si="230"/>
        <v>0</v>
      </c>
      <c r="R186" s="113">
        <f t="shared" ref="R186:S186" si="231">+R176</f>
        <v>0</v>
      </c>
      <c r="S186" s="113">
        <f t="shared" si="231"/>
        <v>0</v>
      </c>
      <c r="T186" s="113">
        <f t="shared" ref="T186:T188" si="232">+T146+F186-N186-Q186</f>
        <v>0</v>
      </c>
      <c r="U186" s="126">
        <f t="shared" ref="U186:U188" si="233">IF(S186&gt;0,+T186/S186,0)</f>
        <v>0</v>
      </c>
      <c r="V186" s="103"/>
      <c r="W186" s="103"/>
      <c r="X186" s="103"/>
      <c r="Y186" s="103"/>
      <c r="Z186" s="103"/>
    </row>
    <row r="187" spans="1:26" ht="24" customHeight="1" x14ac:dyDescent="0.65">
      <c r="A187" s="112" t="s">
        <v>56</v>
      </c>
      <c r="B187" s="113">
        <f t="shared" ref="B187:C187" si="234">+B177+B167+B157</f>
        <v>0</v>
      </c>
      <c r="C187" s="113">
        <f t="shared" si="234"/>
        <v>0</v>
      </c>
      <c r="D187" s="113">
        <v>28.67</v>
      </c>
      <c r="E187" s="115">
        <f t="shared" ref="E187:E188" si="235">D187*C187</f>
        <v>0</v>
      </c>
      <c r="F187" s="116">
        <f t="shared" ref="F187:G187" si="236">+F177+F167+F157</f>
        <v>0</v>
      </c>
      <c r="G187" s="116">
        <f t="shared" si="236"/>
        <v>0</v>
      </c>
      <c r="H187" s="116">
        <f>+'2.ต้นทุนตามสัดส่วน (ยอดยกมา)'!H187+'2.ต้นทุนตามสัดส่วน (ปีที่ทำ)'!H187</f>
        <v>0</v>
      </c>
      <c r="I187" s="116">
        <f>+'2.ต้นทุนตามสัดส่วน (ยอดยกมา)'!I187+'2.ต้นทุนตามสัดส่วน (ปีที่ทำ)'!I187</f>
        <v>0</v>
      </c>
      <c r="J187" s="117">
        <f t="shared" ref="J187:K187" si="237">+J177</f>
        <v>0</v>
      </c>
      <c r="K187" s="117">
        <f t="shared" si="237"/>
        <v>0</v>
      </c>
      <c r="L187" s="113">
        <f t="shared" ref="L187:Q187" si="238">+L177+L167+L157</f>
        <v>0</v>
      </c>
      <c r="M187" s="113">
        <f t="shared" si="238"/>
        <v>0</v>
      </c>
      <c r="N187" s="113">
        <f t="shared" si="238"/>
        <v>0</v>
      </c>
      <c r="O187" s="113">
        <f t="shared" si="238"/>
        <v>0</v>
      </c>
      <c r="P187" s="113">
        <f t="shared" si="238"/>
        <v>0</v>
      </c>
      <c r="Q187" s="113">
        <f t="shared" si="238"/>
        <v>0</v>
      </c>
      <c r="R187" s="113">
        <f t="shared" ref="R187:S187" si="239">+R177</f>
        <v>0</v>
      </c>
      <c r="S187" s="113">
        <f t="shared" si="239"/>
        <v>0</v>
      </c>
      <c r="T187" s="113">
        <f t="shared" si="232"/>
        <v>0</v>
      </c>
      <c r="U187" s="126">
        <f t="shared" si="233"/>
        <v>0</v>
      </c>
      <c r="V187" s="103"/>
      <c r="W187" s="103"/>
      <c r="X187" s="103"/>
      <c r="Y187" s="103"/>
      <c r="Z187" s="103"/>
    </row>
    <row r="188" spans="1:26" ht="24" customHeight="1" x14ac:dyDescent="0.65">
      <c r="A188" s="112" t="s">
        <v>21</v>
      </c>
      <c r="B188" s="113">
        <f t="shared" ref="B188:C188" si="240">+B178+B168+B158</f>
        <v>0</v>
      </c>
      <c r="C188" s="113">
        <f t="shared" si="240"/>
        <v>0</v>
      </c>
      <c r="D188" s="113">
        <v>16.43</v>
      </c>
      <c r="E188" s="115">
        <f t="shared" si="235"/>
        <v>0</v>
      </c>
      <c r="F188" s="116">
        <f t="shared" ref="F188:G188" si="241">+F178+F168+F158</f>
        <v>0</v>
      </c>
      <c r="G188" s="116">
        <f t="shared" si="241"/>
        <v>0</v>
      </c>
      <c r="H188" s="116">
        <f>+'2.ต้นทุนตามสัดส่วน (ยอดยกมา)'!H188+'2.ต้นทุนตามสัดส่วน (ปีที่ทำ)'!H188</f>
        <v>0</v>
      </c>
      <c r="I188" s="116">
        <f>+'2.ต้นทุนตามสัดส่วน (ยอดยกมา)'!I188+'2.ต้นทุนตามสัดส่วน (ปีที่ทำ)'!I188</f>
        <v>0</v>
      </c>
      <c r="J188" s="117">
        <f t="shared" ref="J188:K188" si="242">+J178</f>
        <v>0</v>
      </c>
      <c r="K188" s="117">
        <f t="shared" si="242"/>
        <v>0</v>
      </c>
      <c r="L188" s="113">
        <f t="shared" ref="L188:Q188" si="243">+L178+L168+L158</f>
        <v>0</v>
      </c>
      <c r="M188" s="113">
        <f t="shared" si="243"/>
        <v>0</v>
      </c>
      <c r="N188" s="113">
        <f t="shared" si="243"/>
        <v>0</v>
      </c>
      <c r="O188" s="113">
        <f t="shared" si="243"/>
        <v>0</v>
      </c>
      <c r="P188" s="113">
        <f t="shared" si="243"/>
        <v>0</v>
      </c>
      <c r="Q188" s="113">
        <f t="shared" si="243"/>
        <v>0</v>
      </c>
      <c r="R188" s="113">
        <f t="shared" ref="R188:S188" si="244">+R178</f>
        <v>0</v>
      </c>
      <c r="S188" s="113">
        <f t="shared" si="244"/>
        <v>0</v>
      </c>
      <c r="T188" s="113">
        <f t="shared" si="232"/>
        <v>0</v>
      </c>
      <c r="U188" s="126">
        <f t="shared" si="233"/>
        <v>0</v>
      </c>
      <c r="V188" s="103"/>
      <c r="W188" s="103"/>
      <c r="X188" s="103"/>
      <c r="Y188" s="103"/>
      <c r="Z188" s="103"/>
    </row>
    <row r="189" spans="1:26" ht="24" customHeight="1" x14ac:dyDescent="0.65">
      <c r="A189" s="112" t="s">
        <v>22</v>
      </c>
      <c r="B189" s="119">
        <f t="shared" ref="B189:F189" si="245">SUM(B186:B188)</f>
        <v>0</v>
      </c>
      <c r="C189" s="119">
        <f t="shared" si="245"/>
        <v>0</v>
      </c>
      <c r="D189" s="114">
        <f t="shared" si="245"/>
        <v>100</v>
      </c>
      <c r="E189" s="120">
        <f t="shared" si="245"/>
        <v>0</v>
      </c>
      <c r="F189" s="116">
        <f t="shared" si="245"/>
        <v>0</v>
      </c>
      <c r="G189" s="116"/>
      <c r="H189" s="113">
        <f t="shared" ref="H189:J189" si="246">SUM(H186:H188)</f>
        <v>0</v>
      </c>
      <c r="I189" s="113">
        <f t="shared" si="246"/>
        <v>0</v>
      </c>
      <c r="J189" s="120">
        <f t="shared" si="246"/>
        <v>0</v>
      </c>
      <c r="K189" s="117"/>
      <c r="L189" s="120">
        <f t="shared" ref="L189:U189" si="247">SUM(L186:L188)</f>
        <v>0</v>
      </c>
      <c r="M189" s="120">
        <f t="shared" si="247"/>
        <v>0</v>
      </c>
      <c r="N189" s="120">
        <f t="shared" si="247"/>
        <v>0</v>
      </c>
      <c r="O189" s="120">
        <f t="shared" si="247"/>
        <v>0</v>
      </c>
      <c r="P189" s="120">
        <f t="shared" si="247"/>
        <v>0</v>
      </c>
      <c r="Q189" s="120">
        <f t="shared" si="247"/>
        <v>0</v>
      </c>
      <c r="R189" s="113">
        <f t="shared" si="247"/>
        <v>0</v>
      </c>
      <c r="S189" s="113">
        <f t="shared" si="247"/>
        <v>0</v>
      </c>
      <c r="T189" s="113">
        <f t="shared" si="247"/>
        <v>0</v>
      </c>
      <c r="U189" s="120">
        <f t="shared" si="247"/>
        <v>0</v>
      </c>
      <c r="V189" s="103"/>
      <c r="W189" s="103"/>
      <c r="X189" s="103"/>
      <c r="Y189" s="103"/>
      <c r="Z189" s="103"/>
    </row>
    <row r="190" spans="1:26" ht="24" customHeight="1" x14ac:dyDescent="0.65">
      <c r="A190" s="103"/>
      <c r="B190" s="103"/>
      <c r="C190" s="103"/>
      <c r="D190" s="103"/>
      <c r="E190" s="103"/>
      <c r="F190" s="80"/>
      <c r="G190" s="80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spans="1:26" ht="24" customHeight="1" x14ac:dyDescent="0.65">
      <c r="A191" s="143" t="s">
        <v>25</v>
      </c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03"/>
      <c r="V191" s="103"/>
      <c r="W191" s="103"/>
      <c r="X191" s="103"/>
      <c r="Y191" s="103"/>
      <c r="Z191" s="103"/>
    </row>
    <row r="192" spans="1:26" ht="24" customHeight="1" x14ac:dyDescent="0.65">
      <c r="A192" s="143" t="s">
        <v>75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03"/>
      <c r="V192" s="103"/>
      <c r="W192" s="103"/>
      <c r="X192" s="103"/>
      <c r="Y192" s="103"/>
      <c r="Z192" s="103"/>
    </row>
    <row r="193" spans="1:26" ht="24" customHeight="1" x14ac:dyDescent="0.65">
      <c r="A193" s="103"/>
      <c r="B193" s="103">
        <v>1</v>
      </c>
      <c r="C193" s="103">
        <v>2</v>
      </c>
      <c r="D193" s="103" t="s">
        <v>27</v>
      </c>
      <c r="E193" s="103" t="s">
        <v>28</v>
      </c>
      <c r="F193" s="80">
        <v>5</v>
      </c>
      <c r="G193" s="80" t="s">
        <v>29</v>
      </c>
      <c r="H193" s="103"/>
      <c r="I193" s="103"/>
      <c r="J193" s="103">
        <v>7</v>
      </c>
      <c r="K193" s="103">
        <v>8</v>
      </c>
      <c r="L193" s="103">
        <v>9</v>
      </c>
      <c r="M193" s="103">
        <v>10</v>
      </c>
      <c r="N193" s="103" t="s">
        <v>30</v>
      </c>
      <c r="O193" s="103">
        <v>12</v>
      </c>
      <c r="P193" s="103">
        <v>13</v>
      </c>
      <c r="Q193" s="103" t="s">
        <v>31</v>
      </c>
      <c r="R193" s="103" t="s">
        <v>32</v>
      </c>
      <c r="S193" s="103" t="s">
        <v>33</v>
      </c>
      <c r="T193" s="103" t="s">
        <v>34</v>
      </c>
      <c r="U193" s="103" t="s">
        <v>35</v>
      </c>
      <c r="V193" s="103"/>
      <c r="W193" s="103"/>
      <c r="X193" s="103"/>
      <c r="Y193" s="103"/>
      <c r="Z193" s="103"/>
    </row>
    <row r="194" spans="1:26" ht="24" customHeight="1" x14ac:dyDescent="0.65">
      <c r="A194" s="144" t="s">
        <v>36</v>
      </c>
      <c r="B194" s="145" t="s">
        <v>37</v>
      </c>
      <c r="C194" s="131"/>
      <c r="D194" s="146" t="s">
        <v>38</v>
      </c>
      <c r="E194" s="105" t="s">
        <v>39</v>
      </c>
      <c r="F194" s="106" t="s">
        <v>40</v>
      </c>
      <c r="G194" s="107" t="s">
        <v>41</v>
      </c>
      <c r="H194" s="108" t="s">
        <v>42</v>
      </c>
      <c r="I194" s="108" t="s">
        <v>7</v>
      </c>
      <c r="J194" s="109" t="s">
        <v>40</v>
      </c>
      <c r="K194" s="109" t="s">
        <v>43</v>
      </c>
      <c r="L194" s="150" t="s">
        <v>44</v>
      </c>
      <c r="M194" s="131"/>
      <c r="N194" s="146" t="s">
        <v>45</v>
      </c>
      <c r="O194" s="148" t="s">
        <v>46</v>
      </c>
      <c r="P194" s="131"/>
      <c r="Q194" s="146" t="s">
        <v>47</v>
      </c>
      <c r="R194" s="149" t="s">
        <v>48</v>
      </c>
      <c r="S194" s="131"/>
      <c r="T194" s="146" t="s">
        <v>49</v>
      </c>
      <c r="U194" s="104" t="s">
        <v>49</v>
      </c>
      <c r="V194" s="103"/>
      <c r="W194" s="103"/>
      <c r="X194" s="103"/>
      <c r="Y194" s="103"/>
      <c r="Z194" s="103"/>
    </row>
    <row r="195" spans="1:26" ht="24" customHeight="1" x14ac:dyDescent="0.65">
      <c r="A195" s="140"/>
      <c r="B195" s="105" t="s">
        <v>42</v>
      </c>
      <c r="C195" s="105" t="s">
        <v>50</v>
      </c>
      <c r="D195" s="147"/>
      <c r="E195" s="105" t="s">
        <v>51</v>
      </c>
      <c r="F195" s="106" t="s">
        <v>15</v>
      </c>
      <c r="G195" s="110" t="s">
        <v>52</v>
      </c>
      <c r="H195" s="108" t="s">
        <v>22</v>
      </c>
      <c r="I195" s="108" t="s">
        <v>22</v>
      </c>
      <c r="J195" s="109" t="s">
        <v>53</v>
      </c>
      <c r="K195" s="109" t="s">
        <v>53</v>
      </c>
      <c r="L195" s="105" t="s">
        <v>42</v>
      </c>
      <c r="M195" s="105" t="s">
        <v>50</v>
      </c>
      <c r="N195" s="147"/>
      <c r="O195" s="105" t="s">
        <v>42</v>
      </c>
      <c r="P195" s="105" t="s">
        <v>50</v>
      </c>
      <c r="Q195" s="147"/>
      <c r="R195" s="105" t="s">
        <v>42</v>
      </c>
      <c r="S195" s="105" t="s">
        <v>50</v>
      </c>
      <c r="T195" s="147"/>
      <c r="U195" s="111" t="s">
        <v>54</v>
      </c>
      <c r="V195" s="103"/>
      <c r="W195" s="103"/>
      <c r="X195" s="103"/>
      <c r="Y195" s="103"/>
      <c r="Z195" s="103"/>
    </row>
    <row r="196" spans="1:26" ht="24" customHeight="1" x14ac:dyDescent="0.65">
      <c r="A196" s="112" t="s">
        <v>55</v>
      </c>
      <c r="B196" s="113">
        <f t="shared" ref="B196:C196" si="248">+B6+B146+B186</f>
        <v>0</v>
      </c>
      <c r="C196" s="113">
        <f t="shared" si="248"/>
        <v>0</v>
      </c>
      <c r="D196" s="113">
        <v>54.9</v>
      </c>
      <c r="E196" s="115">
        <f>C196*D196</f>
        <v>0</v>
      </c>
      <c r="F196" s="116">
        <f t="shared" ref="F196:G196" si="249">+F6+F146+F186</f>
        <v>0</v>
      </c>
      <c r="G196" s="116">
        <f t="shared" si="249"/>
        <v>0</v>
      </c>
      <c r="H196" s="116">
        <f>+'2.ต้นทุนตามสัดส่วน (ยอดยกมา)'!H196+'2.ต้นทุนตามสัดส่วน (ปีที่ทำ)'!H196</f>
        <v>0</v>
      </c>
      <c r="I196" s="116">
        <f>+'2.ต้นทุนตามสัดส่วน (ยอดยกมา)'!I196+'2.ต้นทุนตามสัดส่วน (ปีที่ทำ)'!I196</f>
        <v>0</v>
      </c>
      <c r="J196" s="117">
        <f t="shared" ref="J196:K196" si="250">+J186</f>
        <v>0</v>
      </c>
      <c r="K196" s="117">
        <f t="shared" si="250"/>
        <v>0</v>
      </c>
      <c r="L196" s="113">
        <f t="shared" ref="L196:Q196" si="251">+L146+L186</f>
        <v>0</v>
      </c>
      <c r="M196" s="113">
        <f t="shared" si="251"/>
        <v>0</v>
      </c>
      <c r="N196" s="113">
        <f t="shared" si="251"/>
        <v>0</v>
      </c>
      <c r="O196" s="113">
        <f t="shared" si="251"/>
        <v>0</v>
      </c>
      <c r="P196" s="113">
        <f t="shared" si="251"/>
        <v>0</v>
      </c>
      <c r="Q196" s="113">
        <f t="shared" si="251"/>
        <v>0</v>
      </c>
      <c r="R196" s="113">
        <f t="shared" ref="R196:S196" si="252">+R186</f>
        <v>0</v>
      </c>
      <c r="S196" s="113">
        <f t="shared" si="252"/>
        <v>0</v>
      </c>
      <c r="T196" s="113">
        <f t="shared" ref="T196:T198" si="253">+F196-N196-Q196</f>
        <v>0</v>
      </c>
      <c r="U196" s="126">
        <f t="shared" ref="U196:U198" si="254">IF(S196&gt;0,+T196/S196,0)</f>
        <v>0</v>
      </c>
      <c r="V196" s="103"/>
      <c r="W196" s="103"/>
      <c r="X196" s="103"/>
      <c r="Y196" s="103"/>
      <c r="Z196" s="103"/>
    </row>
    <row r="197" spans="1:26" ht="24" customHeight="1" x14ac:dyDescent="0.65">
      <c r="A197" s="112" t="s">
        <v>56</v>
      </c>
      <c r="B197" s="113">
        <f t="shared" ref="B197:C197" si="255">+B7+B147+B187</f>
        <v>0</v>
      </c>
      <c r="C197" s="113">
        <f t="shared" si="255"/>
        <v>0</v>
      </c>
      <c r="D197" s="113">
        <v>28.67</v>
      </c>
      <c r="E197" s="115">
        <f t="shared" ref="E197:E198" si="256">D197*C197</f>
        <v>0</v>
      </c>
      <c r="F197" s="116">
        <f t="shared" ref="F197:G197" si="257">+F7+F147+F187</f>
        <v>0</v>
      </c>
      <c r="G197" s="116">
        <f t="shared" si="257"/>
        <v>0</v>
      </c>
      <c r="H197" s="116">
        <f>+'2.ต้นทุนตามสัดส่วน (ยอดยกมา)'!H197+'2.ต้นทุนตามสัดส่วน (ปีที่ทำ)'!H197</f>
        <v>0</v>
      </c>
      <c r="I197" s="116">
        <f>+'2.ต้นทุนตามสัดส่วน (ยอดยกมา)'!I197+'2.ต้นทุนตามสัดส่วน (ปีที่ทำ)'!I197</f>
        <v>0</v>
      </c>
      <c r="J197" s="117">
        <f t="shared" ref="J197:K197" si="258">+J187</f>
        <v>0</v>
      </c>
      <c r="K197" s="117">
        <f t="shared" si="258"/>
        <v>0</v>
      </c>
      <c r="L197" s="113">
        <f t="shared" ref="L197:Q197" si="259">+L147+L187</f>
        <v>0</v>
      </c>
      <c r="M197" s="113">
        <f t="shared" si="259"/>
        <v>0</v>
      </c>
      <c r="N197" s="113">
        <f t="shared" si="259"/>
        <v>0</v>
      </c>
      <c r="O197" s="113">
        <f t="shared" si="259"/>
        <v>0</v>
      </c>
      <c r="P197" s="113">
        <f t="shared" si="259"/>
        <v>0</v>
      </c>
      <c r="Q197" s="113">
        <f t="shared" si="259"/>
        <v>0</v>
      </c>
      <c r="R197" s="113">
        <f t="shared" ref="R197:S197" si="260">+R187</f>
        <v>0</v>
      </c>
      <c r="S197" s="113">
        <f t="shared" si="260"/>
        <v>0</v>
      </c>
      <c r="T197" s="113">
        <f t="shared" si="253"/>
        <v>0</v>
      </c>
      <c r="U197" s="126">
        <f t="shared" si="254"/>
        <v>0</v>
      </c>
      <c r="V197" s="103"/>
      <c r="W197" s="103"/>
      <c r="X197" s="103"/>
      <c r="Y197" s="103"/>
      <c r="Z197" s="103"/>
    </row>
    <row r="198" spans="1:26" ht="24" customHeight="1" x14ac:dyDescent="0.65">
      <c r="A198" s="112" t="s">
        <v>21</v>
      </c>
      <c r="B198" s="113">
        <f t="shared" ref="B198:C198" si="261">+B8+B148+B188</f>
        <v>0</v>
      </c>
      <c r="C198" s="113">
        <f t="shared" si="261"/>
        <v>0</v>
      </c>
      <c r="D198" s="113">
        <v>16.43</v>
      </c>
      <c r="E198" s="115">
        <f t="shared" si="256"/>
        <v>0</v>
      </c>
      <c r="F198" s="116">
        <f t="shared" ref="F198:G198" si="262">+F8+F148+F188</f>
        <v>0</v>
      </c>
      <c r="G198" s="116">
        <f t="shared" si="262"/>
        <v>0</v>
      </c>
      <c r="H198" s="116">
        <f>+'2.ต้นทุนตามสัดส่วน (ยอดยกมา)'!H198+'2.ต้นทุนตามสัดส่วน (ปีที่ทำ)'!H198</f>
        <v>0</v>
      </c>
      <c r="I198" s="116">
        <f>+'2.ต้นทุนตามสัดส่วน (ยอดยกมา)'!I198+'2.ต้นทุนตามสัดส่วน (ปีที่ทำ)'!I198</f>
        <v>0</v>
      </c>
      <c r="J198" s="117">
        <f t="shared" ref="J198:K198" si="263">+J188</f>
        <v>0</v>
      </c>
      <c r="K198" s="117">
        <f t="shared" si="263"/>
        <v>0</v>
      </c>
      <c r="L198" s="113">
        <f t="shared" ref="L198:Q198" si="264">+L148+L188</f>
        <v>0</v>
      </c>
      <c r="M198" s="113">
        <f t="shared" si="264"/>
        <v>0</v>
      </c>
      <c r="N198" s="113">
        <f t="shared" si="264"/>
        <v>0</v>
      </c>
      <c r="O198" s="113">
        <f t="shared" si="264"/>
        <v>0</v>
      </c>
      <c r="P198" s="113">
        <f t="shared" si="264"/>
        <v>0</v>
      </c>
      <c r="Q198" s="113">
        <f t="shared" si="264"/>
        <v>0</v>
      </c>
      <c r="R198" s="113">
        <f t="shared" ref="R198:S198" si="265">+R188</f>
        <v>0</v>
      </c>
      <c r="S198" s="113">
        <f t="shared" si="265"/>
        <v>0</v>
      </c>
      <c r="T198" s="113">
        <f t="shared" si="253"/>
        <v>0</v>
      </c>
      <c r="U198" s="126">
        <f t="shared" si="254"/>
        <v>0</v>
      </c>
      <c r="V198" s="103"/>
      <c r="W198" s="103"/>
      <c r="X198" s="103"/>
      <c r="Y198" s="103"/>
      <c r="Z198" s="103"/>
    </row>
    <row r="199" spans="1:26" ht="24" customHeight="1" x14ac:dyDescent="0.65">
      <c r="A199" s="112" t="s">
        <v>22</v>
      </c>
      <c r="B199" s="119">
        <f t="shared" ref="B199:F199" si="266">SUM(B196:B198)</f>
        <v>0</v>
      </c>
      <c r="C199" s="119">
        <f t="shared" si="266"/>
        <v>0</v>
      </c>
      <c r="D199" s="114">
        <f t="shared" si="266"/>
        <v>100</v>
      </c>
      <c r="E199" s="120">
        <f t="shared" si="266"/>
        <v>0</v>
      </c>
      <c r="F199" s="116">
        <f t="shared" si="266"/>
        <v>0</v>
      </c>
      <c r="G199" s="116"/>
      <c r="H199" s="113">
        <f t="shared" ref="H199:J199" si="267">SUM(H196:H198)</f>
        <v>0</v>
      </c>
      <c r="I199" s="113">
        <f t="shared" si="267"/>
        <v>0</v>
      </c>
      <c r="J199" s="120">
        <f t="shared" si="267"/>
        <v>0</v>
      </c>
      <c r="K199" s="117"/>
      <c r="L199" s="120">
        <f t="shared" ref="L199:U199" si="268">SUM(L196:L198)</f>
        <v>0</v>
      </c>
      <c r="M199" s="120">
        <f t="shared" si="268"/>
        <v>0</v>
      </c>
      <c r="N199" s="120">
        <f t="shared" si="268"/>
        <v>0</v>
      </c>
      <c r="O199" s="120">
        <f t="shared" si="268"/>
        <v>0</v>
      </c>
      <c r="P199" s="120">
        <f t="shared" si="268"/>
        <v>0</v>
      </c>
      <c r="Q199" s="120">
        <f t="shared" si="268"/>
        <v>0</v>
      </c>
      <c r="R199" s="113">
        <f t="shared" si="268"/>
        <v>0</v>
      </c>
      <c r="S199" s="113">
        <f t="shared" si="268"/>
        <v>0</v>
      </c>
      <c r="T199" s="113">
        <f t="shared" si="268"/>
        <v>0</v>
      </c>
      <c r="U199" s="120">
        <f t="shared" si="268"/>
        <v>0</v>
      </c>
      <c r="V199" s="103"/>
      <c r="W199" s="103"/>
      <c r="X199" s="103"/>
      <c r="Y199" s="103"/>
      <c r="Z199" s="103"/>
    </row>
    <row r="200" spans="1:26" ht="24" customHeight="1" x14ac:dyDescent="0.65">
      <c r="A200" s="124"/>
      <c r="B200" s="124"/>
      <c r="C200" s="124"/>
      <c r="D200" s="124"/>
      <c r="E200" s="124"/>
      <c r="F200" s="80"/>
      <c r="G200" s="80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24" customHeight="1" x14ac:dyDescent="0.65">
      <c r="A201" s="103"/>
      <c r="B201" s="103"/>
      <c r="C201" s="103"/>
      <c r="D201" s="103"/>
      <c r="E201" s="103"/>
      <c r="F201" s="80"/>
      <c r="G201" s="80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spans="1:26" ht="24" customHeight="1" x14ac:dyDescent="0.65">
      <c r="A202" s="103"/>
      <c r="B202" s="103"/>
      <c r="C202" s="103"/>
      <c r="D202" s="103"/>
      <c r="E202" s="103"/>
      <c r="F202" s="80"/>
      <c r="G202" s="80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spans="1:26" ht="24" customHeight="1" x14ac:dyDescent="0.65">
      <c r="A203" s="103"/>
      <c r="B203" s="103"/>
      <c r="C203" s="103"/>
      <c r="D203" s="103"/>
      <c r="E203" s="103"/>
      <c r="F203" s="80"/>
      <c r="G203" s="80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spans="1:26" ht="24" customHeight="1" x14ac:dyDescent="0.65">
      <c r="A204" s="103"/>
      <c r="B204" s="103"/>
      <c r="C204" s="103"/>
      <c r="D204" s="103"/>
      <c r="E204" s="103"/>
      <c r="F204" s="80"/>
      <c r="G204" s="80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spans="1:26" ht="24" customHeight="1" x14ac:dyDescent="0.65">
      <c r="A205" s="103"/>
      <c r="B205" s="103"/>
      <c r="C205" s="103"/>
      <c r="D205" s="103"/>
      <c r="E205" s="103"/>
      <c r="F205" s="80"/>
      <c r="G205" s="80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spans="1:26" ht="24" customHeight="1" x14ac:dyDescent="0.65">
      <c r="A206" s="103"/>
      <c r="B206" s="103"/>
      <c r="C206" s="103"/>
      <c r="D206" s="103"/>
      <c r="E206" s="103"/>
      <c r="F206" s="80"/>
      <c r="G206" s="80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spans="1:26" ht="24" customHeight="1" x14ac:dyDescent="0.65">
      <c r="A207" s="103"/>
      <c r="B207" s="103"/>
      <c r="C207" s="103"/>
      <c r="D207" s="103"/>
      <c r="E207" s="103"/>
      <c r="F207" s="80"/>
      <c r="G207" s="80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spans="1:26" ht="24" customHeight="1" x14ac:dyDescent="0.65">
      <c r="A208" s="103"/>
      <c r="B208" s="103"/>
      <c r="C208" s="103"/>
      <c r="D208" s="103"/>
      <c r="E208" s="103"/>
      <c r="F208" s="80"/>
      <c r="G208" s="80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spans="1:26" ht="24" customHeight="1" x14ac:dyDescent="0.65">
      <c r="A209" s="103"/>
      <c r="B209" s="103"/>
      <c r="C209" s="103"/>
      <c r="D209" s="103"/>
      <c r="E209" s="103"/>
      <c r="F209" s="80"/>
      <c r="G209" s="80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26" ht="24" customHeight="1" x14ac:dyDescent="0.65">
      <c r="A210" s="103"/>
      <c r="B210" s="103"/>
      <c r="C210" s="103"/>
      <c r="D210" s="103"/>
      <c r="E210" s="103"/>
      <c r="F210" s="80"/>
      <c r="G210" s="80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spans="1:26" ht="24" customHeight="1" x14ac:dyDescent="0.65">
      <c r="A211" s="103"/>
      <c r="B211" s="103"/>
      <c r="C211" s="103"/>
      <c r="D211" s="103"/>
      <c r="E211" s="103"/>
      <c r="F211" s="80"/>
      <c r="G211" s="80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spans="1:26" ht="24" customHeight="1" x14ac:dyDescent="0.65">
      <c r="A212" s="103"/>
      <c r="B212" s="103"/>
      <c r="C212" s="103"/>
      <c r="D212" s="103"/>
      <c r="E212" s="103"/>
      <c r="F212" s="80"/>
      <c r="G212" s="80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spans="1:26" ht="24" customHeight="1" x14ac:dyDescent="0.65">
      <c r="A213" s="103"/>
      <c r="B213" s="103"/>
      <c r="C213" s="103"/>
      <c r="D213" s="103"/>
      <c r="E213" s="103"/>
      <c r="F213" s="80"/>
      <c r="G213" s="80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ht="24" customHeight="1" x14ac:dyDescent="0.65">
      <c r="A214" s="103"/>
      <c r="B214" s="103"/>
      <c r="C214" s="103"/>
      <c r="D214" s="103"/>
      <c r="E214" s="103"/>
      <c r="F214" s="80"/>
      <c r="G214" s="80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spans="1:26" ht="24" customHeight="1" x14ac:dyDescent="0.65">
      <c r="A215" s="103"/>
      <c r="B215" s="103"/>
      <c r="C215" s="103"/>
      <c r="D215" s="103"/>
      <c r="E215" s="103"/>
      <c r="F215" s="80"/>
      <c r="G215" s="80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spans="1:26" ht="24" customHeight="1" x14ac:dyDescent="0.65">
      <c r="A216" s="103"/>
      <c r="B216" s="103"/>
      <c r="C216" s="103"/>
      <c r="D216" s="103"/>
      <c r="E216" s="103"/>
      <c r="F216" s="80"/>
      <c r="G216" s="80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spans="1:26" ht="24" customHeight="1" x14ac:dyDescent="0.65">
      <c r="A217" s="103"/>
      <c r="B217" s="103"/>
      <c r="C217" s="103"/>
      <c r="D217" s="103"/>
      <c r="E217" s="103"/>
      <c r="F217" s="80"/>
      <c r="G217" s="80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spans="1:26" ht="24" customHeight="1" x14ac:dyDescent="0.65">
      <c r="A218" s="103"/>
      <c r="B218" s="103"/>
      <c r="C218" s="103"/>
      <c r="D218" s="103"/>
      <c r="E218" s="103"/>
      <c r="F218" s="80"/>
      <c r="G218" s="80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spans="1:26" ht="24" customHeight="1" x14ac:dyDescent="0.65">
      <c r="A219" s="103"/>
      <c r="B219" s="103"/>
      <c r="C219" s="103"/>
      <c r="D219" s="103"/>
      <c r="E219" s="103"/>
      <c r="F219" s="80"/>
      <c r="G219" s="80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spans="1:26" ht="24" customHeight="1" x14ac:dyDescent="0.65">
      <c r="A220" s="103"/>
      <c r="B220" s="103"/>
      <c r="C220" s="103"/>
      <c r="D220" s="103"/>
      <c r="E220" s="103"/>
      <c r="F220" s="80"/>
      <c r="G220" s="80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spans="1:26" ht="24" customHeight="1" x14ac:dyDescent="0.65">
      <c r="A221" s="103"/>
      <c r="B221" s="103"/>
      <c r="C221" s="103"/>
      <c r="D221" s="103"/>
      <c r="E221" s="103"/>
      <c r="F221" s="80"/>
      <c r="G221" s="80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spans="1:26" ht="24" customHeight="1" x14ac:dyDescent="0.65">
      <c r="A222" s="103"/>
      <c r="B222" s="103"/>
      <c r="C222" s="103"/>
      <c r="D222" s="103"/>
      <c r="E222" s="103"/>
      <c r="F222" s="80"/>
      <c r="G222" s="80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spans="1:26" ht="24" customHeight="1" x14ac:dyDescent="0.65">
      <c r="A223" s="103"/>
      <c r="B223" s="103"/>
      <c r="C223" s="103"/>
      <c r="D223" s="103"/>
      <c r="E223" s="103"/>
      <c r="F223" s="80"/>
      <c r="G223" s="80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spans="1:26" ht="24" customHeight="1" x14ac:dyDescent="0.65">
      <c r="A224" s="103"/>
      <c r="B224" s="103"/>
      <c r="C224" s="103"/>
      <c r="D224" s="103"/>
      <c r="E224" s="103"/>
      <c r="F224" s="80"/>
      <c r="G224" s="80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spans="1:26" ht="24" customHeight="1" x14ac:dyDescent="0.65">
      <c r="A225" s="103"/>
      <c r="B225" s="103"/>
      <c r="C225" s="103"/>
      <c r="D225" s="103"/>
      <c r="E225" s="103"/>
      <c r="F225" s="80"/>
      <c r="G225" s="80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spans="1:26" ht="24" customHeight="1" x14ac:dyDescent="0.65">
      <c r="A226" s="103"/>
      <c r="B226" s="103"/>
      <c r="C226" s="103"/>
      <c r="D226" s="103"/>
      <c r="E226" s="103"/>
      <c r="F226" s="80"/>
      <c r="G226" s="80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spans="1:26" ht="24" customHeight="1" x14ac:dyDescent="0.65">
      <c r="A227" s="103"/>
      <c r="B227" s="103"/>
      <c r="C227" s="103"/>
      <c r="D227" s="103"/>
      <c r="E227" s="103"/>
      <c r="F227" s="80"/>
      <c r="G227" s="80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spans="1:26" ht="24" customHeight="1" x14ac:dyDescent="0.65">
      <c r="A228" s="103"/>
      <c r="B228" s="103"/>
      <c r="C228" s="103"/>
      <c r="D228" s="103"/>
      <c r="E228" s="103"/>
      <c r="F228" s="80"/>
      <c r="G228" s="80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spans="1:26" ht="24" customHeight="1" x14ac:dyDescent="0.65">
      <c r="A229" s="103"/>
      <c r="B229" s="103"/>
      <c r="C229" s="103"/>
      <c r="D229" s="103"/>
      <c r="E229" s="103"/>
      <c r="F229" s="80"/>
      <c r="G229" s="80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spans="1:26" ht="24" customHeight="1" x14ac:dyDescent="0.65">
      <c r="A230" s="103"/>
      <c r="B230" s="103"/>
      <c r="C230" s="103"/>
      <c r="D230" s="103"/>
      <c r="E230" s="103"/>
      <c r="F230" s="80"/>
      <c r="G230" s="80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spans="1:26" ht="24" customHeight="1" x14ac:dyDescent="0.65">
      <c r="A231" s="103"/>
      <c r="B231" s="103"/>
      <c r="C231" s="103"/>
      <c r="D231" s="103"/>
      <c r="E231" s="103"/>
      <c r="F231" s="80"/>
      <c r="G231" s="80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spans="1:26" ht="24" customHeight="1" x14ac:dyDescent="0.65">
      <c r="A232" s="103"/>
      <c r="B232" s="103"/>
      <c r="C232" s="103"/>
      <c r="D232" s="103"/>
      <c r="E232" s="103"/>
      <c r="F232" s="80"/>
      <c r="G232" s="80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spans="1:26" ht="24" customHeight="1" x14ac:dyDescent="0.65">
      <c r="A233" s="103"/>
      <c r="B233" s="103"/>
      <c r="C233" s="103"/>
      <c r="D233" s="103"/>
      <c r="E233" s="103"/>
      <c r="F233" s="80"/>
      <c r="G233" s="80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spans="1:26" ht="24" customHeight="1" x14ac:dyDescent="0.65">
      <c r="A234" s="103"/>
      <c r="B234" s="103"/>
      <c r="C234" s="103"/>
      <c r="D234" s="103"/>
      <c r="E234" s="103"/>
      <c r="F234" s="80"/>
      <c r="G234" s="80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spans="1:26" ht="24" customHeight="1" x14ac:dyDescent="0.65">
      <c r="A235" s="103"/>
      <c r="B235" s="103"/>
      <c r="C235" s="103"/>
      <c r="D235" s="103"/>
      <c r="E235" s="103"/>
      <c r="F235" s="80"/>
      <c r="G235" s="80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spans="1:26" ht="24" customHeight="1" x14ac:dyDescent="0.65">
      <c r="A236" s="103"/>
      <c r="B236" s="103"/>
      <c r="C236" s="103"/>
      <c r="D236" s="103"/>
      <c r="E236" s="103"/>
      <c r="F236" s="80"/>
      <c r="G236" s="80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spans="1:26" ht="24" customHeight="1" x14ac:dyDescent="0.65">
      <c r="A237" s="103"/>
      <c r="B237" s="103"/>
      <c r="C237" s="103"/>
      <c r="D237" s="103"/>
      <c r="E237" s="103"/>
      <c r="F237" s="80"/>
      <c r="G237" s="80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spans="1:26" ht="24" customHeight="1" x14ac:dyDescent="0.65">
      <c r="A238" s="103"/>
      <c r="B238" s="103"/>
      <c r="C238" s="103"/>
      <c r="D238" s="103"/>
      <c r="E238" s="103"/>
      <c r="F238" s="80"/>
      <c r="G238" s="80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spans="1:26" ht="24" customHeight="1" x14ac:dyDescent="0.65">
      <c r="A239" s="103"/>
      <c r="B239" s="103"/>
      <c r="C239" s="103"/>
      <c r="D239" s="103"/>
      <c r="E239" s="103"/>
      <c r="F239" s="80"/>
      <c r="G239" s="80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spans="1:26" ht="24" customHeight="1" x14ac:dyDescent="0.65">
      <c r="A240" s="103"/>
      <c r="B240" s="103"/>
      <c r="C240" s="103"/>
      <c r="D240" s="103"/>
      <c r="E240" s="103"/>
      <c r="F240" s="80"/>
      <c r="G240" s="80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spans="1:26" ht="24" customHeight="1" x14ac:dyDescent="0.65">
      <c r="A241" s="103"/>
      <c r="B241" s="103"/>
      <c r="C241" s="103"/>
      <c r="D241" s="103"/>
      <c r="E241" s="103"/>
      <c r="F241" s="80"/>
      <c r="G241" s="80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spans="1:26" ht="24" customHeight="1" x14ac:dyDescent="0.65">
      <c r="A242" s="103"/>
      <c r="B242" s="103"/>
      <c r="C242" s="103"/>
      <c r="D242" s="103"/>
      <c r="E242" s="103"/>
      <c r="F242" s="80"/>
      <c r="G242" s="80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spans="1:26" ht="24" customHeight="1" x14ac:dyDescent="0.65">
      <c r="A243" s="103"/>
      <c r="B243" s="103"/>
      <c r="C243" s="103"/>
      <c r="D243" s="103"/>
      <c r="E243" s="103"/>
      <c r="F243" s="80"/>
      <c r="G243" s="80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spans="1:26" ht="24" customHeight="1" x14ac:dyDescent="0.65">
      <c r="A244" s="103"/>
      <c r="B244" s="103"/>
      <c r="C244" s="103"/>
      <c r="D244" s="103"/>
      <c r="E244" s="103"/>
      <c r="F244" s="80"/>
      <c r="G244" s="80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spans="1:26" ht="24" customHeight="1" x14ac:dyDescent="0.65">
      <c r="A245" s="103"/>
      <c r="B245" s="103"/>
      <c r="C245" s="103"/>
      <c r="D245" s="103"/>
      <c r="E245" s="103"/>
      <c r="F245" s="80"/>
      <c r="G245" s="80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spans="1:26" ht="24" customHeight="1" x14ac:dyDescent="0.65">
      <c r="A246" s="103"/>
      <c r="B246" s="103"/>
      <c r="C246" s="103"/>
      <c r="D246" s="103"/>
      <c r="E246" s="103"/>
      <c r="F246" s="80"/>
      <c r="G246" s="80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spans="1:26" ht="24" customHeight="1" x14ac:dyDescent="0.65">
      <c r="A247" s="103"/>
      <c r="B247" s="103"/>
      <c r="C247" s="103"/>
      <c r="D247" s="103"/>
      <c r="E247" s="103"/>
      <c r="F247" s="80"/>
      <c r="G247" s="80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spans="1:26" ht="24" customHeight="1" x14ac:dyDescent="0.65">
      <c r="A248" s="103"/>
      <c r="B248" s="103"/>
      <c r="C248" s="103"/>
      <c r="D248" s="103"/>
      <c r="E248" s="103"/>
      <c r="F248" s="80"/>
      <c r="G248" s="80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spans="1:26" ht="24" customHeight="1" x14ac:dyDescent="0.65">
      <c r="A249" s="103"/>
      <c r="B249" s="103"/>
      <c r="C249" s="103"/>
      <c r="D249" s="103"/>
      <c r="E249" s="103"/>
      <c r="F249" s="80"/>
      <c r="G249" s="80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spans="1:26" ht="24" customHeight="1" x14ac:dyDescent="0.65">
      <c r="A250" s="103"/>
      <c r="B250" s="103"/>
      <c r="C250" s="103"/>
      <c r="D250" s="103"/>
      <c r="E250" s="103"/>
      <c r="F250" s="80"/>
      <c r="G250" s="80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spans="1:26" ht="24" customHeight="1" x14ac:dyDescent="0.65">
      <c r="A251" s="103"/>
      <c r="B251" s="103"/>
      <c r="C251" s="103"/>
      <c r="D251" s="103"/>
      <c r="E251" s="103"/>
      <c r="F251" s="80"/>
      <c r="G251" s="80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spans="1:26" ht="24" customHeight="1" x14ac:dyDescent="0.65">
      <c r="A252" s="103"/>
      <c r="B252" s="103"/>
      <c r="C252" s="103"/>
      <c r="D252" s="103"/>
      <c r="E252" s="103"/>
      <c r="F252" s="80"/>
      <c r="G252" s="80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spans="1:26" ht="24" customHeight="1" x14ac:dyDescent="0.65">
      <c r="A253" s="103"/>
      <c r="B253" s="103"/>
      <c r="C253" s="103"/>
      <c r="D253" s="103"/>
      <c r="E253" s="103"/>
      <c r="F253" s="80"/>
      <c r="G253" s="80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spans="1:26" ht="24" customHeight="1" x14ac:dyDescent="0.65">
      <c r="A254" s="103"/>
      <c r="B254" s="103"/>
      <c r="C254" s="103"/>
      <c r="D254" s="103"/>
      <c r="E254" s="103"/>
      <c r="F254" s="80"/>
      <c r="G254" s="80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spans="1:26" ht="24" customHeight="1" x14ac:dyDescent="0.65">
      <c r="A255" s="103"/>
      <c r="B255" s="103"/>
      <c r="C255" s="103"/>
      <c r="D255" s="103"/>
      <c r="E255" s="103"/>
      <c r="F255" s="80"/>
      <c r="G255" s="80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spans="1:26" ht="24" customHeight="1" x14ac:dyDescent="0.65">
      <c r="A256" s="103"/>
      <c r="B256" s="103"/>
      <c r="C256" s="103"/>
      <c r="D256" s="103"/>
      <c r="E256" s="103"/>
      <c r="F256" s="80"/>
      <c r="G256" s="80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spans="1:26" ht="24" customHeight="1" x14ac:dyDescent="0.65">
      <c r="A257" s="103"/>
      <c r="B257" s="103"/>
      <c r="C257" s="103"/>
      <c r="D257" s="103"/>
      <c r="E257" s="103"/>
      <c r="F257" s="80"/>
      <c r="G257" s="80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spans="1:26" ht="24" customHeight="1" x14ac:dyDescent="0.65">
      <c r="A258" s="103"/>
      <c r="B258" s="103"/>
      <c r="C258" s="103"/>
      <c r="D258" s="103"/>
      <c r="E258" s="103"/>
      <c r="F258" s="80"/>
      <c r="G258" s="80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spans="1:26" ht="24" customHeight="1" x14ac:dyDescent="0.65">
      <c r="A259" s="103"/>
      <c r="B259" s="103"/>
      <c r="C259" s="103"/>
      <c r="D259" s="103"/>
      <c r="E259" s="103"/>
      <c r="F259" s="80"/>
      <c r="G259" s="80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ht="24" customHeight="1" x14ac:dyDescent="0.65">
      <c r="A260" s="103"/>
      <c r="B260" s="103"/>
      <c r="C260" s="103"/>
      <c r="D260" s="103"/>
      <c r="E260" s="103"/>
      <c r="F260" s="80"/>
      <c r="G260" s="80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spans="1:26" ht="24" customHeight="1" x14ac:dyDescent="0.65">
      <c r="A261" s="103"/>
      <c r="B261" s="103"/>
      <c r="C261" s="103"/>
      <c r="D261" s="103"/>
      <c r="E261" s="103"/>
      <c r="F261" s="80"/>
      <c r="G261" s="80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spans="1:26" ht="24" customHeight="1" x14ac:dyDescent="0.65">
      <c r="A262" s="103"/>
      <c r="B262" s="103"/>
      <c r="C262" s="103"/>
      <c r="D262" s="103"/>
      <c r="E262" s="103"/>
      <c r="F262" s="80"/>
      <c r="G262" s="80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ht="24" customHeight="1" x14ac:dyDescent="0.65">
      <c r="A263" s="103"/>
      <c r="B263" s="103"/>
      <c r="C263" s="103"/>
      <c r="D263" s="103"/>
      <c r="E263" s="103"/>
      <c r="F263" s="80"/>
      <c r="G263" s="80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spans="1:26" ht="24" customHeight="1" x14ac:dyDescent="0.65">
      <c r="A264" s="103"/>
      <c r="B264" s="103"/>
      <c r="C264" s="103"/>
      <c r="D264" s="103"/>
      <c r="E264" s="103"/>
      <c r="F264" s="80"/>
      <c r="G264" s="80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spans="1:26" ht="24" customHeight="1" x14ac:dyDescent="0.65">
      <c r="A265" s="103"/>
      <c r="B265" s="103"/>
      <c r="C265" s="103"/>
      <c r="D265" s="103"/>
      <c r="E265" s="103"/>
      <c r="F265" s="80"/>
      <c r="G265" s="80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spans="1:26" ht="24" customHeight="1" x14ac:dyDescent="0.65">
      <c r="A266" s="103"/>
      <c r="B266" s="103"/>
      <c r="C266" s="103"/>
      <c r="D266" s="103"/>
      <c r="E266" s="103"/>
      <c r="F266" s="80"/>
      <c r="G266" s="80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spans="1:26" ht="24" customHeight="1" x14ac:dyDescent="0.65">
      <c r="A267" s="103"/>
      <c r="B267" s="103"/>
      <c r="C267" s="103"/>
      <c r="D267" s="103"/>
      <c r="E267" s="103"/>
      <c r="F267" s="80"/>
      <c r="G267" s="80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spans="1:26" ht="24" customHeight="1" x14ac:dyDescent="0.65">
      <c r="A268" s="103"/>
      <c r="B268" s="103"/>
      <c r="C268" s="103"/>
      <c r="D268" s="103"/>
      <c r="E268" s="103"/>
      <c r="F268" s="80"/>
      <c r="G268" s="80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spans="1:26" ht="24" customHeight="1" x14ac:dyDescent="0.65">
      <c r="A269" s="103"/>
      <c r="B269" s="103"/>
      <c r="C269" s="103"/>
      <c r="D269" s="103"/>
      <c r="E269" s="103"/>
      <c r="F269" s="80"/>
      <c r="G269" s="80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spans="1:26" ht="24" customHeight="1" x14ac:dyDescent="0.65">
      <c r="A270" s="103"/>
      <c r="B270" s="103"/>
      <c r="C270" s="103"/>
      <c r="D270" s="103"/>
      <c r="E270" s="103"/>
      <c r="F270" s="80"/>
      <c r="G270" s="80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spans="1:26" ht="24" customHeight="1" x14ac:dyDescent="0.65">
      <c r="A271" s="103"/>
      <c r="B271" s="103"/>
      <c r="C271" s="103"/>
      <c r="D271" s="103"/>
      <c r="E271" s="103"/>
      <c r="F271" s="80"/>
      <c r="G271" s="80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spans="1:26" ht="24" customHeight="1" x14ac:dyDescent="0.65">
      <c r="A272" s="103"/>
      <c r="B272" s="103"/>
      <c r="C272" s="103"/>
      <c r="D272" s="103"/>
      <c r="E272" s="103"/>
      <c r="F272" s="80"/>
      <c r="G272" s="80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spans="1:26" ht="24" customHeight="1" x14ac:dyDescent="0.65">
      <c r="A273" s="103"/>
      <c r="B273" s="103"/>
      <c r="C273" s="103"/>
      <c r="D273" s="103"/>
      <c r="E273" s="103"/>
      <c r="F273" s="80"/>
      <c r="G273" s="80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spans="1:26" ht="24" customHeight="1" x14ac:dyDescent="0.65">
      <c r="A274" s="103"/>
      <c r="B274" s="103"/>
      <c r="C274" s="103"/>
      <c r="D274" s="103"/>
      <c r="E274" s="103"/>
      <c r="F274" s="80"/>
      <c r="G274" s="80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spans="1:26" ht="24" customHeight="1" x14ac:dyDescent="0.65">
      <c r="A275" s="103"/>
      <c r="B275" s="103"/>
      <c r="C275" s="103"/>
      <c r="D275" s="103"/>
      <c r="E275" s="103"/>
      <c r="F275" s="80"/>
      <c r="G275" s="80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spans="1:26" ht="24" customHeight="1" x14ac:dyDescent="0.65">
      <c r="A276" s="103"/>
      <c r="B276" s="103"/>
      <c r="C276" s="103"/>
      <c r="D276" s="103"/>
      <c r="E276" s="103"/>
      <c r="F276" s="80"/>
      <c r="G276" s="80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spans="1:26" ht="24" customHeight="1" x14ac:dyDescent="0.65">
      <c r="A277" s="103"/>
      <c r="B277" s="103"/>
      <c r="C277" s="103"/>
      <c r="D277" s="103"/>
      <c r="E277" s="103"/>
      <c r="F277" s="80"/>
      <c r="G277" s="80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spans="1:26" ht="24" customHeight="1" x14ac:dyDescent="0.65">
      <c r="A278" s="103"/>
      <c r="B278" s="103"/>
      <c r="C278" s="103"/>
      <c r="D278" s="103"/>
      <c r="E278" s="103"/>
      <c r="F278" s="80"/>
      <c r="G278" s="80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spans="1:26" ht="24" customHeight="1" x14ac:dyDescent="0.65">
      <c r="A279" s="103"/>
      <c r="B279" s="103"/>
      <c r="C279" s="103"/>
      <c r="D279" s="103"/>
      <c r="E279" s="103"/>
      <c r="F279" s="80"/>
      <c r="G279" s="80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spans="1:26" ht="24" customHeight="1" x14ac:dyDescent="0.65">
      <c r="A280" s="103"/>
      <c r="B280" s="103"/>
      <c r="C280" s="103"/>
      <c r="D280" s="103"/>
      <c r="E280" s="103"/>
      <c r="F280" s="80"/>
      <c r="G280" s="80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spans="1:26" ht="24" customHeight="1" x14ac:dyDescent="0.65">
      <c r="A281" s="103"/>
      <c r="B281" s="103"/>
      <c r="C281" s="103"/>
      <c r="D281" s="103"/>
      <c r="E281" s="103"/>
      <c r="F281" s="80"/>
      <c r="G281" s="80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spans="1:26" ht="24" customHeight="1" x14ac:dyDescent="0.65">
      <c r="A282" s="103"/>
      <c r="B282" s="103"/>
      <c r="C282" s="103"/>
      <c r="D282" s="103"/>
      <c r="E282" s="103"/>
      <c r="F282" s="80"/>
      <c r="G282" s="80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spans="1:26" ht="24" customHeight="1" x14ac:dyDescent="0.65">
      <c r="A283" s="103"/>
      <c r="B283" s="103"/>
      <c r="C283" s="103"/>
      <c r="D283" s="103"/>
      <c r="E283" s="103"/>
      <c r="F283" s="80"/>
      <c r="G283" s="80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spans="1:26" ht="24" customHeight="1" x14ac:dyDescent="0.65">
      <c r="A284" s="103"/>
      <c r="B284" s="103"/>
      <c r="C284" s="103"/>
      <c r="D284" s="103"/>
      <c r="E284" s="103"/>
      <c r="F284" s="80"/>
      <c r="G284" s="80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spans="1:26" ht="24" customHeight="1" x14ac:dyDescent="0.65">
      <c r="A285" s="103"/>
      <c r="B285" s="103"/>
      <c r="C285" s="103"/>
      <c r="D285" s="103"/>
      <c r="E285" s="103"/>
      <c r="F285" s="80"/>
      <c r="G285" s="80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spans="1:26" ht="24" customHeight="1" x14ac:dyDescent="0.65">
      <c r="A286" s="103"/>
      <c r="B286" s="103"/>
      <c r="C286" s="103"/>
      <c r="D286" s="103"/>
      <c r="E286" s="103"/>
      <c r="F286" s="80"/>
      <c r="G286" s="80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spans="1:26" ht="24" customHeight="1" x14ac:dyDescent="0.65">
      <c r="A287" s="103"/>
      <c r="B287" s="103"/>
      <c r="C287" s="103"/>
      <c r="D287" s="103"/>
      <c r="E287" s="103"/>
      <c r="F287" s="80"/>
      <c r="G287" s="80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26" ht="24" customHeight="1" x14ac:dyDescent="0.65">
      <c r="A288" s="103"/>
      <c r="B288" s="103"/>
      <c r="C288" s="103"/>
      <c r="D288" s="103"/>
      <c r="E288" s="103"/>
      <c r="F288" s="80"/>
      <c r="G288" s="80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spans="1:26" ht="24" customHeight="1" x14ac:dyDescent="0.65">
      <c r="A289" s="103"/>
      <c r="B289" s="103"/>
      <c r="C289" s="103"/>
      <c r="D289" s="103"/>
      <c r="E289" s="103"/>
      <c r="F289" s="80"/>
      <c r="G289" s="80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spans="1:26" ht="24" customHeight="1" x14ac:dyDescent="0.65">
      <c r="A290" s="103"/>
      <c r="B290" s="103"/>
      <c r="C290" s="103"/>
      <c r="D290" s="103"/>
      <c r="E290" s="103"/>
      <c r="F290" s="80"/>
      <c r="G290" s="80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spans="1:26" ht="24" customHeight="1" x14ac:dyDescent="0.65">
      <c r="A291" s="103"/>
      <c r="B291" s="103"/>
      <c r="C291" s="103"/>
      <c r="D291" s="103"/>
      <c r="E291" s="103"/>
      <c r="F291" s="80"/>
      <c r="G291" s="80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spans="1:26" ht="24" customHeight="1" x14ac:dyDescent="0.65">
      <c r="A292" s="103"/>
      <c r="B292" s="103"/>
      <c r="C292" s="103"/>
      <c r="D292" s="103"/>
      <c r="E292" s="103"/>
      <c r="F292" s="80"/>
      <c r="G292" s="80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spans="1:26" ht="24" customHeight="1" x14ac:dyDescent="0.65">
      <c r="A293" s="103"/>
      <c r="B293" s="103"/>
      <c r="C293" s="103"/>
      <c r="D293" s="103"/>
      <c r="E293" s="103"/>
      <c r="F293" s="80"/>
      <c r="G293" s="80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spans="1:26" ht="24" customHeight="1" x14ac:dyDescent="0.65">
      <c r="A294" s="103"/>
      <c r="B294" s="103"/>
      <c r="C294" s="103"/>
      <c r="D294" s="103"/>
      <c r="E294" s="103"/>
      <c r="F294" s="80"/>
      <c r="G294" s="80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spans="1:26" ht="24" customHeight="1" x14ac:dyDescent="0.65">
      <c r="A295" s="103"/>
      <c r="B295" s="103"/>
      <c r="C295" s="103"/>
      <c r="D295" s="103"/>
      <c r="E295" s="103"/>
      <c r="F295" s="80"/>
      <c r="G295" s="80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spans="1:26" ht="24" customHeight="1" x14ac:dyDescent="0.65">
      <c r="A296" s="103"/>
      <c r="B296" s="103"/>
      <c r="C296" s="103"/>
      <c r="D296" s="103"/>
      <c r="E296" s="103"/>
      <c r="F296" s="80"/>
      <c r="G296" s="80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spans="1:26" ht="24" customHeight="1" x14ac:dyDescent="0.65">
      <c r="A297" s="103"/>
      <c r="B297" s="103"/>
      <c r="C297" s="103"/>
      <c r="D297" s="103"/>
      <c r="E297" s="103"/>
      <c r="F297" s="80"/>
      <c r="G297" s="80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spans="1:26" ht="24" customHeight="1" x14ac:dyDescent="0.65">
      <c r="A298" s="103"/>
      <c r="B298" s="103"/>
      <c r="C298" s="103"/>
      <c r="D298" s="103"/>
      <c r="E298" s="103"/>
      <c r="F298" s="80"/>
      <c r="G298" s="80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spans="1:26" ht="24" customHeight="1" x14ac:dyDescent="0.65">
      <c r="A299" s="103"/>
      <c r="B299" s="103"/>
      <c r="C299" s="103"/>
      <c r="D299" s="103"/>
      <c r="E299" s="103"/>
      <c r="F299" s="80"/>
      <c r="G299" s="80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spans="1:26" ht="24" customHeight="1" x14ac:dyDescent="0.65">
      <c r="A300" s="103"/>
      <c r="B300" s="103"/>
      <c r="C300" s="103"/>
      <c r="D300" s="103"/>
      <c r="E300" s="103"/>
      <c r="F300" s="80"/>
      <c r="G300" s="80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spans="1:26" ht="24" customHeight="1" x14ac:dyDescent="0.65">
      <c r="A301" s="103"/>
      <c r="B301" s="103"/>
      <c r="C301" s="103"/>
      <c r="D301" s="103"/>
      <c r="E301" s="103"/>
      <c r="F301" s="80"/>
      <c r="G301" s="80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spans="1:26" ht="24" customHeight="1" x14ac:dyDescent="0.65">
      <c r="A302" s="103"/>
      <c r="B302" s="103"/>
      <c r="C302" s="103"/>
      <c r="D302" s="103"/>
      <c r="E302" s="103"/>
      <c r="F302" s="80"/>
      <c r="G302" s="80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spans="1:26" ht="24" customHeight="1" x14ac:dyDescent="0.65">
      <c r="A303" s="103"/>
      <c r="B303" s="103"/>
      <c r="C303" s="103"/>
      <c r="D303" s="103"/>
      <c r="E303" s="103"/>
      <c r="F303" s="80"/>
      <c r="G303" s="80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spans="1:26" ht="24" customHeight="1" x14ac:dyDescent="0.65">
      <c r="A304" s="103"/>
      <c r="B304" s="103"/>
      <c r="C304" s="103"/>
      <c r="D304" s="103"/>
      <c r="E304" s="103"/>
      <c r="F304" s="80"/>
      <c r="G304" s="80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spans="1:26" ht="24" customHeight="1" x14ac:dyDescent="0.65">
      <c r="A305" s="103"/>
      <c r="B305" s="103"/>
      <c r="C305" s="103"/>
      <c r="D305" s="103"/>
      <c r="E305" s="103"/>
      <c r="F305" s="80"/>
      <c r="G305" s="80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spans="1:26" ht="24" customHeight="1" x14ac:dyDescent="0.65">
      <c r="A306" s="103"/>
      <c r="B306" s="103"/>
      <c r="C306" s="103"/>
      <c r="D306" s="103"/>
      <c r="E306" s="103"/>
      <c r="F306" s="80"/>
      <c r="G306" s="80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spans="1:26" ht="24" customHeight="1" x14ac:dyDescent="0.65">
      <c r="A307" s="103"/>
      <c r="B307" s="103"/>
      <c r="C307" s="103"/>
      <c r="D307" s="103"/>
      <c r="E307" s="103"/>
      <c r="F307" s="80"/>
      <c r="G307" s="80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spans="1:26" ht="24" customHeight="1" x14ac:dyDescent="0.65">
      <c r="A308" s="103"/>
      <c r="B308" s="103"/>
      <c r="C308" s="103"/>
      <c r="D308" s="103"/>
      <c r="E308" s="103"/>
      <c r="F308" s="80"/>
      <c r="G308" s="80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spans="1:26" ht="24" customHeight="1" x14ac:dyDescent="0.65">
      <c r="A309" s="103"/>
      <c r="B309" s="103"/>
      <c r="C309" s="103"/>
      <c r="D309" s="103"/>
      <c r="E309" s="103"/>
      <c r="F309" s="80"/>
      <c r="G309" s="80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spans="1:26" ht="24" customHeight="1" x14ac:dyDescent="0.65">
      <c r="A310" s="103"/>
      <c r="B310" s="103"/>
      <c r="C310" s="103"/>
      <c r="D310" s="103"/>
      <c r="E310" s="103"/>
      <c r="F310" s="80"/>
      <c r="G310" s="80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spans="1:26" ht="24" customHeight="1" x14ac:dyDescent="0.65">
      <c r="A311" s="103"/>
      <c r="B311" s="103"/>
      <c r="C311" s="103"/>
      <c r="D311" s="103"/>
      <c r="E311" s="103"/>
      <c r="F311" s="80"/>
      <c r="G311" s="80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spans="1:26" ht="24" customHeight="1" x14ac:dyDescent="0.65">
      <c r="A312" s="103"/>
      <c r="B312" s="103"/>
      <c r="C312" s="103"/>
      <c r="D312" s="103"/>
      <c r="E312" s="103"/>
      <c r="F312" s="80"/>
      <c r="G312" s="80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spans="1:26" ht="24" customHeight="1" x14ac:dyDescent="0.65">
      <c r="A313" s="103"/>
      <c r="B313" s="103"/>
      <c r="C313" s="103"/>
      <c r="D313" s="103"/>
      <c r="E313" s="103"/>
      <c r="F313" s="80"/>
      <c r="G313" s="80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spans="1:26" ht="24" customHeight="1" x14ac:dyDescent="0.65">
      <c r="A314" s="103"/>
      <c r="B314" s="103"/>
      <c r="C314" s="103"/>
      <c r="D314" s="103"/>
      <c r="E314" s="103"/>
      <c r="F314" s="80"/>
      <c r="G314" s="80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spans="1:26" ht="24" customHeight="1" x14ac:dyDescent="0.65">
      <c r="A315" s="103"/>
      <c r="B315" s="103"/>
      <c r="C315" s="103"/>
      <c r="D315" s="103"/>
      <c r="E315" s="103"/>
      <c r="F315" s="80"/>
      <c r="G315" s="80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spans="1:26" ht="24" customHeight="1" x14ac:dyDescent="0.65">
      <c r="A316" s="103"/>
      <c r="B316" s="103"/>
      <c r="C316" s="103"/>
      <c r="D316" s="103"/>
      <c r="E316" s="103"/>
      <c r="F316" s="80"/>
      <c r="G316" s="80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spans="1:26" ht="24" customHeight="1" x14ac:dyDescent="0.65">
      <c r="A317" s="103"/>
      <c r="B317" s="103"/>
      <c r="C317" s="103"/>
      <c r="D317" s="103"/>
      <c r="E317" s="103"/>
      <c r="F317" s="80"/>
      <c r="G317" s="80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spans="1:26" ht="24" customHeight="1" x14ac:dyDescent="0.65">
      <c r="A318" s="103"/>
      <c r="B318" s="103"/>
      <c r="C318" s="103"/>
      <c r="D318" s="103"/>
      <c r="E318" s="103"/>
      <c r="F318" s="80"/>
      <c r="G318" s="80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spans="1:26" ht="24" customHeight="1" x14ac:dyDescent="0.65">
      <c r="A319" s="103"/>
      <c r="B319" s="103"/>
      <c r="C319" s="103"/>
      <c r="D319" s="103"/>
      <c r="E319" s="103"/>
      <c r="F319" s="80"/>
      <c r="G319" s="80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spans="1:26" ht="24" customHeight="1" x14ac:dyDescent="0.65">
      <c r="A320" s="103"/>
      <c r="B320" s="103"/>
      <c r="C320" s="103"/>
      <c r="D320" s="103"/>
      <c r="E320" s="103"/>
      <c r="F320" s="80"/>
      <c r="G320" s="80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spans="1:26" ht="24" customHeight="1" x14ac:dyDescent="0.65">
      <c r="A321" s="103"/>
      <c r="B321" s="103"/>
      <c r="C321" s="103"/>
      <c r="D321" s="103"/>
      <c r="E321" s="103"/>
      <c r="F321" s="80"/>
      <c r="G321" s="80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spans="1:26" ht="24" customHeight="1" x14ac:dyDescent="0.65">
      <c r="A322" s="103"/>
      <c r="B322" s="103"/>
      <c r="C322" s="103"/>
      <c r="D322" s="103"/>
      <c r="E322" s="103"/>
      <c r="F322" s="80"/>
      <c r="G322" s="80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spans="1:26" ht="24" customHeight="1" x14ac:dyDescent="0.65">
      <c r="A323" s="103"/>
      <c r="B323" s="103"/>
      <c r="C323" s="103"/>
      <c r="D323" s="103"/>
      <c r="E323" s="103"/>
      <c r="F323" s="80"/>
      <c r="G323" s="80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spans="1:26" ht="24" customHeight="1" x14ac:dyDescent="0.65">
      <c r="A324" s="103"/>
      <c r="B324" s="103"/>
      <c r="C324" s="103"/>
      <c r="D324" s="103"/>
      <c r="E324" s="103"/>
      <c r="F324" s="80"/>
      <c r="G324" s="80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spans="1:26" ht="24" customHeight="1" x14ac:dyDescent="0.65">
      <c r="A325" s="103"/>
      <c r="B325" s="103"/>
      <c r="C325" s="103"/>
      <c r="D325" s="103"/>
      <c r="E325" s="103"/>
      <c r="F325" s="80"/>
      <c r="G325" s="80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spans="1:26" ht="24" customHeight="1" x14ac:dyDescent="0.65">
      <c r="A326" s="103"/>
      <c r="B326" s="103"/>
      <c r="C326" s="103"/>
      <c r="D326" s="103"/>
      <c r="E326" s="103"/>
      <c r="F326" s="80"/>
      <c r="G326" s="80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spans="1:26" ht="24" customHeight="1" x14ac:dyDescent="0.65">
      <c r="A327" s="103"/>
      <c r="B327" s="103"/>
      <c r="C327" s="103"/>
      <c r="D327" s="103"/>
      <c r="E327" s="103"/>
      <c r="F327" s="80"/>
      <c r="G327" s="80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spans="1:26" ht="24" customHeight="1" x14ac:dyDescent="0.65">
      <c r="A328" s="103"/>
      <c r="B328" s="103"/>
      <c r="C328" s="103"/>
      <c r="D328" s="103"/>
      <c r="E328" s="103"/>
      <c r="F328" s="80"/>
      <c r="G328" s="80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spans="1:26" ht="24" customHeight="1" x14ac:dyDescent="0.65">
      <c r="A329" s="103"/>
      <c r="B329" s="103"/>
      <c r="C329" s="103"/>
      <c r="D329" s="103"/>
      <c r="E329" s="103"/>
      <c r="F329" s="80"/>
      <c r="G329" s="80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spans="1:26" ht="24" customHeight="1" x14ac:dyDescent="0.65">
      <c r="A330" s="103"/>
      <c r="B330" s="103"/>
      <c r="C330" s="103"/>
      <c r="D330" s="103"/>
      <c r="E330" s="103"/>
      <c r="F330" s="80"/>
      <c r="G330" s="80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spans="1:26" ht="24" customHeight="1" x14ac:dyDescent="0.65">
      <c r="A331" s="103"/>
      <c r="B331" s="103"/>
      <c r="C331" s="103"/>
      <c r="D331" s="103"/>
      <c r="E331" s="103"/>
      <c r="F331" s="80"/>
      <c r="G331" s="80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spans="1:26" ht="24" customHeight="1" x14ac:dyDescent="0.65">
      <c r="A332" s="103"/>
      <c r="B332" s="103"/>
      <c r="C332" s="103"/>
      <c r="D332" s="103"/>
      <c r="E332" s="103"/>
      <c r="F332" s="80"/>
      <c r="G332" s="80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spans="1:26" ht="24" customHeight="1" x14ac:dyDescent="0.65">
      <c r="A333" s="103"/>
      <c r="B333" s="103"/>
      <c r="C333" s="103"/>
      <c r="D333" s="103"/>
      <c r="E333" s="103"/>
      <c r="F333" s="80"/>
      <c r="G333" s="80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spans="1:26" ht="24" customHeight="1" x14ac:dyDescent="0.65">
      <c r="A334" s="103"/>
      <c r="B334" s="103"/>
      <c r="C334" s="103"/>
      <c r="D334" s="103"/>
      <c r="E334" s="103"/>
      <c r="F334" s="80"/>
      <c r="G334" s="80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spans="1:26" ht="24" customHeight="1" x14ac:dyDescent="0.65">
      <c r="A335" s="103"/>
      <c r="B335" s="103"/>
      <c r="C335" s="103"/>
      <c r="D335" s="103"/>
      <c r="E335" s="103"/>
      <c r="F335" s="80"/>
      <c r="G335" s="80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spans="1:26" ht="24" customHeight="1" x14ac:dyDescent="0.65">
      <c r="A336" s="103"/>
      <c r="B336" s="103"/>
      <c r="C336" s="103"/>
      <c r="D336" s="103"/>
      <c r="E336" s="103"/>
      <c r="F336" s="80"/>
      <c r="G336" s="80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spans="1:26" ht="24" customHeight="1" x14ac:dyDescent="0.65">
      <c r="A337" s="103"/>
      <c r="B337" s="103"/>
      <c r="C337" s="103"/>
      <c r="D337" s="103"/>
      <c r="E337" s="103"/>
      <c r="F337" s="80"/>
      <c r="G337" s="80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spans="1:26" ht="24" customHeight="1" x14ac:dyDescent="0.65">
      <c r="A338" s="103"/>
      <c r="B338" s="103"/>
      <c r="C338" s="103"/>
      <c r="D338" s="103"/>
      <c r="E338" s="103"/>
      <c r="F338" s="80"/>
      <c r="G338" s="80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spans="1:26" ht="24" customHeight="1" x14ac:dyDescent="0.65">
      <c r="A339" s="103"/>
      <c r="B339" s="103"/>
      <c r="C339" s="103"/>
      <c r="D339" s="103"/>
      <c r="E339" s="103"/>
      <c r="F339" s="80"/>
      <c r="G339" s="80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spans="1:26" ht="24" customHeight="1" x14ac:dyDescent="0.65">
      <c r="A340" s="103"/>
      <c r="B340" s="103"/>
      <c r="C340" s="103"/>
      <c r="D340" s="103"/>
      <c r="E340" s="103"/>
      <c r="F340" s="80"/>
      <c r="G340" s="80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spans="1:26" ht="24" customHeight="1" x14ac:dyDescent="0.65">
      <c r="A341" s="103"/>
      <c r="B341" s="103"/>
      <c r="C341" s="103"/>
      <c r="D341" s="103"/>
      <c r="E341" s="103"/>
      <c r="F341" s="80"/>
      <c r="G341" s="80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spans="1:26" ht="24" customHeight="1" x14ac:dyDescent="0.65">
      <c r="A342" s="103"/>
      <c r="B342" s="103"/>
      <c r="C342" s="103"/>
      <c r="D342" s="103"/>
      <c r="E342" s="103"/>
      <c r="F342" s="80"/>
      <c r="G342" s="80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spans="1:26" ht="24" customHeight="1" x14ac:dyDescent="0.65">
      <c r="A343" s="103"/>
      <c r="B343" s="103"/>
      <c r="C343" s="103"/>
      <c r="D343" s="103"/>
      <c r="E343" s="103"/>
      <c r="F343" s="80"/>
      <c r="G343" s="80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spans="1:26" ht="24" customHeight="1" x14ac:dyDescent="0.65">
      <c r="A344" s="103"/>
      <c r="B344" s="103"/>
      <c r="C344" s="103"/>
      <c r="D344" s="103"/>
      <c r="E344" s="103"/>
      <c r="F344" s="80"/>
      <c r="G344" s="80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spans="1:26" ht="24" customHeight="1" x14ac:dyDescent="0.65">
      <c r="A345" s="103"/>
      <c r="B345" s="103"/>
      <c r="C345" s="103"/>
      <c r="D345" s="103"/>
      <c r="E345" s="103"/>
      <c r="F345" s="80"/>
      <c r="G345" s="80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spans="1:26" ht="24" customHeight="1" x14ac:dyDescent="0.65">
      <c r="A346" s="103"/>
      <c r="B346" s="103"/>
      <c r="C346" s="103"/>
      <c r="D346" s="103"/>
      <c r="E346" s="103"/>
      <c r="F346" s="80"/>
      <c r="G346" s="80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spans="1:26" ht="24" customHeight="1" x14ac:dyDescent="0.65">
      <c r="A347" s="103"/>
      <c r="B347" s="103"/>
      <c r="C347" s="103"/>
      <c r="D347" s="103"/>
      <c r="E347" s="103"/>
      <c r="F347" s="80"/>
      <c r="G347" s="80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spans="1:26" ht="24" customHeight="1" x14ac:dyDescent="0.65">
      <c r="A348" s="103"/>
      <c r="B348" s="103"/>
      <c r="C348" s="103"/>
      <c r="D348" s="103"/>
      <c r="E348" s="103"/>
      <c r="F348" s="80"/>
      <c r="G348" s="80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spans="1:26" ht="24" customHeight="1" x14ac:dyDescent="0.65">
      <c r="A349" s="103"/>
      <c r="B349" s="103"/>
      <c r="C349" s="103"/>
      <c r="D349" s="103"/>
      <c r="E349" s="103"/>
      <c r="F349" s="80"/>
      <c r="G349" s="80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spans="1:26" ht="24" customHeight="1" x14ac:dyDescent="0.65">
      <c r="A350" s="103"/>
      <c r="B350" s="103"/>
      <c r="C350" s="103"/>
      <c r="D350" s="103"/>
      <c r="E350" s="103"/>
      <c r="F350" s="80"/>
      <c r="G350" s="80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spans="1:26" ht="24" customHeight="1" x14ac:dyDescent="0.65">
      <c r="A351" s="103"/>
      <c r="B351" s="103"/>
      <c r="C351" s="103"/>
      <c r="D351" s="103"/>
      <c r="E351" s="103"/>
      <c r="F351" s="80"/>
      <c r="G351" s="80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spans="1:26" ht="24" customHeight="1" x14ac:dyDescent="0.65">
      <c r="A352" s="103"/>
      <c r="B352" s="103"/>
      <c r="C352" s="103"/>
      <c r="D352" s="103"/>
      <c r="E352" s="103"/>
      <c r="F352" s="80"/>
      <c r="G352" s="80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spans="1:26" ht="24" customHeight="1" x14ac:dyDescent="0.65">
      <c r="A353" s="103"/>
      <c r="B353" s="103"/>
      <c r="C353" s="103"/>
      <c r="D353" s="103"/>
      <c r="E353" s="103"/>
      <c r="F353" s="80"/>
      <c r="G353" s="80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spans="1:26" ht="24" customHeight="1" x14ac:dyDescent="0.65">
      <c r="A354" s="103"/>
      <c r="B354" s="103"/>
      <c r="C354" s="103"/>
      <c r="D354" s="103"/>
      <c r="E354" s="103"/>
      <c r="F354" s="80"/>
      <c r="G354" s="80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spans="1:26" ht="24" customHeight="1" x14ac:dyDescent="0.65">
      <c r="A355" s="103"/>
      <c r="B355" s="103"/>
      <c r="C355" s="103"/>
      <c r="D355" s="103"/>
      <c r="E355" s="103"/>
      <c r="F355" s="80"/>
      <c r="G355" s="80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spans="1:26" ht="24" customHeight="1" x14ac:dyDescent="0.65">
      <c r="A356" s="103"/>
      <c r="B356" s="103"/>
      <c r="C356" s="103"/>
      <c r="D356" s="103"/>
      <c r="E356" s="103"/>
      <c r="F356" s="80"/>
      <c r="G356" s="80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spans="1:26" ht="24" customHeight="1" x14ac:dyDescent="0.65">
      <c r="A357" s="103"/>
      <c r="B357" s="103"/>
      <c r="C357" s="103"/>
      <c r="D357" s="103"/>
      <c r="E357" s="103"/>
      <c r="F357" s="80"/>
      <c r="G357" s="80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spans="1:26" ht="24" customHeight="1" x14ac:dyDescent="0.65">
      <c r="A358" s="103"/>
      <c r="B358" s="103"/>
      <c r="C358" s="103"/>
      <c r="D358" s="103"/>
      <c r="E358" s="103"/>
      <c r="F358" s="80"/>
      <c r="G358" s="80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spans="1:26" ht="24" customHeight="1" x14ac:dyDescent="0.65">
      <c r="A359" s="103"/>
      <c r="B359" s="103"/>
      <c r="C359" s="103"/>
      <c r="D359" s="103"/>
      <c r="E359" s="103"/>
      <c r="F359" s="80"/>
      <c r="G359" s="80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spans="1:26" ht="24" customHeight="1" x14ac:dyDescent="0.65">
      <c r="A360" s="103"/>
      <c r="B360" s="103"/>
      <c r="C360" s="103"/>
      <c r="D360" s="103"/>
      <c r="E360" s="103"/>
      <c r="F360" s="80"/>
      <c r="G360" s="80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spans="1:26" ht="24" customHeight="1" x14ac:dyDescent="0.65">
      <c r="A361" s="103"/>
      <c r="B361" s="103"/>
      <c r="C361" s="103"/>
      <c r="D361" s="103"/>
      <c r="E361" s="103"/>
      <c r="F361" s="80"/>
      <c r="G361" s="80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spans="1:26" ht="24" customHeight="1" x14ac:dyDescent="0.65">
      <c r="A362" s="103"/>
      <c r="B362" s="103"/>
      <c r="C362" s="103"/>
      <c r="D362" s="103"/>
      <c r="E362" s="103"/>
      <c r="F362" s="80"/>
      <c r="G362" s="80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spans="1:26" ht="24" customHeight="1" x14ac:dyDescent="0.65">
      <c r="A363" s="103"/>
      <c r="B363" s="103"/>
      <c r="C363" s="103"/>
      <c r="D363" s="103"/>
      <c r="E363" s="103"/>
      <c r="F363" s="80"/>
      <c r="G363" s="80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spans="1:26" ht="24" customHeight="1" x14ac:dyDescent="0.65">
      <c r="A364" s="103"/>
      <c r="B364" s="103"/>
      <c r="C364" s="103"/>
      <c r="D364" s="103"/>
      <c r="E364" s="103"/>
      <c r="F364" s="80"/>
      <c r="G364" s="80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spans="1:26" ht="24" customHeight="1" x14ac:dyDescent="0.65">
      <c r="A365" s="103"/>
      <c r="B365" s="103"/>
      <c r="C365" s="103"/>
      <c r="D365" s="103"/>
      <c r="E365" s="103"/>
      <c r="F365" s="80"/>
      <c r="G365" s="80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26" ht="24" customHeight="1" x14ac:dyDescent="0.65">
      <c r="A366" s="103"/>
      <c r="B366" s="103"/>
      <c r="C366" s="103"/>
      <c r="D366" s="103"/>
      <c r="E366" s="103"/>
      <c r="F366" s="80"/>
      <c r="G366" s="80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spans="1:26" ht="24" customHeight="1" x14ac:dyDescent="0.65">
      <c r="A367" s="103"/>
      <c r="B367" s="103"/>
      <c r="C367" s="103"/>
      <c r="D367" s="103"/>
      <c r="E367" s="103"/>
      <c r="F367" s="80"/>
      <c r="G367" s="80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spans="1:26" ht="24" customHeight="1" x14ac:dyDescent="0.65">
      <c r="A368" s="103"/>
      <c r="B368" s="103"/>
      <c r="C368" s="103"/>
      <c r="D368" s="103"/>
      <c r="E368" s="103"/>
      <c r="F368" s="80"/>
      <c r="G368" s="80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spans="1:26" ht="24" customHeight="1" x14ac:dyDescent="0.65">
      <c r="A369" s="103"/>
      <c r="B369" s="103"/>
      <c r="C369" s="103"/>
      <c r="D369" s="103"/>
      <c r="E369" s="103"/>
      <c r="F369" s="80"/>
      <c r="G369" s="80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spans="1:26" ht="24" customHeight="1" x14ac:dyDescent="0.65">
      <c r="A370" s="103"/>
      <c r="B370" s="103"/>
      <c r="C370" s="103"/>
      <c r="D370" s="103"/>
      <c r="E370" s="103"/>
      <c r="F370" s="80"/>
      <c r="G370" s="80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spans="1:26" ht="24" customHeight="1" x14ac:dyDescent="0.65">
      <c r="A371" s="103"/>
      <c r="B371" s="103"/>
      <c r="C371" s="103"/>
      <c r="D371" s="103"/>
      <c r="E371" s="103"/>
      <c r="F371" s="80"/>
      <c r="G371" s="80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spans="1:26" ht="24" customHeight="1" x14ac:dyDescent="0.65">
      <c r="A372" s="103"/>
      <c r="B372" s="103"/>
      <c r="C372" s="103"/>
      <c r="D372" s="103"/>
      <c r="E372" s="103"/>
      <c r="F372" s="80"/>
      <c r="G372" s="80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spans="1:26" ht="24" customHeight="1" x14ac:dyDescent="0.65">
      <c r="A373" s="103"/>
      <c r="B373" s="103"/>
      <c r="C373" s="103"/>
      <c r="D373" s="103"/>
      <c r="E373" s="103"/>
      <c r="F373" s="80"/>
      <c r="G373" s="80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spans="1:26" ht="24" customHeight="1" x14ac:dyDescent="0.65">
      <c r="A374" s="103"/>
      <c r="B374" s="103"/>
      <c r="C374" s="103"/>
      <c r="D374" s="103"/>
      <c r="E374" s="103"/>
      <c r="F374" s="80"/>
      <c r="G374" s="80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spans="1:26" ht="24" customHeight="1" x14ac:dyDescent="0.65">
      <c r="A375" s="103"/>
      <c r="B375" s="103"/>
      <c r="C375" s="103"/>
      <c r="D375" s="103"/>
      <c r="E375" s="103"/>
      <c r="F375" s="80"/>
      <c r="G375" s="80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spans="1:26" ht="24" customHeight="1" x14ac:dyDescent="0.65">
      <c r="A376" s="103"/>
      <c r="B376" s="103"/>
      <c r="C376" s="103"/>
      <c r="D376" s="103"/>
      <c r="E376" s="103"/>
      <c r="F376" s="80"/>
      <c r="G376" s="80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spans="1:26" ht="24" customHeight="1" x14ac:dyDescent="0.65">
      <c r="A377" s="103"/>
      <c r="B377" s="103"/>
      <c r="C377" s="103"/>
      <c r="D377" s="103"/>
      <c r="E377" s="103"/>
      <c r="F377" s="80"/>
      <c r="G377" s="80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spans="1:26" ht="24" customHeight="1" x14ac:dyDescent="0.65">
      <c r="A378" s="103"/>
      <c r="B378" s="103"/>
      <c r="C378" s="103"/>
      <c r="D378" s="103"/>
      <c r="E378" s="103"/>
      <c r="F378" s="80"/>
      <c r="G378" s="80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spans="1:26" ht="24" customHeight="1" x14ac:dyDescent="0.65">
      <c r="A379" s="103"/>
      <c r="B379" s="103"/>
      <c r="C379" s="103"/>
      <c r="D379" s="103"/>
      <c r="E379" s="103"/>
      <c r="F379" s="80"/>
      <c r="G379" s="80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spans="1:26" ht="24" customHeight="1" x14ac:dyDescent="0.65">
      <c r="A380" s="103"/>
      <c r="B380" s="103"/>
      <c r="C380" s="103"/>
      <c r="D380" s="103"/>
      <c r="E380" s="103"/>
      <c r="F380" s="80"/>
      <c r="G380" s="80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spans="1:26" ht="24" customHeight="1" x14ac:dyDescent="0.65">
      <c r="A381" s="103"/>
      <c r="B381" s="103"/>
      <c r="C381" s="103"/>
      <c r="D381" s="103"/>
      <c r="E381" s="103"/>
      <c r="F381" s="80"/>
      <c r="G381" s="80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spans="1:26" ht="24" customHeight="1" x14ac:dyDescent="0.65">
      <c r="A382" s="103"/>
      <c r="B382" s="103"/>
      <c r="C382" s="103"/>
      <c r="D382" s="103"/>
      <c r="E382" s="103"/>
      <c r="F382" s="80"/>
      <c r="G382" s="80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spans="1:26" ht="24" customHeight="1" x14ac:dyDescent="0.65">
      <c r="A383" s="103"/>
      <c r="B383" s="103"/>
      <c r="C383" s="103"/>
      <c r="D383" s="103"/>
      <c r="E383" s="103"/>
      <c r="F383" s="80"/>
      <c r="G383" s="80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spans="1:26" ht="24" customHeight="1" x14ac:dyDescent="0.65">
      <c r="A384" s="103"/>
      <c r="B384" s="103"/>
      <c r="C384" s="103"/>
      <c r="D384" s="103"/>
      <c r="E384" s="103"/>
      <c r="F384" s="80"/>
      <c r="G384" s="80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spans="1:26" ht="24" customHeight="1" x14ac:dyDescent="0.65">
      <c r="A385" s="103"/>
      <c r="B385" s="103"/>
      <c r="C385" s="103"/>
      <c r="D385" s="103"/>
      <c r="E385" s="103"/>
      <c r="F385" s="80"/>
      <c r="G385" s="80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spans="1:26" ht="24" customHeight="1" x14ac:dyDescent="0.65">
      <c r="A386" s="103"/>
      <c r="B386" s="103"/>
      <c r="C386" s="103"/>
      <c r="D386" s="103"/>
      <c r="E386" s="103"/>
      <c r="F386" s="80"/>
      <c r="G386" s="80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spans="1:26" ht="24" customHeight="1" x14ac:dyDescent="0.65">
      <c r="A387" s="103"/>
      <c r="B387" s="103"/>
      <c r="C387" s="103"/>
      <c r="D387" s="103"/>
      <c r="E387" s="103"/>
      <c r="F387" s="80"/>
      <c r="G387" s="80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spans="1:26" ht="24" customHeight="1" x14ac:dyDescent="0.65">
      <c r="A388" s="103"/>
      <c r="B388" s="103"/>
      <c r="C388" s="103"/>
      <c r="D388" s="103"/>
      <c r="E388" s="103"/>
      <c r="F388" s="80"/>
      <c r="G388" s="80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spans="1:26" ht="24" customHeight="1" x14ac:dyDescent="0.65">
      <c r="A389" s="103"/>
      <c r="B389" s="103"/>
      <c r="C389" s="103"/>
      <c r="D389" s="103"/>
      <c r="E389" s="103"/>
      <c r="F389" s="80"/>
      <c r="G389" s="80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spans="1:26" ht="24" customHeight="1" x14ac:dyDescent="0.65">
      <c r="A390" s="103"/>
      <c r="B390" s="103"/>
      <c r="C390" s="103"/>
      <c r="D390" s="103"/>
      <c r="E390" s="103"/>
      <c r="F390" s="80"/>
      <c r="G390" s="80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spans="1:26" ht="24" customHeight="1" x14ac:dyDescent="0.65">
      <c r="A391" s="103"/>
      <c r="B391" s="103"/>
      <c r="C391" s="103"/>
      <c r="D391" s="103"/>
      <c r="E391" s="103"/>
      <c r="F391" s="80"/>
      <c r="G391" s="80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26" ht="24" customHeight="1" x14ac:dyDescent="0.65">
      <c r="A392" s="103"/>
      <c r="B392" s="103"/>
      <c r="C392" s="103"/>
      <c r="D392" s="103"/>
      <c r="E392" s="103"/>
      <c r="F392" s="80"/>
      <c r="G392" s="80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spans="1:26" ht="24" customHeight="1" x14ac:dyDescent="0.65">
      <c r="A393" s="103"/>
      <c r="B393" s="103"/>
      <c r="C393" s="103"/>
      <c r="D393" s="103"/>
      <c r="E393" s="103"/>
      <c r="F393" s="80"/>
      <c r="G393" s="80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spans="1:26" ht="24" customHeight="1" x14ac:dyDescent="0.65">
      <c r="A394" s="103"/>
      <c r="B394" s="103"/>
      <c r="C394" s="103"/>
      <c r="D394" s="103"/>
      <c r="E394" s="103"/>
      <c r="F394" s="80"/>
      <c r="G394" s="80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spans="1:26" ht="24" customHeight="1" x14ac:dyDescent="0.65">
      <c r="A395" s="103"/>
      <c r="B395" s="103"/>
      <c r="C395" s="103"/>
      <c r="D395" s="103"/>
      <c r="E395" s="103"/>
      <c r="F395" s="80"/>
      <c r="G395" s="80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spans="1:26" ht="24" customHeight="1" x14ac:dyDescent="0.65">
      <c r="A396" s="103"/>
      <c r="B396" s="103"/>
      <c r="C396" s="103"/>
      <c r="D396" s="103"/>
      <c r="E396" s="103"/>
      <c r="F396" s="80"/>
      <c r="G396" s="80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spans="1:26" ht="24" customHeight="1" x14ac:dyDescent="0.65">
      <c r="A397" s="103"/>
      <c r="B397" s="103"/>
      <c r="C397" s="103"/>
      <c r="D397" s="103"/>
      <c r="E397" s="103"/>
      <c r="F397" s="80"/>
      <c r="G397" s="80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spans="1:26" ht="24" customHeight="1" x14ac:dyDescent="0.65">
      <c r="A398" s="103"/>
      <c r="B398" s="103"/>
      <c r="C398" s="103"/>
      <c r="D398" s="103"/>
      <c r="E398" s="103"/>
      <c r="F398" s="80"/>
      <c r="G398" s="80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spans="1:26" ht="24" customHeight="1" x14ac:dyDescent="0.65">
      <c r="A399" s="103"/>
      <c r="B399" s="103"/>
      <c r="C399" s="103"/>
      <c r="D399" s="103"/>
      <c r="E399" s="103"/>
      <c r="F399" s="80"/>
      <c r="G399" s="80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spans="1:26" ht="15.75" customHeight="1" x14ac:dyDescent="0.4"/>
    <row r="401" s="4" customFormat="1" ht="15.75" customHeight="1" x14ac:dyDescent="0.4"/>
    <row r="402" s="4" customFormat="1" ht="15.75" customHeight="1" x14ac:dyDescent="0.4"/>
    <row r="403" s="4" customFormat="1" ht="15.75" customHeight="1" x14ac:dyDescent="0.4"/>
    <row r="404" s="4" customFormat="1" ht="15.75" customHeight="1" x14ac:dyDescent="0.4"/>
    <row r="405" s="4" customFormat="1" ht="15.75" customHeight="1" x14ac:dyDescent="0.4"/>
    <row r="406" s="4" customFormat="1" ht="15.75" customHeight="1" x14ac:dyDescent="0.4"/>
    <row r="407" s="4" customFormat="1" ht="15.75" customHeight="1" x14ac:dyDescent="0.4"/>
    <row r="408" s="4" customFormat="1" ht="15.75" customHeight="1" x14ac:dyDescent="0.4"/>
    <row r="409" s="4" customFormat="1" ht="15.75" customHeight="1" x14ac:dyDescent="0.4"/>
    <row r="410" s="4" customFormat="1" ht="15.75" customHeight="1" x14ac:dyDescent="0.4"/>
    <row r="411" s="4" customFormat="1" ht="15.75" customHeight="1" x14ac:dyDescent="0.4"/>
    <row r="412" s="4" customFormat="1" ht="15.75" customHeight="1" x14ac:dyDescent="0.4"/>
    <row r="413" s="4" customFormat="1" ht="15.75" customHeight="1" x14ac:dyDescent="0.4"/>
    <row r="414" s="4" customFormat="1" ht="15.75" customHeight="1" x14ac:dyDescent="0.4"/>
    <row r="415" s="4" customFormat="1" ht="15.75" customHeight="1" x14ac:dyDescent="0.4"/>
    <row r="416" s="4" customFormat="1" ht="15.75" customHeight="1" x14ac:dyDescent="0.4"/>
    <row r="417" s="4" customFormat="1" ht="15.75" customHeight="1" x14ac:dyDescent="0.4"/>
    <row r="418" s="4" customFormat="1" ht="15.75" customHeight="1" x14ac:dyDescent="0.4"/>
    <row r="419" s="4" customFormat="1" ht="15.75" customHeight="1" x14ac:dyDescent="0.4"/>
    <row r="420" s="4" customFormat="1" ht="15.75" customHeight="1" x14ac:dyDescent="0.4"/>
    <row r="421" s="4" customFormat="1" ht="15.75" customHeight="1" x14ac:dyDescent="0.4"/>
    <row r="422" s="4" customFormat="1" ht="15.75" customHeight="1" x14ac:dyDescent="0.4"/>
    <row r="423" s="4" customFormat="1" ht="15.75" customHeight="1" x14ac:dyDescent="0.4"/>
    <row r="424" s="4" customFormat="1" ht="15.75" customHeight="1" x14ac:dyDescent="0.4"/>
    <row r="425" s="4" customFormat="1" ht="15.75" customHeight="1" x14ac:dyDescent="0.4"/>
    <row r="426" s="4" customFormat="1" ht="15.75" customHeight="1" x14ac:dyDescent="0.4"/>
    <row r="427" s="4" customFormat="1" ht="15.75" customHeight="1" x14ac:dyDescent="0.4"/>
    <row r="428" s="4" customFormat="1" ht="15.75" customHeight="1" x14ac:dyDescent="0.4"/>
    <row r="429" s="4" customFormat="1" ht="15.75" customHeight="1" x14ac:dyDescent="0.4"/>
    <row r="430" s="4" customFormat="1" ht="15.75" customHeight="1" x14ac:dyDescent="0.4"/>
    <row r="431" s="4" customFormat="1" ht="15.75" customHeight="1" x14ac:dyDescent="0.4"/>
    <row r="432" s="4" customFormat="1" ht="15.75" customHeight="1" x14ac:dyDescent="0.4"/>
    <row r="433" s="4" customFormat="1" ht="15.75" customHeight="1" x14ac:dyDescent="0.4"/>
    <row r="434" s="4" customFormat="1" ht="15.75" customHeight="1" x14ac:dyDescent="0.4"/>
    <row r="435" s="4" customFormat="1" ht="15.75" customHeight="1" x14ac:dyDescent="0.4"/>
    <row r="436" s="4" customFormat="1" ht="15.75" customHeight="1" x14ac:dyDescent="0.4"/>
    <row r="437" s="4" customFormat="1" ht="15.75" customHeight="1" x14ac:dyDescent="0.4"/>
    <row r="438" s="4" customFormat="1" ht="15.75" customHeight="1" x14ac:dyDescent="0.4"/>
    <row r="439" s="4" customFormat="1" ht="15.75" customHeight="1" x14ac:dyDescent="0.4"/>
    <row r="440" s="4" customFormat="1" ht="15.75" customHeight="1" x14ac:dyDescent="0.4"/>
    <row r="441" s="4" customFormat="1" ht="15.75" customHeight="1" x14ac:dyDescent="0.4"/>
    <row r="442" s="4" customFormat="1" ht="15.75" customHeight="1" x14ac:dyDescent="0.4"/>
    <row r="443" s="4" customFormat="1" ht="15.75" customHeight="1" x14ac:dyDescent="0.4"/>
    <row r="444" s="4" customFormat="1" ht="15.75" customHeight="1" x14ac:dyDescent="0.4"/>
    <row r="445" s="4" customFormat="1" ht="15.75" customHeight="1" x14ac:dyDescent="0.4"/>
    <row r="446" s="4" customFormat="1" ht="15.75" customHeight="1" x14ac:dyDescent="0.4"/>
    <row r="447" s="4" customFormat="1" ht="15.75" customHeight="1" x14ac:dyDescent="0.4"/>
    <row r="448" s="4" customFormat="1" ht="15.75" customHeight="1" x14ac:dyDescent="0.4"/>
    <row r="449" s="4" customFormat="1" ht="15.75" customHeight="1" x14ac:dyDescent="0.4"/>
    <row r="450" s="4" customFormat="1" ht="15.75" customHeight="1" x14ac:dyDescent="0.4"/>
    <row r="451" s="4" customFormat="1" ht="15.75" customHeight="1" x14ac:dyDescent="0.4"/>
    <row r="452" s="4" customFormat="1" ht="15.75" customHeight="1" x14ac:dyDescent="0.4"/>
    <row r="453" s="4" customFormat="1" ht="15.75" customHeight="1" x14ac:dyDescent="0.4"/>
    <row r="454" s="4" customFormat="1" ht="15.75" customHeight="1" x14ac:dyDescent="0.4"/>
    <row r="455" s="4" customFormat="1" ht="15.75" customHeight="1" x14ac:dyDescent="0.4"/>
    <row r="456" s="4" customFormat="1" ht="15.75" customHeight="1" x14ac:dyDescent="0.4"/>
    <row r="457" s="4" customFormat="1" ht="15.75" customHeight="1" x14ac:dyDescent="0.4"/>
    <row r="458" s="4" customFormat="1" ht="15.75" customHeight="1" x14ac:dyDescent="0.4"/>
    <row r="459" s="4" customFormat="1" ht="15.75" customHeight="1" x14ac:dyDescent="0.4"/>
    <row r="460" s="4" customFormat="1" ht="15.75" customHeight="1" x14ac:dyDescent="0.4"/>
    <row r="461" s="4" customFormat="1" ht="15.75" customHeight="1" x14ac:dyDescent="0.4"/>
    <row r="462" s="4" customFormat="1" ht="15.75" customHeight="1" x14ac:dyDescent="0.4"/>
    <row r="463" s="4" customFormat="1" ht="15.75" customHeight="1" x14ac:dyDescent="0.4"/>
    <row r="464" s="4" customFormat="1" ht="15.75" customHeight="1" x14ac:dyDescent="0.4"/>
    <row r="465" s="4" customFormat="1" ht="15.75" customHeight="1" x14ac:dyDescent="0.4"/>
    <row r="466" s="4" customFormat="1" ht="15.75" customHeight="1" x14ac:dyDescent="0.4"/>
    <row r="467" s="4" customFormat="1" ht="15.75" customHeight="1" x14ac:dyDescent="0.4"/>
    <row r="468" s="4" customFormat="1" ht="15.75" customHeight="1" x14ac:dyDescent="0.4"/>
    <row r="469" s="4" customFormat="1" ht="15.75" customHeight="1" x14ac:dyDescent="0.4"/>
    <row r="470" s="4" customFormat="1" ht="15.75" customHeight="1" x14ac:dyDescent="0.4"/>
    <row r="471" s="4" customFormat="1" ht="15.75" customHeight="1" x14ac:dyDescent="0.4"/>
    <row r="472" s="4" customFormat="1" ht="15.75" customHeight="1" x14ac:dyDescent="0.4"/>
    <row r="473" s="4" customFormat="1" ht="15.75" customHeight="1" x14ac:dyDescent="0.4"/>
    <row r="474" s="4" customFormat="1" ht="15.75" customHeight="1" x14ac:dyDescent="0.4"/>
    <row r="475" s="4" customFormat="1" ht="15.75" customHeight="1" x14ac:dyDescent="0.4"/>
    <row r="476" s="4" customFormat="1" ht="15.75" customHeight="1" x14ac:dyDescent="0.4"/>
    <row r="477" s="4" customFormat="1" ht="15.75" customHeight="1" x14ac:dyDescent="0.4"/>
    <row r="478" s="4" customFormat="1" ht="15.75" customHeight="1" x14ac:dyDescent="0.4"/>
    <row r="479" s="4" customFormat="1" ht="15.75" customHeight="1" x14ac:dyDescent="0.4"/>
    <row r="480" s="4" customFormat="1" ht="15.75" customHeight="1" x14ac:dyDescent="0.4"/>
    <row r="481" s="4" customFormat="1" ht="15.75" customHeight="1" x14ac:dyDescent="0.4"/>
    <row r="482" s="4" customFormat="1" ht="15.75" customHeight="1" x14ac:dyDescent="0.4"/>
    <row r="483" s="4" customFormat="1" ht="15.75" customHeight="1" x14ac:dyDescent="0.4"/>
    <row r="484" s="4" customFormat="1" ht="15.75" customHeight="1" x14ac:dyDescent="0.4"/>
    <row r="485" s="4" customFormat="1" ht="15.75" customHeight="1" x14ac:dyDescent="0.4"/>
    <row r="486" s="4" customFormat="1" ht="15.75" customHeight="1" x14ac:dyDescent="0.4"/>
    <row r="487" s="4" customFormat="1" ht="15.75" customHeight="1" x14ac:dyDescent="0.4"/>
    <row r="488" s="4" customFormat="1" ht="15.75" customHeight="1" x14ac:dyDescent="0.4"/>
    <row r="489" s="4" customFormat="1" ht="15.75" customHeight="1" x14ac:dyDescent="0.4"/>
    <row r="490" s="4" customFormat="1" ht="15.75" customHeight="1" x14ac:dyDescent="0.4"/>
    <row r="491" s="4" customFormat="1" ht="15.75" customHeight="1" x14ac:dyDescent="0.4"/>
    <row r="492" s="4" customFormat="1" ht="15.75" customHeight="1" x14ac:dyDescent="0.4"/>
    <row r="493" s="4" customFormat="1" ht="15.75" customHeight="1" x14ac:dyDescent="0.4"/>
    <row r="494" s="4" customFormat="1" ht="15.75" customHeight="1" x14ac:dyDescent="0.4"/>
    <row r="495" s="4" customFormat="1" ht="15.75" customHeight="1" x14ac:dyDescent="0.4"/>
    <row r="496" s="4" customFormat="1" ht="15.75" customHeight="1" x14ac:dyDescent="0.4"/>
    <row r="497" s="4" customFormat="1" ht="15.75" customHeight="1" x14ac:dyDescent="0.4"/>
    <row r="498" s="4" customFormat="1" ht="15.75" customHeight="1" x14ac:dyDescent="0.4"/>
    <row r="499" s="4" customFormat="1" ht="15.75" customHeight="1" x14ac:dyDescent="0.4"/>
    <row r="500" s="4" customFormat="1" ht="15.75" customHeight="1" x14ac:dyDescent="0.4"/>
    <row r="501" s="4" customFormat="1" ht="15.75" customHeight="1" x14ac:dyDescent="0.4"/>
    <row r="502" s="4" customFormat="1" ht="15.75" customHeight="1" x14ac:dyDescent="0.4"/>
    <row r="503" s="4" customFormat="1" ht="15.75" customHeight="1" x14ac:dyDescent="0.4"/>
    <row r="504" s="4" customFormat="1" ht="15.75" customHeight="1" x14ac:dyDescent="0.4"/>
    <row r="505" s="4" customFormat="1" ht="15.75" customHeight="1" x14ac:dyDescent="0.4"/>
    <row r="506" s="4" customFormat="1" ht="15.75" customHeight="1" x14ac:dyDescent="0.4"/>
    <row r="507" s="4" customFormat="1" ht="15.75" customHeight="1" x14ac:dyDescent="0.4"/>
    <row r="508" s="4" customFormat="1" ht="15.75" customHeight="1" x14ac:dyDescent="0.4"/>
    <row r="509" s="4" customFormat="1" ht="15.75" customHeight="1" x14ac:dyDescent="0.4"/>
    <row r="510" s="4" customFormat="1" ht="15.75" customHeight="1" x14ac:dyDescent="0.4"/>
    <row r="511" s="4" customFormat="1" ht="15.75" customHeight="1" x14ac:dyDescent="0.4"/>
    <row r="512" s="4" customFormat="1" ht="15.75" customHeight="1" x14ac:dyDescent="0.4"/>
    <row r="513" s="4" customFormat="1" ht="15.75" customHeight="1" x14ac:dyDescent="0.4"/>
    <row r="514" s="4" customFormat="1" ht="15.75" customHeight="1" x14ac:dyDescent="0.4"/>
    <row r="515" s="4" customFormat="1" ht="15.75" customHeight="1" x14ac:dyDescent="0.4"/>
    <row r="516" s="4" customFormat="1" ht="15.75" customHeight="1" x14ac:dyDescent="0.4"/>
    <row r="517" s="4" customFormat="1" ht="15.75" customHeight="1" x14ac:dyDescent="0.4"/>
    <row r="518" s="4" customFormat="1" ht="15.75" customHeight="1" x14ac:dyDescent="0.4"/>
    <row r="519" s="4" customFormat="1" ht="15.75" customHeight="1" x14ac:dyDescent="0.4"/>
    <row r="520" s="4" customFormat="1" ht="15.75" customHeight="1" x14ac:dyDescent="0.4"/>
    <row r="521" s="4" customFormat="1" ht="15.75" customHeight="1" x14ac:dyDescent="0.4"/>
    <row r="522" s="4" customFormat="1" ht="15.75" customHeight="1" x14ac:dyDescent="0.4"/>
    <row r="523" s="4" customFormat="1" ht="15.75" customHeight="1" x14ac:dyDescent="0.4"/>
    <row r="524" s="4" customFormat="1" ht="15.75" customHeight="1" x14ac:dyDescent="0.4"/>
    <row r="525" s="4" customFormat="1" ht="15.75" customHeight="1" x14ac:dyDescent="0.4"/>
    <row r="526" s="4" customFormat="1" ht="15.75" customHeight="1" x14ac:dyDescent="0.4"/>
    <row r="527" s="4" customFormat="1" ht="15.75" customHeight="1" x14ac:dyDescent="0.4"/>
    <row r="528" s="4" customFormat="1" ht="15.75" customHeight="1" x14ac:dyDescent="0.4"/>
    <row r="529" s="4" customFormat="1" ht="15.75" customHeight="1" x14ac:dyDescent="0.4"/>
    <row r="530" s="4" customFormat="1" ht="15.75" customHeight="1" x14ac:dyDescent="0.4"/>
    <row r="531" s="4" customFormat="1" ht="15.75" customHeight="1" x14ac:dyDescent="0.4"/>
    <row r="532" s="4" customFormat="1" ht="15.75" customHeight="1" x14ac:dyDescent="0.4"/>
    <row r="533" s="4" customFormat="1" ht="15.75" customHeight="1" x14ac:dyDescent="0.4"/>
    <row r="534" s="4" customFormat="1" ht="15.75" customHeight="1" x14ac:dyDescent="0.4"/>
    <row r="535" s="4" customFormat="1" ht="15.75" customHeight="1" x14ac:dyDescent="0.4"/>
    <row r="536" s="4" customFormat="1" ht="15.75" customHeight="1" x14ac:dyDescent="0.4"/>
    <row r="537" s="4" customFormat="1" ht="15.75" customHeight="1" x14ac:dyDescent="0.4"/>
    <row r="538" s="4" customFormat="1" ht="15.75" customHeight="1" x14ac:dyDescent="0.4"/>
    <row r="539" s="4" customFormat="1" ht="15.75" customHeight="1" x14ac:dyDescent="0.4"/>
    <row r="540" s="4" customFormat="1" ht="15.75" customHeight="1" x14ac:dyDescent="0.4"/>
    <row r="541" s="4" customFormat="1" ht="15.75" customHeight="1" x14ac:dyDescent="0.4"/>
    <row r="542" s="4" customFormat="1" ht="15.75" customHeight="1" x14ac:dyDescent="0.4"/>
    <row r="543" s="4" customFormat="1" ht="15.75" customHeight="1" x14ac:dyDescent="0.4"/>
    <row r="544" s="4" customFormat="1" ht="15.75" customHeight="1" x14ac:dyDescent="0.4"/>
    <row r="545" s="4" customFormat="1" ht="15.75" customHeight="1" x14ac:dyDescent="0.4"/>
    <row r="546" s="4" customFormat="1" ht="15.75" customHeight="1" x14ac:dyDescent="0.4"/>
    <row r="547" s="4" customFormat="1" ht="15.75" customHeight="1" x14ac:dyDescent="0.4"/>
    <row r="548" s="4" customFormat="1" ht="15.75" customHeight="1" x14ac:dyDescent="0.4"/>
    <row r="549" s="4" customFormat="1" ht="15.75" customHeight="1" x14ac:dyDescent="0.4"/>
    <row r="550" s="4" customFormat="1" ht="15.75" customHeight="1" x14ac:dyDescent="0.4"/>
    <row r="551" s="4" customFormat="1" ht="15.75" customHeight="1" x14ac:dyDescent="0.4"/>
    <row r="552" s="4" customFormat="1" ht="15.75" customHeight="1" x14ac:dyDescent="0.4"/>
    <row r="553" s="4" customFormat="1" ht="15.75" customHeight="1" x14ac:dyDescent="0.4"/>
    <row r="554" s="4" customFormat="1" ht="15.75" customHeight="1" x14ac:dyDescent="0.4"/>
    <row r="555" s="4" customFormat="1" ht="15.75" customHeight="1" x14ac:dyDescent="0.4"/>
    <row r="556" s="4" customFormat="1" ht="15.75" customHeight="1" x14ac:dyDescent="0.4"/>
    <row r="557" s="4" customFormat="1" ht="15.75" customHeight="1" x14ac:dyDescent="0.4"/>
    <row r="558" s="4" customFormat="1" ht="15.75" customHeight="1" x14ac:dyDescent="0.4"/>
    <row r="559" s="4" customFormat="1" ht="15.75" customHeight="1" x14ac:dyDescent="0.4"/>
    <row r="560" s="4" customFormat="1" ht="15.75" customHeight="1" x14ac:dyDescent="0.4"/>
    <row r="561" s="4" customFormat="1" ht="15.75" customHeight="1" x14ac:dyDescent="0.4"/>
    <row r="562" s="4" customFormat="1" ht="15.75" customHeight="1" x14ac:dyDescent="0.4"/>
    <row r="563" s="4" customFormat="1" ht="15.75" customHeight="1" x14ac:dyDescent="0.4"/>
    <row r="564" s="4" customFormat="1" ht="15.75" customHeight="1" x14ac:dyDescent="0.4"/>
    <row r="565" s="4" customFormat="1" ht="15.75" customHeight="1" x14ac:dyDescent="0.4"/>
    <row r="566" s="4" customFormat="1" ht="15.75" customHeight="1" x14ac:dyDescent="0.4"/>
    <row r="567" s="4" customFormat="1" ht="15.75" customHeight="1" x14ac:dyDescent="0.4"/>
    <row r="568" s="4" customFormat="1" ht="15.75" customHeight="1" x14ac:dyDescent="0.4"/>
    <row r="569" s="4" customFormat="1" ht="15.75" customHeight="1" x14ac:dyDescent="0.4"/>
    <row r="570" s="4" customFormat="1" ht="15.75" customHeight="1" x14ac:dyDescent="0.4"/>
    <row r="571" s="4" customFormat="1" ht="15.75" customHeight="1" x14ac:dyDescent="0.4"/>
    <row r="572" s="4" customFormat="1" ht="15.75" customHeight="1" x14ac:dyDescent="0.4"/>
    <row r="573" s="4" customFormat="1" ht="15.75" customHeight="1" x14ac:dyDescent="0.4"/>
    <row r="574" s="4" customFormat="1" ht="15.75" customHeight="1" x14ac:dyDescent="0.4"/>
    <row r="575" s="4" customFormat="1" ht="15.75" customHeight="1" x14ac:dyDescent="0.4"/>
    <row r="576" s="4" customFormat="1" ht="15.75" customHeight="1" x14ac:dyDescent="0.4"/>
    <row r="577" s="4" customFormat="1" ht="15.75" customHeight="1" x14ac:dyDescent="0.4"/>
    <row r="578" s="4" customFormat="1" ht="15.75" customHeight="1" x14ac:dyDescent="0.4"/>
    <row r="579" s="4" customFormat="1" ht="15.75" customHeight="1" x14ac:dyDescent="0.4"/>
    <row r="580" s="4" customFormat="1" ht="15.75" customHeight="1" x14ac:dyDescent="0.4"/>
    <row r="581" s="4" customFormat="1" ht="15.75" customHeight="1" x14ac:dyDescent="0.4"/>
    <row r="582" s="4" customFormat="1" ht="15.75" customHeight="1" x14ac:dyDescent="0.4"/>
    <row r="583" s="4" customFormat="1" ht="15.75" customHeight="1" x14ac:dyDescent="0.4"/>
    <row r="584" s="4" customFormat="1" ht="15.75" customHeight="1" x14ac:dyDescent="0.4"/>
    <row r="585" s="4" customFormat="1" ht="15.75" customHeight="1" x14ac:dyDescent="0.4"/>
    <row r="586" s="4" customFormat="1" ht="15.75" customHeight="1" x14ac:dyDescent="0.4"/>
    <row r="587" s="4" customFormat="1" ht="15.75" customHeight="1" x14ac:dyDescent="0.4"/>
    <row r="588" s="4" customFormat="1" ht="15.75" customHeight="1" x14ac:dyDescent="0.4"/>
    <row r="589" s="4" customFormat="1" ht="15.75" customHeight="1" x14ac:dyDescent="0.4"/>
    <row r="590" s="4" customFormat="1" ht="15.75" customHeight="1" x14ac:dyDescent="0.4"/>
    <row r="591" s="4" customFormat="1" ht="15.75" customHeight="1" x14ac:dyDescent="0.4"/>
    <row r="592" s="4" customFormat="1" ht="15.75" customHeight="1" x14ac:dyDescent="0.4"/>
    <row r="593" s="4" customFormat="1" ht="15.75" customHeight="1" x14ac:dyDescent="0.4"/>
    <row r="594" s="4" customFormat="1" ht="15.75" customHeight="1" x14ac:dyDescent="0.4"/>
    <row r="595" s="4" customFormat="1" ht="15.75" customHeight="1" x14ac:dyDescent="0.4"/>
    <row r="596" s="4" customFormat="1" ht="15.75" customHeight="1" x14ac:dyDescent="0.4"/>
    <row r="597" s="4" customFormat="1" ht="15.75" customHeight="1" x14ac:dyDescent="0.4"/>
    <row r="598" s="4" customFormat="1" ht="15.75" customHeight="1" x14ac:dyDescent="0.4"/>
    <row r="599" s="4" customFormat="1" ht="15.75" customHeight="1" x14ac:dyDescent="0.4"/>
    <row r="600" s="4" customFormat="1" ht="15.75" customHeight="1" x14ac:dyDescent="0.4"/>
    <row r="601" s="4" customFormat="1" ht="15.75" customHeight="1" x14ac:dyDescent="0.4"/>
    <row r="602" s="4" customFormat="1" ht="15.75" customHeight="1" x14ac:dyDescent="0.4"/>
    <row r="603" s="4" customFormat="1" ht="15.75" customHeight="1" x14ac:dyDescent="0.4"/>
    <row r="604" s="4" customFormat="1" ht="15.75" customHeight="1" x14ac:dyDescent="0.4"/>
    <row r="605" s="4" customFormat="1" ht="15.75" customHeight="1" x14ac:dyDescent="0.4"/>
    <row r="606" s="4" customFormat="1" ht="15.75" customHeight="1" x14ac:dyDescent="0.4"/>
    <row r="607" s="4" customFormat="1" ht="15.75" customHeight="1" x14ac:dyDescent="0.4"/>
    <row r="608" s="4" customFormat="1" ht="15.75" customHeight="1" x14ac:dyDescent="0.4"/>
    <row r="609" s="4" customFormat="1" ht="15.75" customHeight="1" x14ac:dyDescent="0.4"/>
    <row r="610" s="4" customFormat="1" ht="15.75" customHeight="1" x14ac:dyDescent="0.4"/>
    <row r="611" s="4" customFormat="1" ht="15.75" customHeight="1" x14ac:dyDescent="0.4"/>
    <row r="612" s="4" customFormat="1" ht="15.75" customHeight="1" x14ac:dyDescent="0.4"/>
    <row r="613" s="4" customFormat="1" ht="15.75" customHeight="1" x14ac:dyDescent="0.4"/>
    <row r="614" s="4" customFormat="1" ht="15.75" customHeight="1" x14ac:dyDescent="0.4"/>
    <row r="615" s="4" customFormat="1" ht="15.75" customHeight="1" x14ac:dyDescent="0.4"/>
    <row r="616" s="4" customFormat="1" ht="15.75" customHeight="1" x14ac:dyDescent="0.4"/>
    <row r="617" s="4" customFormat="1" ht="15.75" customHeight="1" x14ac:dyDescent="0.4"/>
    <row r="618" s="4" customFormat="1" ht="15.75" customHeight="1" x14ac:dyDescent="0.4"/>
    <row r="619" s="4" customFormat="1" ht="15.75" customHeight="1" x14ac:dyDescent="0.4"/>
    <row r="620" s="4" customFormat="1" ht="15.75" customHeight="1" x14ac:dyDescent="0.4"/>
    <row r="621" s="4" customFormat="1" ht="15.75" customHeight="1" x14ac:dyDescent="0.4"/>
    <row r="622" s="4" customFormat="1" ht="15.75" customHeight="1" x14ac:dyDescent="0.4"/>
    <row r="623" s="4" customFormat="1" ht="15.75" customHeight="1" x14ac:dyDescent="0.4"/>
    <row r="624" s="4" customFormat="1" ht="15.75" customHeight="1" x14ac:dyDescent="0.4"/>
    <row r="625" s="4" customFormat="1" ht="15.75" customHeight="1" x14ac:dyDescent="0.4"/>
    <row r="626" s="4" customFormat="1" ht="15.75" customHeight="1" x14ac:dyDescent="0.4"/>
    <row r="627" s="4" customFormat="1" ht="15.75" customHeight="1" x14ac:dyDescent="0.4"/>
    <row r="628" s="4" customFormat="1" ht="15.75" customHeight="1" x14ac:dyDescent="0.4"/>
    <row r="629" s="4" customFormat="1" ht="15.75" customHeight="1" x14ac:dyDescent="0.4"/>
    <row r="630" s="4" customFormat="1" ht="15.75" customHeight="1" x14ac:dyDescent="0.4"/>
    <row r="631" s="4" customFormat="1" ht="15.75" customHeight="1" x14ac:dyDescent="0.4"/>
    <row r="632" s="4" customFormat="1" ht="15.75" customHeight="1" x14ac:dyDescent="0.4"/>
    <row r="633" s="4" customFormat="1" ht="15.75" customHeight="1" x14ac:dyDescent="0.4"/>
    <row r="634" s="4" customFormat="1" ht="15.75" customHeight="1" x14ac:dyDescent="0.4"/>
    <row r="635" s="4" customFormat="1" ht="15.75" customHeight="1" x14ac:dyDescent="0.4"/>
    <row r="636" s="4" customFormat="1" ht="15.75" customHeight="1" x14ac:dyDescent="0.4"/>
    <row r="637" s="4" customFormat="1" ht="15.75" customHeight="1" x14ac:dyDescent="0.4"/>
    <row r="638" s="4" customFormat="1" ht="15.75" customHeight="1" x14ac:dyDescent="0.4"/>
    <row r="639" s="4" customFormat="1" ht="15.75" customHeight="1" x14ac:dyDescent="0.4"/>
    <row r="640" s="4" customFormat="1" ht="15.75" customHeight="1" x14ac:dyDescent="0.4"/>
    <row r="641" s="4" customFormat="1" ht="15.75" customHeight="1" x14ac:dyDescent="0.4"/>
    <row r="642" s="4" customFormat="1" ht="15.75" customHeight="1" x14ac:dyDescent="0.4"/>
    <row r="643" s="4" customFormat="1" ht="15.75" customHeight="1" x14ac:dyDescent="0.4"/>
    <row r="644" s="4" customFormat="1" ht="15.75" customHeight="1" x14ac:dyDescent="0.4"/>
    <row r="645" s="4" customFormat="1" ht="15.75" customHeight="1" x14ac:dyDescent="0.4"/>
    <row r="646" s="4" customFormat="1" ht="15.75" customHeight="1" x14ac:dyDescent="0.4"/>
    <row r="647" s="4" customFormat="1" ht="15.75" customHeight="1" x14ac:dyDescent="0.4"/>
    <row r="648" s="4" customFormat="1" ht="15.75" customHeight="1" x14ac:dyDescent="0.4"/>
    <row r="649" s="4" customFormat="1" ht="15.75" customHeight="1" x14ac:dyDescent="0.4"/>
    <row r="650" s="4" customFormat="1" ht="15.75" customHeight="1" x14ac:dyDescent="0.4"/>
    <row r="651" s="4" customFormat="1" ht="15.75" customHeight="1" x14ac:dyDescent="0.4"/>
    <row r="652" s="4" customFormat="1" ht="15.75" customHeight="1" x14ac:dyDescent="0.4"/>
    <row r="653" s="4" customFormat="1" ht="15.75" customHeight="1" x14ac:dyDescent="0.4"/>
    <row r="654" s="4" customFormat="1" ht="15.75" customHeight="1" x14ac:dyDescent="0.4"/>
    <row r="655" s="4" customFormat="1" ht="15.75" customHeight="1" x14ac:dyDescent="0.4"/>
    <row r="656" s="4" customFormat="1" ht="15.75" customHeight="1" x14ac:dyDescent="0.4"/>
    <row r="657" s="4" customFormat="1" ht="15.75" customHeight="1" x14ac:dyDescent="0.4"/>
    <row r="658" s="4" customFormat="1" ht="15.75" customHeight="1" x14ac:dyDescent="0.4"/>
    <row r="659" s="4" customFormat="1" ht="15.75" customHeight="1" x14ac:dyDescent="0.4"/>
    <row r="660" s="4" customFormat="1" ht="15.75" customHeight="1" x14ac:dyDescent="0.4"/>
    <row r="661" s="4" customFormat="1" ht="15.75" customHeight="1" x14ac:dyDescent="0.4"/>
    <row r="662" s="4" customFormat="1" ht="15.75" customHeight="1" x14ac:dyDescent="0.4"/>
    <row r="663" s="4" customFormat="1" ht="15.75" customHeight="1" x14ac:dyDescent="0.4"/>
    <row r="664" s="4" customFormat="1" ht="15.75" customHeight="1" x14ac:dyDescent="0.4"/>
    <row r="665" s="4" customFormat="1" ht="15.75" customHeight="1" x14ac:dyDescent="0.4"/>
    <row r="666" s="4" customFormat="1" ht="15.75" customHeight="1" x14ac:dyDescent="0.4"/>
    <row r="667" s="4" customFormat="1" ht="15.75" customHeight="1" x14ac:dyDescent="0.4"/>
    <row r="668" s="4" customFormat="1" ht="15.75" customHeight="1" x14ac:dyDescent="0.4"/>
    <row r="669" s="4" customFormat="1" ht="15.75" customHeight="1" x14ac:dyDescent="0.4"/>
    <row r="670" s="4" customFormat="1" ht="15.75" customHeight="1" x14ac:dyDescent="0.4"/>
    <row r="671" s="4" customFormat="1" ht="15.75" customHeight="1" x14ac:dyDescent="0.4"/>
    <row r="672" s="4" customFormat="1" ht="15.75" customHeight="1" x14ac:dyDescent="0.4"/>
    <row r="673" s="4" customFormat="1" ht="15.75" customHeight="1" x14ac:dyDescent="0.4"/>
    <row r="674" s="4" customFormat="1" ht="15.75" customHeight="1" x14ac:dyDescent="0.4"/>
    <row r="675" s="4" customFormat="1" ht="15.75" customHeight="1" x14ac:dyDescent="0.4"/>
    <row r="676" s="4" customFormat="1" ht="15.75" customHeight="1" x14ac:dyDescent="0.4"/>
    <row r="677" s="4" customFormat="1" ht="15.75" customHeight="1" x14ac:dyDescent="0.4"/>
    <row r="678" s="4" customFormat="1" ht="15.75" customHeight="1" x14ac:dyDescent="0.4"/>
    <row r="679" s="4" customFormat="1" ht="15.75" customHeight="1" x14ac:dyDescent="0.4"/>
    <row r="680" s="4" customFormat="1" ht="15.75" customHeight="1" x14ac:dyDescent="0.4"/>
    <row r="681" s="4" customFormat="1" ht="15.75" customHeight="1" x14ac:dyDescent="0.4"/>
    <row r="682" s="4" customFormat="1" ht="15.75" customHeight="1" x14ac:dyDescent="0.4"/>
    <row r="683" s="4" customFormat="1" ht="15.75" customHeight="1" x14ac:dyDescent="0.4"/>
    <row r="684" s="4" customFormat="1" ht="15.75" customHeight="1" x14ac:dyDescent="0.4"/>
    <row r="685" s="4" customFormat="1" ht="15.75" customHeight="1" x14ac:dyDescent="0.4"/>
    <row r="686" s="4" customFormat="1" ht="15.75" customHeight="1" x14ac:dyDescent="0.4"/>
    <row r="687" s="4" customFormat="1" ht="15.75" customHeight="1" x14ac:dyDescent="0.4"/>
    <row r="688" s="4" customFormat="1" ht="15.75" customHeight="1" x14ac:dyDescent="0.4"/>
    <row r="689" s="4" customFormat="1" ht="15.75" customHeight="1" x14ac:dyDescent="0.4"/>
    <row r="690" s="4" customFormat="1" ht="15.75" customHeight="1" x14ac:dyDescent="0.4"/>
    <row r="691" s="4" customFormat="1" ht="15.75" customHeight="1" x14ac:dyDescent="0.4"/>
    <row r="692" s="4" customFormat="1" ht="15.75" customHeight="1" x14ac:dyDescent="0.4"/>
    <row r="693" s="4" customFormat="1" ht="15.75" customHeight="1" x14ac:dyDescent="0.4"/>
    <row r="694" s="4" customFormat="1" ht="15.75" customHeight="1" x14ac:dyDescent="0.4"/>
    <row r="695" s="4" customFormat="1" ht="15.75" customHeight="1" x14ac:dyDescent="0.4"/>
    <row r="696" s="4" customFormat="1" ht="15.75" customHeight="1" x14ac:dyDescent="0.4"/>
    <row r="697" s="4" customFormat="1" ht="15.75" customHeight="1" x14ac:dyDescent="0.4"/>
    <row r="698" s="4" customFormat="1" ht="15.75" customHeight="1" x14ac:dyDescent="0.4"/>
    <row r="699" s="4" customFormat="1" ht="15.75" customHeight="1" x14ac:dyDescent="0.4"/>
    <row r="700" s="4" customFormat="1" ht="15.75" customHeight="1" x14ac:dyDescent="0.4"/>
    <row r="701" s="4" customFormat="1" ht="15.75" customHeight="1" x14ac:dyDescent="0.4"/>
    <row r="702" s="4" customFormat="1" ht="15.75" customHeight="1" x14ac:dyDescent="0.4"/>
    <row r="703" s="4" customFormat="1" ht="15.75" customHeight="1" x14ac:dyDescent="0.4"/>
    <row r="704" s="4" customFormat="1" ht="15.75" customHeight="1" x14ac:dyDescent="0.4"/>
    <row r="705" s="4" customFormat="1" ht="15.75" customHeight="1" x14ac:dyDescent="0.4"/>
    <row r="706" s="4" customFormat="1" ht="15.75" customHeight="1" x14ac:dyDescent="0.4"/>
    <row r="707" s="4" customFormat="1" ht="15.75" customHeight="1" x14ac:dyDescent="0.4"/>
    <row r="708" s="4" customFormat="1" ht="15.75" customHeight="1" x14ac:dyDescent="0.4"/>
    <row r="709" s="4" customFormat="1" ht="15.75" customHeight="1" x14ac:dyDescent="0.4"/>
    <row r="710" s="4" customFormat="1" ht="15.75" customHeight="1" x14ac:dyDescent="0.4"/>
    <row r="711" s="4" customFormat="1" ht="15.75" customHeight="1" x14ac:dyDescent="0.4"/>
    <row r="712" s="4" customFormat="1" ht="15.75" customHeight="1" x14ac:dyDescent="0.4"/>
    <row r="713" s="4" customFormat="1" ht="15.75" customHeight="1" x14ac:dyDescent="0.4"/>
    <row r="714" s="4" customFormat="1" ht="15.75" customHeight="1" x14ac:dyDescent="0.4"/>
    <row r="715" s="4" customFormat="1" ht="15.75" customHeight="1" x14ac:dyDescent="0.4"/>
    <row r="716" s="4" customFormat="1" ht="15.75" customHeight="1" x14ac:dyDescent="0.4"/>
    <row r="717" s="4" customFormat="1" ht="15.75" customHeight="1" x14ac:dyDescent="0.4"/>
    <row r="718" s="4" customFormat="1" ht="15.75" customHeight="1" x14ac:dyDescent="0.4"/>
    <row r="719" s="4" customFormat="1" ht="15.75" customHeight="1" x14ac:dyDescent="0.4"/>
    <row r="720" s="4" customFormat="1" ht="15.75" customHeight="1" x14ac:dyDescent="0.4"/>
    <row r="721" s="4" customFormat="1" ht="15.75" customHeight="1" x14ac:dyDescent="0.4"/>
    <row r="722" s="4" customFormat="1" ht="15.75" customHeight="1" x14ac:dyDescent="0.4"/>
    <row r="723" s="4" customFormat="1" ht="15.75" customHeight="1" x14ac:dyDescent="0.4"/>
    <row r="724" s="4" customFormat="1" ht="15.75" customHeight="1" x14ac:dyDescent="0.4"/>
    <row r="725" s="4" customFormat="1" ht="15.75" customHeight="1" x14ac:dyDescent="0.4"/>
    <row r="726" s="4" customFormat="1" ht="15.75" customHeight="1" x14ac:dyDescent="0.4"/>
    <row r="727" s="4" customFormat="1" ht="15.75" customHeight="1" x14ac:dyDescent="0.4"/>
    <row r="728" s="4" customFormat="1" ht="15.75" customHeight="1" x14ac:dyDescent="0.4"/>
    <row r="729" s="4" customFormat="1" ht="15.75" customHeight="1" x14ac:dyDescent="0.4"/>
    <row r="730" s="4" customFormat="1" ht="15.75" customHeight="1" x14ac:dyDescent="0.4"/>
    <row r="731" s="4" customFormat="1" ht="15.75" customHeight="1" x14ac:dyDescent="0.4"/>
    <row r="732" s="4" customFormat="1" ht="15.75" customHeight="1" x14ac:dyDescent="0.4"/>
    <row r="733" s="4" customFormat="1" ht="15.75" customHeight="1" x14ac:dyDescent="0.4"/>
    <row r="734" s="4" customFormat="1" ht="15.75" customHeight="1" x14ac:dyDescent="0.4"/>
    <row r="735" s="4" customFormat="1" ht="15.75" customHeight="1" x14ac:dyDescent="0.4"/>
    <row r="736" s="4" customFormat="1" ht="15.75" customHeight="1" x14ac:dyDescent="0.4"/>
    <row r="737" s="4" customFormat="1" ht="15.75" customHeight="1" x14ac:dyDescent="0.4"/>
    <row r="738" s="4" customFormat="1" ht="15.75" customHeight="1" x14ac:dyDescent="0.4"/>
    <row r="739" s="4" customFormat="1" ht="15.75" customHeight="1" x14ac:dyDescent="0.4"/>
    <row r="740" s="4" customFormat="1" ht="15.75" customHeight="1" x14ac:dyDescent="0.4"/>
    <row r="741" s="4" customFormat="1" ht="15.75" customHeight="1" x14ac:dyDescent="0.4"/>
    <row r="742" s="4" customFormat="1" ht="15.75" customHeight="1" x14ac:dyDescent="0.4"/>
    <row r="743" s="4" customFormat="1" ht="15.75" customHeight="1" x14ac:dyDescent="0.4"/>
    <row r="744" s="4" customFormat="1" ht="15.75" customHeight="1" x14ac:dyDescent="0.4"/>
    <row r="745" s="4" customFormat="1" ht="15.75" customHeight="1" x14ac:dyDescent="0.4"/>
    <row r="746" s="4" customFormat="1" ht="15.75" customHeight="1" x14ac:dyDescent="0.4"/>
    <row r="747" s="4" customFormat="1" ht="15.75" customHeight="1" x14ac:dyDescent="0.4"/>
    <row r="748" s="4" customFormat="1" ht="15.75" customHeight="1" x14ac:dyDescent="0.4"/>
    <row r="749" s="4" customFormat="1" ht="15.75" customHeight="1" x14ac:dyDescent="0.4"/>
    <row r="750" s="4" customFormat="1" ht="15.75" customHeight="1" x14ac:dyDescent="0.4"/>
    <row r="751" s="4" customFormat="1" ht="15.75" customHeight="1" x14ac:dyDescent="0.4"/>
    <row r="752" s="4" customFormat="1" ht="15.75" customHeight="1" x14ac:dyDescent="0.4"/>
    <row r="753" s="4" customFormat="1" ht="15.75" customHeight="1" x14ac:dyDescent="0.4"/>
    <row r="754" s="4" customFormat="1" ht="15.75" customHeight="1" x14ac:dyDescent="0.4"/>
    <row r="755" s="4" customFormat="1" ht="15.75" customHeight="1" x14ac:dyDescent="0.4"/>
    <row r="756" s="4" customFormat="1" ht="15.75" customHeight="1" x14ac:dyDescent="0.4"/>
    <row r="757" s="4" customFormat="1" ht="15.75" customHeight="1" x14ac:dyDescent="0.4"/>
    <row r="758" s="4" customFormat="1" ht="15.75" customHeight="1" x14ac:dyDescent="0.4"/>
    <row r="759" s="4" customFormat="1" ht="15.75" customHeight="1" x14ac:dyDescent="0.4"/>
    <row r="760" s="4" customFormat="1" ht="15.75" customHeight="1" x14ac:dyDescent="0.4"/>
    <row r="761" s="4" customFormat="1" ht="15.75" customHeight="1" x14ac:dyDescent="0.4"/>
    <row r="762" s="4" customFormat="1" ht="15.75" customHeight="1" x14ac:dyDescent="0.4"/>
    <row r="763" s="4" customFormat="1" ht="15.75" customHeight="1" x14ac:dyDescent="0.4"/>
    <row r="764" s="4" customFormat="1" ht="15.75" customHeight="1" x14ac:dyDescent="0.4"/>
    <row r="765" s="4" customFormat="1" ht="15.75" customHeight="1" x14ac:dyDescent="0.4"/>
    <row r="766" s="4" customFormat="1" ht="15.75" customHeight="1" x14ac:dyDescent="0.4"/>
    <row r="767" s="4" customFormat="1" ht="15.75" customHeight="1" x14ac:dyDescent="0.4"/>
    <row r="768" s="4" customFormat="1" ht="15.75" customHeight="1" x14ac:dyDescent="0.4"/>
    <row r="769" s="4" customFormat="1" ht="15.75" customHeight="1" x14ac:dyDescent="0.4"/>
    <row r="770" s="4" customFormat="1" ht="15.75" customHeight="1" x14ac:dyDescent="0.4"/>
    <row r="771" s="4" customFormat="1" ht="15.75" customHeight="1" x14ac:dyDescent="0.4"/>
    <row r="772" s="4" customFormat="1" ht="15.75" customHeight="1" x14ac:dyDescent="0.4"/>
    <row r="773" s="4" customFormat="1" ht="15.75" customHeight="1" x14ac:dyDescent="0.4"/>
    <row r="774" s="4" customFormat="1" ht="15.75" customHeight="1" x14ac:dyDescent="0.4"/>
    <row r="775" s="4" customFormat="1" ht="15.75" customHeight="1" x14ac:dyDescent="0.4"/>
    <row r="776" s="4" customFormat="1" ht="15.75" customHeight="1" x14ac:dyDescent="0.4"/>
    <row r="777" s="4" customFormat="1" ht="15.75" customHeight="1" x14ac:dyDescent="0.4"/>
    <row r="778" s="4" customFormat="1" ht="15.75" customHeight="1" x14ac:dyDescent="0.4"/>
    <row r="779" s="4" customFormat="1" ht="15.75" customHeight="1" x14ac:dyDescent="0.4"/>
    <row r="780" s="4" customFormat="1" ht="15.75" customHeight="1" x14ac:dyDescent="0.4"/>
    <row r="781" s="4" customFormat="1" ht="15.75" customHeight="1" x14ac:dyDescent="0.4"/>
    <row r="782" s="4" customFormat="1" ht="15.75" customHeight="1" x14ac:dyDescent="0.4"/>
    <row r="783" s="4" customFormat="1" ht="15.75" customHeight="1" x14ac:dyDescent="0.4"/>
    <row r="784" s="4" customFormat="1" ht="15.75" customHeight="1" x14ac:dyDescent="0.4"/>
    <row r="785" s="4" customFormat="1" ht="15.75" customHeight="1" x14ac:dyDescent="0.4"/>
    <row r="786" s="4" customFormat="1" ht="15.75" customHeight="1" x14ac:dyDescent="0.4"/>
    <row r="787" s="4" customFormat="1" ht="15.75" customHeight="1" x14ac:dyDescent="0.4"/>
    <row r="788" s="4" customFormat="1" ht="15.75" customHeight="1" x14ac:dyDescent="0.4"/>
    <row r="789" s="4" customFormat="1" ht="15.75" customHeight="1" x14ac:dyDescent="0.4"/>
    <row r="790" s="4" customFormat="1" ht="15.75" customHeight="1" x14ac:dyDescent="0.4"/>
    <row r="791" s="4" customFormat="1" ht="15.75" customHeight="1" x14ac:dyDescent="0.4"/>
    <row r="792" s="4" customFormat="1" ht="15.75" customHeight="1" x14ac:dyDescent="0.4"/>
    <row r="793" s="4" customFormat="1" ht="15.75" customHeight="1" x14ac:dyDescent="0.4"/>
    <row r="794" s="4" customFormat="1" ht="15.75" customHeight="1" x14ac:dyDescent="0.4"/>
    <row r="795" s="4" customFormat="1" ht="15.75" customHeight="1" x14ac:dyDescent="0.4"/>
    <row r="796" s="4" customFormat="1" ht="15.75" customHeight="1" x14ac:dyDescent="0.4"/>
    <row r="797" s="4" customFormat="1" ht="15.75" customHeight="1" x14ac:dyDescent="0.4"/>
    <row r="798" s="4" customFormat="1" ht="15.75" customHeight="1" x14ac:dyDescent="0.4"/>
    <row r="799" s="4" customFormat="1" ht="15.75" customHeight="1" x14ac:dyDescent="0.4"/>
    <row r="800" s="4" customFormat="1" ht="15.75" customHeight="1" x14ac:dyDescent="0.4"/>
    <row r="801" s="4" customFormat="1" ht="15.75" customHeight="1" x14ac:dyDescent="0.4"/>
    <row r="802" s="4" customFormat="1" ht="15.75" customHeight="1" x14ac:dyDescent="0.4"/>
    <row r="803" s="4" customFormat="1" ht="15.75" customHeight="1" x14ac:dyDescent="0.4"/>
    <row r="804" s="4" customFormat="1" ht="15.75" customHeight="1" x14ac:dyDescent="0.4"/>
    <row r="805" s="4" customFormat="1" ht="15.75" customHeight="1" x14ac:dyDescent="0.4"/>
    <row r="806" s="4" customFormat="1" ht="15.75" customHeight="1" x14ac:dyDescent="0.4"/>
    <row r="807" s="4" customFormat="1" ht="15.75" customHeight="1" x14ac:dyDescent="0.4"/>
    <row r="808" s="4" customFormat="1" ht="15.75" customHeight="1" x14ac:dyDescent="0.4"/>
    <row r="809" s="4" customFormat="1" ht="15.75" customHeight="1" x14ac:dyDescent="0.4"/>
    <row r="810" s="4" customFormat="1" ht="15.75" customHeight="1" x14ac:dyDescent="0.4"/>
    <row r="811" s="4" customFormat="1" ht="15.75" customHeight="1" x14ac:dyDescent="0.4"/>
    <row r="812" s="4" customFormat="1" ht="15.75" customHeight="1" x14ac:dyDescent="0.4"/>
    <row r="813" s="4" customFormat="1" ht="15.75" customHeight="1" x14ac:dyDescent="0.4"/>
    <row r="814" s="4" customFormat="1" ht="15.75" customHeight="1" x14ac:dyDescent="0.4"/>
    <row r="815" s="4" customFormat="1" ht="15.75" customHeight="1" x14ac:dyDescent="0.4"/>
    <row r="816" s="4" customFormat="1" ht="15.75" customHeight="1" x14ac:dyDescent="0.4"/>
    <row r="817" s="4" customFormat="1" ht="15.75" customHeight="1" x14ac:dyDescent="0.4"/>
    <row r="818" s="4" customFormat="1" ht="15.75" customHeight="1" x14ac:dyDescent="0.4"/>
    <row r="819" s="4" customFormat="1" ht="15.75" customHeight="1" x14ac:dyDescent="0.4"/>
    <row r="820" s="4" customFormat="1" ht="15.75" customHeight="1" x14ac:dyDescent="0.4"/>
    <row r="821" s="4" customFormat="1" ht="15.75" customHeight="1" x14ac:dyDescent="0.4"/>
    <row r="822" s="4" customFormat="1" ht="15.75" customHeight="1" x14ac:dyDescent="0.4"/>
    <row r="823" s="4" customFormat="1" ht="15.75" customHeight="1" x14ac:dyDescent="0.4"/>
    <row r="824" s="4" customFormat="1" ht="15.75" customHeight="1" x14ac:dyDescent="0.4"/>
    <row r="825" s="4" customFormat="1" ht="15.75" customHeight="1" x14ac:dyDescent="0.4"/>
    <row r="826" s="4" customFormat="1" ht="15.75" customHeight="1" x14ac:dyDescent="0.4"/>
    <row r="827" s="4" customFormat="1" ht="15.75" customHeight="1" x14ac:dyDescent="0.4"/>
    <row r="828" s="4" customFormat="1" ht="15.75" customHeight="1" x14ac:dyDescent="0.4"/>
    <row r="829" s="4" customFormat="1" ht="15.75" customHeight="1" x14ac:dyDescent="0.4"/>
    <row r="830" s="4" customFormat="1" ht="15.75" customHeight="1" x14ac:dyDescent="0.4"/>
    <row r="831" s="4" customFormat="1" ht="15.75" customHeight="1" x14ac:dyDescent="0.4"/>
    <row r="832" s="4" customFormat="1" ht="15.75" customHeight="1" x14ac:dyDescent="0.4"/>
    <row r="833" s="4" customFormat="1" ht="15.75" customHeight="1" x14ac:dyDescent="0.4"/>
    <row r="834" s="4" customFormat="1" ht="15.75" customHeight="1" x14ac:dyDescent="0.4"/>
    <row r="835" s="4" customFormat="1" ht="15.75" customHeight="1" x14ac:dyDescent="0.4"/>
    <row r="836" s="4" customFormat="1" ht="15.75" customHeight="1" x14ac:dyDescent="0.4"/>
    <row r="837" s="4" customFormat="1" ht="15.75" customHeight="1" x14ac:dyDescent="0.4"/>
    <row r="838" s="4" customFormat="1" ht="15.75" customHeight="1" x14ac:dyDescent="0.4"/>
    <row r="839" s="4" customFormat="1" ht="15.75" customHeight="1" x14ac:dyDescent="0.4"/>
    <row r="840" s="4" customFormat="1" ht="15.75" customHeight="1" x14ac:dyDescent="0.4"/>
    <row r="841" s="4" customFormat="1" ht="15.75" customHeight="1" x14ac:dyDescent="0.4"/>
    <row r="842" s="4" customFormat="1" ht="15.75" customHeight="1" x14ac:dyDescent="0.4"/>
    <row r="843" s="4" customFormat="1" ht="15.75" customHeight="1" x14ac:dyDescent="0.4"/>
    <row r="844" s="4" customFormat="1" ht="15.75" customHeight="1" x14ac:dyDescent="0.4"/>
    <row r="845" s="4" customFormat="1" ht="15.75" customHeight="1" x14ac:dyDescent="0.4"/>
    <row r="846" s="4" customFormat="1" ht="15.75" customHeight="1" x14ac:dyDescent="0.4"/>
    <row r="847" s="4" customFormat="1" ht="15.75" customHeight="1" x14ac:dyDescent="0.4"/>
    <row r="848" s="4" customFormat="1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220">
    <mergeCell ref="A21:T21"/>
    <mergeCell ref="A22:T22"/>
    <mergeCell ref="A24:A25"/>
    <mergeCell ref="B24:C24"/>
    <mergeCell ref="D24:D25"/>
    <mergeCell ref="L24:M24"/>
    <mergeCell ref="N24:N25"/>
    <mergeCell ref="O24:P24"/>
    <mergeCell ref="Q24:Q25"/>
    <mergeCell ref="A31:T31"/>
    <mergeCell ref="A32:T32"/>
    <mergeCell ref="A34:A35"/>
    <mergeCell ref="B34:C34"/>
    <mergeCell ref="D34:D35"/>
    <mergeCell ref="R24:S24"/>
    <mergeCell ref="T24:T25"/>
    <mergeCell ref="L34:M34"/>
    <mergeCell ref="N34:N35"/>
    <mergeCell ref="A41:T41"/>
    <mergeCell ref="A42:T42"/>
    <mergeCell ref="A44:A45"/>
    <mergeCell ref="B44:C44"/>
    <mergeCell ref="D44:D45"/>
    <mergeCell ref="O34:P34"/>
    <mergeCell ref="Q34:Q35"/>
    <mergeCell ref="R34:S34"/>
    <mergeCell ref="T34:T35"/>
    <mergeCell ref="L44:M44"/>
    <mergeCell ref="N44:N45"/>
    <mergeCell ref="A51:T51"/>
    <mergeCell ref="A52:T52"/>
    <mergeCell ref="A54:A55"/>
    <mergeCell ref="B54:C54"/>
    <mergeCell ref="D54:D55"/>
    <mergeCell ref="O44:P44"/>
    <mergeCell ref="Q44:Q45"/>
    <mergeCell ref="R44:S44"/>
    <mergeCell ref="T44:T45"/>
    <mergeCell ref="L54:M54"/>
    <mergeCell ref="N54:N55"/>
    <mergeCell ref="A61:T61"/>
    <mergeCell ref="A62:T62"/>
    <mergeCell ref="A64:A65"/>
    <mergeCell ref="B64:C64"/>
    <mergeCell ref="D64:D65"/>
    <mergeCell ref="O54:P54"/>
    <mergeCell ref="Q54:Q55"/>
    <mergeCell ref="R54:S54"/>
    <mergeCell ref="T54:T55"/>
    <mergeCell ref="R74:S74"/>
    <mergeCell ref="T74:T75"/>
    <mergeCell ref="L64:M64"/>
    <mergeCell ref="N64:N65"/>
    <mergeCell ref="A71:T71"/>
    <mergeCell ref="A72:T72"/>
    <mergeCell ref="A74:A75"/>
    <mergeCell ref="B74:C74"/>
    <mergeCell ref="D74:D75"/>
    <mergeCell ref="O64:P64"/>
    <mergeCell ref="Q64:Q65"/>
    <mergeCell ref="R64:S64"/>
    <mergeCell ref="T64:T65"/>
    <mergeCell ref="A161:T161"/>
    <mergeCell ref="A162:T162"/>
    <mergeCell ref="A164:A165"/>
    <mergeCell ref="B164:C164"/>
    <mergeCell ref="D164:D165"/>
    <mergeCell ref="O154:P154"/>
    <mergeCell ref="Q154:Q155"/>
    <mergeCell ref="R154:S154"/>
    <mergeCell ref="T154:T155"/>
    <mergeCell ref="L164:M164"/>
    <mergeCell ref="N164:N165"/>
    <mergeCell ref="A171:T171"/>
    <mergeCell ref="A172:T172"/>
    <mergeCell ref="A174:A175"/>
    <mergeCell ref="B174:C174"/>
    <mergeCell ref="D174:D175"/>
    <mergeCell ref="O164:P164"/>
    <mergeCell ref="Q164:Q165"/>
    <mergeCell ref="R164:S164"/>
    <mergeCell ref="T164:T165"/>
    <mergeCell ref="L174:M174"/>
    <mergeCell ref="N174:N175"/>
    <mergeCell ref="A181:T181"/>
    <mergeCell ref="A182:T182"/>
    <mergeCell ref="A184:A185"/>
    <mergeCell ref="B184:C184"/>
    <mergeCell ref="D184:D185"/>
    <mergeCell ref="O174:P174"/>
    <mergeCell ref="Q174:Q175"/>
    <mergeCell ref="R174:S174"/>
    <mergeCell ref="T174:T175"/>
    <mergeCell ref="A1:T1"/>
    <mergeCell ref="A2:T2"/>
    <mergeCell ref="A4:A5"/>
    <mergeCell ref="B4:C4"/>
    <mergeCell ref="D4:D5"/>
    <mergeCell ref="L4:M4"/>
    <mergeCell ref="N4:N5"/>
    <mergeCell ref="O194:P194"/>
    <mergeCell ref="Q194:Q195"/>
    <mergeCell ref="R194:S194"/>
    <mergeCell ref="T194:T195"/>
    <mergeCell ref="L184:M184"/>
    <mergeCell ref="N184:N185"/>
    <mergeCell ref="A191:T191"/>
    <mergeCell ref="A192:T192"/>
    <mergeCell ref="A194:A195"/>
    <mergeCell ref="B194:C194"/>
    <mergeCell ref="D194:D195"/>
    <mergeCell ref="L194:M194"/>
    <mergeCell ref="N194:N195"/>
    <mergeCell ref="O184:P184"/>
    <mergeCell ref="Q184:Q185"/>
    <mergeCell ref="R184:S184"/>
    <mergeCell ref="T184:T185"/>
    <mergeCell ref="A11:T11"/>
    <mergeCell ref="A12:T12"/>
    <mergeCell ref="A14:A15"/>
    <mergeCell ref="B14:C14"/>
    <mergeCell ref="D14:D15"/>
    <mergeCell ref="L14:M14"/>
    <mergeCell ref="N14:N15"/>
    <mergeCell ref="O4:P4"/>
    <mergeCell ref="Q4:Q5"/>
    <mergeCell ref="R4:S4"/>
    <mergeCell ref="T4:T5"/>
    <mergeCell ref="L84:M84"/>
    <mergeCell ref="N84:N85"/>
    <mergeCell ref="A91:T91"/>
    <mergeCell ref="A92:T92"/>
    <mergeCell ref="A94:A95"/>
    <mergeCell ref="B94:C94"/>
    <mergeCell ref="D94:D95"/>
    <mergeCell ref="O14:P14"/>
    <mergeCell ref="Q14:Q15"/>
    <mergeCell ref="R14:S14"/>
    <mergeCell ref="T14:T15"/>
    <mergeCell ref="O84:P84"/>
    <mergeCell ref="Q84:Q85"/>
    <mergeCell ref="R84:S84"/>
    <mergeCell ref="T84:T85"/>
    <mergeCell ref="L74:M74"/>
    <mergeCell ref="N74:N75"/>
    <mergeCell ref="A81:T81"/>
    <mergeCell ref="A82:T82"/>
    <mergeCell ref="A84:A85"/>
    <mergeCell ref="B84:C84"/>
    <mergeCell ref="D84:D85"/>
    <mergeCell ref="O74:P74"/>
    <mergeCell ref="Q74:Q75"/>
    <mergeCell ref="L94:M94"/>
    <mergeCell ref="N94:N95"/>
    <mergeCell ref="A101:T101"/>
    <mergeCell ref="A102:T102"/>
    <mergeCell ref="A104:A105"/>
    <mergeCell ref="B104:C104"/>
    <mergeCell ref="D104:D105"/>
    <mergeCell ref="O94:P94"/>
    <mergeCell ref="Q94:Q95"/>
    <mergeCell ref="R94:S94"/>
    <mergeCell ref="T94:T95"/>
    <mergeCell ref="L104:M104"/>
    <mergeCell ref="N104:N105"/>
    <mergeCell ref="A111:T111"/>
    <mergeCell ref="A112:T112"/>
    <mergeCell ref="A114:A115"/>
    <mergeCell ref="B114:C114"/>
    <mergeCell ref="D114:D115"/>
    <mergeCell ref="O104:P104"/>
    <mergeCell ref="Q104:Q105"/>
    <mergeCell ref="R104:S104"/>
    <mergeCell ref="T104:T105"/>
    <mergeCell ref="L114:M114"/>
    <mergeCell ref="N114:N115"/>
    <mergeCell ref="A121:T121"/>
    <mergeCell ref="A122:T122"/>
    <mergeCell ref="A124:A125"/>
    <mergeCell ref="B124:C124"/>
    <mergeCell ref="D124:D125"/>
    <mergeCell ref="O114:P114"/>
    <mergeCell ref="Q114:Q115"/>
    <mergeCell ref="R114:S114"/>
    <mergeCell ref="T114:T115"/>
    <mergeCell ref="L124:M124"/>
    <mergeCell ref="N124:N125"/>
    <mergeCell ref="A131:T131"/>
    <mergeCell ref="A132:T132"/>
    <mergeCell ref="A134:A135"/>
    <mergeCell ref="B134:C134"/>
    <mergeCell ref="D134:D135"/>
    <mergeCell ref="O124:P124"/>
    <mergeCell ref="Q124:Q125"/>
    <mergeCell ref="R124:S124"/>
    <mergeCell ref="T124:T125"/>
    <mergeCell ref="L134:M134"/>
    <mergeCell ref="N134:N135"/>
    <mergeCell ref="A141:T141"/>
    <mergeCell ref="A142:T142"/>
    <mergeCell ref="A144:A145"/>
    <mergeCell ref="B144:C144"/>
    <mergeCell ref="D144:D145"/>
    <mergeCell ref="L144:M144"/>
    <mergeCell ref="N144:N145"/>
    <mergeCell ref="O134:P134"/>
    <mergeCell ref="Q134:Q135"/>
    <mergeCell ref="R134:S134"/>
    <mergeCell ref="T134:T135"/>
    <mergeCell ref="A151:T151"/>
    <mergeCell ref="A152:T152"/>
    <mergeCell ref="A154:A155"/>
    <mergeCell ref="B154:C154"/>
    <mergeCell ref="D154:D155"/>
    <mergeCell ref="O144:P144"/>
    <mergeCell ref="Q144:Q145"/>
    <mergeCell ref="R144:S144"/>
    <mergeCell ref="T144:T145"/>
    <mergeCell ref="L154:M154"/>
    <mergeCell ref="N154:N155"/>
  </mergeCells>
  <pageMargins left="0.51181102362204722" right="0.51181102362204722" top="0.51181102362204722" bottom="0.19685039370078741" header="0" footer="0"/>
  <pageSetup paperSize="9" scale="37" orientation="landscape" r:id="rId1"/>
  <rowBreaks count="3" manualBreakCount="3">
    <brk id="179" man="1"/>
    <brk id="120" man="1"/>
    <brk id="6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CY270"/>
  <sheetViews>
    <sheetView topLeftCell="A6" zoomScale="30" zoomScaleNormal="30" workbookViewId="0">
      <selection sqref="A1:T80"/>
    </sheetView>
  </sheetViews>
  <sheetFormatPr defaultColWidth="14.42578125" defaultRowHeight="15" customHeight="1" x14ac:dyDescent="0.4"/>
  <cols>
    <col min="1" max="1" width="15.42578125" style="4" customWidth="1"/>
    <col min="2" max="2" width="48" style="4" customWidth="1"/>
    <col min="3" max="3" width="14.42578125" style="4" customWidth="1"/>
    <col min="4" max="4" width="14.7109375" style="4" customWidth="1"/>
    <col min="5" max="5" width="15.85546875" style="4" customWidth="1"/>
    <col min="6" max="7" width="14.7109375" style="4" customWidth="1"/>
    <col min="8" max="8" width="13.85546875" style="4" customWidth="1"/>
    <col min="9" max="9" width="11.85546875" style="4" customWidth="1"/>
    <col min="10" max="10" width="14.140625" style="4" customWidth="1"/>
    <col min="11" max="11" width="14.85546875" style="4" customWidth="1"/>
    <col min="12" max="12" width="11.85546875" style="4" customWidth="1"/>
    <col min="13" max="13" width="15" style="4" customWidth="1"/>
    <col min="14" max="14" width="14.28515625" style="4" customWidth="1"/>
    <col min="15" max="15" width="15" style="4" customWidth="1"/>
    <col min="16" max="16" width="12.85546875" style="4" customWidth="1"/>
    <col min="17" max="18" width="14.5703125" style="4" customWidth="1"/>
    <col min="19" max="19" width="14.28515625" style="4" customWidth="1"/>
    <col min="20" max="20" width="15.28515625" style="4" customWidth="1"/>
    <col min="21" max="21" width="2.7109375" style="4" customWidth="1"/>
    <col min="22" max="22" width="13.85546875" style="4" customWidth="1"/>
    <col min="23" max="23" width="43.5703125" style="4" customWidth="1"/>
    <col min="24" max="24" width="11.42578125" style="4" customWidth="1"/>
    <col min="25" max="25" width="13.7109375" style="4" customWidth="1"/>
    <col min="26" max="26" width="13.42578125" style="4" customWidth="1"/>
    <col min="27" max="27" width="13.28515625" style="4" customWidth="1"/>
    <col min="28" max="28" width="14.28515625" style="4" customWidth="1"/>
    <col min="29" max="29" width="14" style="4" customWidth="1"/>
    <col min="30" max="30" width="11.85546875" style="4" customWidth="1"/>
    <col min="31" max="31" width="13.85546875" style="4" customWidth="1"/>
    <col min="32" max="32" width="14.85546875" style="4" customWidth="1"/>
    <col min="33" max="33" width="11.85546875" style="4" customWidth="1"/>
    <col min="34" max="41" width="14.7109375" style="4" customWidth="1"/>
    <col min="42" max="42" width="9.7109375" style="4" customWidth="1"/>
    <col min="43" max="43" width="15.28515625" style="4" customWidth="1"/>
    <col min="44" max="44" width="44.5703125" style="4" customWidth="1"/>
    <col min="45" max="45" width="9.7109375" style="4" customWidth="1"/>
    <col min="46" max="62" width="14.5703125" style="4" customWidth="1"/>
    <col min="63" max="63" width="9.7109375" style="4" customWidth="1"/>
    <col min="64" max="64" width="14.5703125" style="4" customWidth="1"/>
    <col min="65" max="65" width="44.140625" style="4" customWidth="1"/>
    <col min="66" max="66" width="9.7109375" style="4" customWidth="1"/>
    <col min="67" max="83" width="13.5703125" style="4" customWidth="1"/>
    <col min="84" max="84" width="14.85546875" style="4" customWidth="1"/>
    <col min="85" max="85" width="45" style="4" customWidth="1"/>
    <col min="86" max="87" width="9.7109375" style="4" customWidth="1"/>
    <col min="88" max="88" width="7.28515625" style="4" customWidth="1"/>
    <col min="89" max="89" width="11.5703125" style="4" customWidth="1"/>
    <col min="90" max="90" width="10.7109375" style="4" customWidth="1"/>
    <col min="91" max="91" width="6.42578125" style="4" customWidth="1"/>
    <col min="92" max="92" width="6" style="4" customWidth="1"/>
    <col min="93" max="93" width="8.85546875" style="4" customWidth="1"/>
    <col min="94" max="94" width="10.7109375" style="4" customWidth="1"/>
    <col min="95" max="95" width="5.85546875" style="4" customWidth="1"/>
    <col min="96" max="97" width="8" style="4" customWidth="1"/>
    <col min="98" max="98" width="10.7109375" style="4" customWidth="1"/>
    <col min="99" max="99" width="12.42578125" style="4" customWidth="1"/>
    <col min="100" max="100" width="6" style="4" customWidth="1"/>
    <col min="101" max="101" width="8.140625" style="4" customWidth="1"/>
    <col min="102" max="102" width="10.7109375" style="4" customWidth="1"/>
    <col min="103" max="103" width="10.42578125" style="4" customWidth="1"/>
    <col min="104" max="16384" width="14.42578125" style="4"/>
  </cols>
  <sheetData>
    <row r="1" spans="1:103" ht="24" x14ac:dyDescent="0.55000000000000004">
      <c r="A1" s="34" t="s">
        <v>76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V1" s="151" t="s">
        <v>76</v>
      </c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Q1" s="151" t="s">
        <v>76</v>
      </c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L1" s="151" t="s">
        <v>76</v>
      </c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51" t="s">
        <v>77</v>
      </c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</row>
    <row r="2" spans="1:103" ht="24" x14ac:dyDescent="0.55000000000000004">
      <c r="A2" s="34" t="s">
        <v>597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V2" s="151" t="s">
        <v>78</v>
      </c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Q2" s="151" t="s">
        <v>79</v>
      </c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L2" s="151" t="s">
        <v>80</v>
      </c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51" t="s">
        <v>81</v>
      </c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</row>
    <row r="3" spans="1:103" ht="24" x14ac:dyDescent="0.55000000000000004">
      <c r="A3" s="34"/>
      <c r="B3" s="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V3" s="151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Q3" s="151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L3" s="151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51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</row>
    <row r="4" spans="1:103" ht="24" x14ac:dyDescent="0.55000000000000004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V4" s="20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>
        <f>+'2.ต้นทุนตามสัดส่วน '!E16</f>
        <v>0</v>
      </c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94">
        <f>+'2.ต้นทุนตามสัดส่วน '!E17</f>
        <v>0</v>
      </c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94">
        <f>+'2.ต้นทุนตามสัดส่วน '!E18</f>
        <v>0</v>
      </c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>
        <f>+'2.ต้นทุนตามสัดส่วน '!Y18</f>
        <v>0</v>
      </c>
    </row>
    <row r="5" spans="1:103" ht="24" x14ac:dyDescent="0.55000000000000004">
      <c r="A5" s="30" t="s">
        <v>82</v>
      </c>
      <c r="B5" s="30" t="s">
        <v>83</v>
      </c>
      <c r="C5" s="30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2" t="s">
        <v>95</v>
      </c>
      <c r="O5" s="82" t="s">
        <v>96</v>
      </c>
      <c r="P5" s="82" t="s">
        <v>97</v>
      </c>
      <c r="Q5" s="82" t="s">
        <v>98</v>
      </c>
      <c r="R5" s="82" t="s">
        <v>99</v>
      </c>
      <c r="S5" s="82" t="s">
        <v>100</v>
      </c>
      <c r="T5" s="82" t="s">
        <v>101</v>
      </c>
      <c r="V5" s="30" t="s">
        <v>82</v>
      </c>
      <c r="W5" s="30" t="s">
        <v>83</v>
      </c>
      <c r="X5" s="30" t="s">
        <v>84</v>
      </c>
      <c r="Y5" s="82" t="s">
        <v>85</v>
      </c>
      <c r="Z5" s="82" t="s">
        <v>86</v>
      </c>
      <c r="AA5" s="82" t="s">
        <v>87</v>
      </c>
      <c r="AB5" s="82" t="s">
        <v>88</v>
      </c>
      <c r="AC5" s="82" t="s">
        <v>89</v>
      </c>
      <c r="AD5" s="82" t="s">
        <v>90</v>
      </c>
      <c r="AE5" s="82" t="s">
        <v>91</v>
      </c>
      <c r="AF5" s="82" t="s">
        <v>92</v>
      </c>
      <c r="AG5" s="82" t="s">
        <v>93</v>
      </c>
      <c r="AH5" s="82" t="s">
        <v>94</v>
      </c>
      <c r="AI5" s="82" t="s">
        <v>95</v>
      </c>
      <c r="AJ5" s="82" t="s">
        <v>96</v>
      </c>
      <c r="AK5" s="82" t="s">
        <v>97</v>
      </c>
      <c r="AL5" s="82" t="s">
        <v>98</v>
      </c>
      <c r="AM5" s="82" t="s">
        <v>99</v>
      </c>
      <c r="AN5" s="82" t="s">
        <v>100</v>
      </c>
      <c r="AO5" s="82" t="s">
        <v>101</v>
      </c>
      <c r="AQ5" s="30" t="s">
        <v>82</v>
      </c>
      <c r="AR5" s="30" t="s">
        <v>83</v>
      </c>
      <c r="AS5" s="30" t="s">
        <v>84</v>
      </c>
      <c r="AT5" s="82" t="s">
        <v>85</v>
      </c>
      <c r="AU5" s="82" t="s">
        <v>86</v>
      </c>
      <c r="AV5" s="82" t="s">
        <v>87</v>
      </c>
      <c r="AW5" s="82" t="s">
        <v>88</v>
      </c>
      <c r="AX5" s="82" t="s">
        <v>89</v>
      </c>
      <c r="AY5" s="82" t="s">
        <v>90</v>
      </c>
      <c r="AZ5" s="82" t="s">
        <v>91</v>
      </c>
      <c r="BA5" s="82" t="s">
        <v>92</v>
      </c>
      <c r="BB5" s="82" t="s">
        <v>93</v>
      </c>
      <c r="BC5" s="82" t="s">
        <v>94</v>
      </c>
      <c r="BD5" s="82" t="s">
        <v>95</v>
      </c>
      <c r="BE5" s="82" t="s">
        <v>96</v>
      </c>
      <c r="BF5" s="82" t="s">
        <v>97</v>
      </c>
      <c r="BG5" s="82" t="s">
        <v>98</v>
      </c>
      <c r="BH5" s="82" t="s">
        <v>99</v>
      </c>
      <c r="BI5" s="82" t="s">
        <v>100</v>
      </c>
      <c r="BJ5" s="82" t="s">
        <v>101</v>
      </c>
      <c r="BL5" s="30" t="s">
        <v>82</v>
      </c>
      <c r="BM5" s="30" t="s">
        <v>83</v>
      </c>
      <c r="BN5" s="30" t="s">
        <v>84</v>
      </c>
      <c r="BO5" s="82" t="s">
        <v>85</v>
      </c>
      <c r="BP5" s="82" t="s">
        <v>86</v>
      </c>
      <c r="BQ5" s="82" t="s">
        <v>87</v>
      </c>
      <c r="BR5" s="82" t="s">
        <v>88</v>
      </c>
      <c r="BS5" s="82" t="s">
        <v>89</v>
      </c>
      <c r="BT5" s="82" t="s">
        <v>90</v>
      </c>
      <c r="BU5" s="82" t="s">
        <v>91</v>
      </c>
      <c r="BV5" s="82" t="s">
        <v>92</v>
      </c>
      <c r="BW5" s="82" t="s">
        <v>93</v>
      </c>
      <c r="BX5" s="82" t="s">
        <v>94</v>
      </c>
      <c r="BY5" s="82" t="s">
        <v>95</v>
      </c>
      <c r="BZ5" s="82" t="s">
        <v>96</v>
      </c>
      <c r="CA5" s="82" t="s">
        <v>97</v>
      </c>
      <c r="CB5" s="82" t="s">
        <v>98</v>
      </c>
      <c r="CC5" s="82" t="s">
        <v>99</v>
      </c>
      <c r="CD5" s="82" t="s">
        <v>100</v>
      </c>
      <c r="CE5" s="82" t="s">
        <v>101</v>
      </c>
      <c r="CF5" s="30" t="s">
        <v>82</v>
      </c>
      <c r="CG5" s="30" t="s">
        <v>83</v>
      </c>
      <c r="CH5" s="30" t="s">
        <v>84</v>
      </c>
      <c r="CI5" s="82" t="s">
        <v>85</v>
      </c>
      <c r="CJ5" s="82" t="s">
        <v>86</v>
      </c>
      <c r="CK5" s="82" t="s">
        <v>87</v>
      </c>
      <c r="CL5" s="82" t="s">
        <v>88</v>
      </c>
      <c r="CM5" s="82" t="s">
        <v>89</v>
      </c>
      <c r="CN5" s="82" t="s">
        <v>90</v>
      </c>
      <c r="CO5" s="82" t="s">
        <v>91</v>
      </c>
      <c r="CP5" s="82" t="s">
        <v>92</v>
      </c>
      <c r="CQ5" s="82" t="s">
        <v>93</v>
      </c>
      <c r="CR5" s="82" t="s">
        <v>94</v>
      </c>
      <c r="CS5" s="82" t="s">
        <v>95</v>
      </c>
      <c r="CT5" s="82" t="s">
        <v>96</v>
      </c>
      <c r="CU5" s="82" t="s">
        <v>97</v>
      </c>
      <c r="CV5" s="82" t="s">
        <v>98</v>
      </c>
      <c r="CW5" s="82" t="s">
        <v>99</v>
      </c>
      <c r="CX5" s="82" t="s">
        <v>100</v>
      </c>
      <c r="CY5" s="82" t="s">
        <v>101</v>
      </c>
    </row>
    <row r="6" spans="1:103" ht="24" x14ac:dyDescent="0.55000000000000004">
      <c r="A6" s="95" t="s">
        <v>102</v>
      </c>
      <c r="B6" s="30"/>
      <c r="C6" s="30"/>
      <c r="D6" s="82"/>
      <c r="E6" s="82"/>
      <c r="F6" s="82"/>
      <c r="G6" s="82">
        <f t="shared" ref="G6:G267" si="0">+D6+E6+F6</f>
        <v>0</v>
      </c>
      <c r="H6" s="82"/>
      <c r="I6" s="82"/>
      <c r="J6" s="82"/>
      <c r="K6" s="82">
        <f t="shared" ref="K6:K267" si="1">+H6+I6+J6</f>
        <v>0</v>
      </c>
      <c r="L6" s="82"/>
      <c r="M6" s="82"/>
      <c r="N6" s="82"/>
      <c r="O6" s="82">
        <f t="shared" ref="O6:O267" si="2">+L6+M6+N6</f>
        <v>0</v>
      </c>
      <c r="P6" s="82"/>
      <c r="Q6" s="82"/>
      <c r="R6" s="82"/>
      <c r="S6" s="82">
        <f t="shared" ref="S6:S267" si="3">+P6+Q6+R6</f>
        <v>0</v>
      </c>
      <c r="T6" s="82"/>
      <c r="V6" s="95" t="s">
        <v>102</v>
      </c>
      <c r="W6" s="30"/>
      <c r="X6" s="30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Q6" s="95" t="s">
        <v>102</v>
      </c>
      <c r="AR6" s="30"/>
      <c r="AS6" s="30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L6" s="95" t="s">
        <v>102</v>
      </c>
      <c r="BM6" s="30"/>
      <c r="BN6" s="30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95" t="s">
        <v>102</v>
      </c>
      <c r="CG6" s="30"/>
      <c r="CH6" s="30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</row>
    <row r="7" spans="1:103" ht="24" x14ac:dyDescent="0.55000000000000004">
      <c r="A7" s="96">
        <v>5101010100</v>
      </c>
      <c r="B7" s="97" t="s">
        <v>103</v>
      </c>
      <c r="C7" s="30">
        <v>0</v>
      </c>
      <c r="D7" s="82"/>
      <c r="E7" s="82"/>
      <c r="F7" s="82"/>
      <c r="G7" s="82">
        <f t="shared" si="0"/>
        <v>0</v>
      </c>
      <c r="H7" s="82"/>
      <c r="I7" s="82"/>
      <c r="J7" s="82"/>
      <c r="K7" s="82">
        <f t="shared" si="1"/>
        <v>0</v>
      </c>
      <c r="L7" s="82"/>
      <c r="M7" s="82"/>
      <c r="N7" s="82"/>
      <c r="O7" s="82">
        <f t="shared" si="2"/>
        <v>0</v>
      </c>
      <c r="P7" s="82"/>
      <c r="Q7" s="82"/>
      <c r="R7" s="82"/>
      <c r="S7" s="82">
        <f t="shared" si="3"/>
        <v>0</v>
      </c>
      <c r="T7" s="82">
        <f t="shared" ref="T7:T267" si="4">+G7+K7+O7+S7</f>
        <v>0</v>
      </c>
      <c r="V7" s="96">
        <v>5101010100</v>
      </c>
      <c r="W7" s="97" t="s">
        <v>103</v>
      </c>
      <c r="X7" s="82">
        <f>ROUND(IF('2.ต้นทุนตามสัดส่วน '!$E$6&gt;0,(+C7*'2.ต้นทุนตามสัดส่วน '!$E$6)/'2.ต้นทุนตามสัดส่วน '!$E$9,0),2)</f>
        <v>0</v>
      </c>
      <c r="Y7" s="82">
        <f>ROUND(IF('2.ต้นทุนตามสัดส่วน '!$E$16&gt;0,(+D7*'2.ต้นทุนตามสัดส่วน '!$E$16)/'2.ต้นทุนตามสัดส่วน '!$E$19,0),2)</f>
        <v>0</v>
      </c>
      <c r="Z7" s="82">
        <f>ROUND(IF('2.ต้นทุนตามสัดส่วน '!$E$26&gt;0,(+E7*'2.ต้นทุนตามสัดส่วน '!$E$26)/'2.ต้นทุนตามสัดส่วน '!$E$29,0),2)</f>
        <v>0</v>
      </c>
      <c r="AA7" s="82">
        <f>ROUND(IF('2.ต้นทุนตามสัดส่วน '!$E$36&gt;0,(+F7*'2.ต้นทุนตามสัดส่วน '!$E$36)/'2.ต้นทุนตามสัดส่วน '!$E$39,0),2)</f>
        <v>0</v>
      </c>
      <c r="AB7" s="82">
        <f t="shared" ref="AB7:AB267" si="5">+Y7+Z7+AA7</f>
        <v>0</v>
      </c>
      <c r="AC7" s="82">
        <f>ROUND(IF('2.ต้นทุนตามสัดส่วน '!$E$56&gt;0,(+H7*'2.ต้นทุนตามสัดส่วน '!$E$56)/'2.ต้นทุนตามสัดส่วน '!$E$59,0),2)</f>
        <v>0</v>
      </c>
      <c r="AD7" s="82">
        <f>ROUND(IF('2.ต้นทุนตามสัดส่วน '!$E$66&gt;0,(+I7*'2.ต้นทุนตามสัดส่วน '!$E$66)/'2.ต้นทุนตามสัดส่วน '!$E$69,0),2)</f>
        <v>0</v>
      </c>
      <c r="AE7" s="82">
        <f>ROUND(IF('2.ต้นทุนตามสัดส่วน '!$E$76&gt;0,(+J7*'2.ต้นทุนตามสัดส่วน '!$E$76)/'2.ต้นทุนตามสัดส่วน '!$E$79,0),2)</f>
        <v>0</v>
      </c>
      <c r="AF7" s="82">
        <f t="shared" ref="AF7:AF267" si="6">+AC7+AD7+AE7</f>
        <v>0</v>
      </c>
      <c r="AG7" s="82">
        <f>ROUND(IF('2.ต้นทุนตามสัดส่วน '!$E$106&gt;0,(+L7*'2.ต้นทุนตามสัดส่วน '!$E$106)/'2.ต้นทุนตามสัดส่วน '!$E$109,0),2)</f>
        <v>0</v>
      </c>
      <c r="AH7" s="82">
        <f>ROUND(IF('2.ต้นทุนตามสัดส่วน '!$E$116&gt;0,(+M7*'2.ต้นทุนตามสัดส่วน '!$E$116)/'2.ต้นทุนตามสัดส่วน '!$E$119,0),2)</f>
        <v>0</v>
      </c>
      <c r="AI7" s="82">
        <f>ROUND(IF('2.ต้นทุนตามสัดส่วน '!$E$126&gt;0,(+N7*'2.ต้นทุนตามสัดส่วน '!$E$126)/'2.ต้นทุนตามสัดส่วน '!$E$129,0),2)</f>
        <v>0</v>
      </c>
      <c r="AJ7" s="82">
        <f t="shared" ref="AJ7:AJ267" si="7">+AG7+AH7+AI7</f>
        <v>0</v>
      </c>
      <c r="AK7" s="82">
        <f>ROUND(IF('2.ต้นทุนตามสัดส่วน '!$E$156&gt;0,(+P7*'2.ต้นทุนตามสัดส่วน '!$E$156)/'2.ต้นทุนตามสัดส่วน '!$E$159,0),2)</f>
        <v>0</v>
      </c>
      <c r="AL7" s="82">
        <f>ROUND(IF('2.ต้นทุนตามสัดส่วน '!$E$166&gt;0,(+Q7*'2.ต้นทุนตามสัดส่วน '!$E$166)/'2.ต้นทุนตามสัดส่วน '!$E$169,0),2)</f>
        <v>0</v>
      </c>
      <c r="AM7" s="82">
        <f>ROUND(IF('2.ต้นทุนตามสัดส่วน '!$E$176&gt;0,(+R7*'2.ต้นทุนตามสัดส่วน '!$E$176)/'2.ต้นทุนตามสัดส่วน '!$E$179,0),2)</f>
        <v>0</v>
      </c>
      <c r="AN7" s="82">
        <f t="shared" ref="AN7:AN267" si="8">+AK7+AL7+AM7</f>
        <v>0</v>
      </c>
      <c r="AO7" s="82">
        <f t="shared" ref="AO7:AO267" si="9">+AB7+AF7+AJ7+AN7</f>
        <v>0</v>
      </c>
      <c r="AQ7" s="96">
        <v>5101010100</v>
      </c>
      <c r="AR7" s="97" t="s">
        <v>103</v>
      </c>
      <c r="AS7" s="82">
        <f>ROUND(IF('2.ต้นทุนตามสัดส่วน '!$E$7&gt;0,(C7*'2.ต้นทุนตามสัดส่วน '!$E$7)/'2.ต้นทุนตามสัดส่วน '!$E$9,0),2)</f>
        <v>0</v>
      </c>
      <c r="AT7" s="82">
        <f>ROUND(IF('2.ต้นทุนตามสัดส่วน '!$E$17&gt;0,(D7*'2.ต้นทุนตามสัดส่วน '!$E$17)/'2.ต้นทุนตามสัดส่วน '!$E$19,0),2)</f>
        <v>0</v>
      </c>
      <c r="AU7" s="82">
        <f>ROUND(IF('2.ต้นทุนตามสัดส่วน '!$E$27&gt;0,(+E7*'2.ต้นทุนตามสัดส่วน '!$E$27)/'2.ต้นทุนตามสัดส่วน '!$E$29,0),2)</f>
        <v>0</v>
      </c>
      <c r="AV7" s="82">
        <f>ROUND(IF('2.ต้นทุนตามสัดส่วน '!$E$37&gt;0,(+F7*'2.ต้นทุนตามสัดส่วน '!$E$37)/'2.ต้นทุนตามสัดส่วน '!$E$39,0),2)</f>
        <v>0</v>
      </c>
      <c r="AW7" s="82">
        <f t="shared" ref="AW7:AW267" si="10">+AT7+AU7+AV7</f>
        <v>0</v>
      </c>
      <c r="AX7" s="82">
        <f>ROUND(IF('2.ต้นทุนตามสัดส่วน '!$E$57&gt;0,(+H7*'2.ต้นทุนตามสัดส่วน '!$E$57)/'2.ต้นทุนตามสัดส่วน '!$E$59,0),2)</f>
        <v>0</v>
      </c>
      <c r="AY7" s="82">
        <f>ROUND(IF('2.ต้นทุนตามสัดส่วน '!$E$67&gt;0,(+I7*'2.ต้นทุนตามสัดส่วน '!$E$67)/'2.ต้นทุนตามสัดส่วน '!$E$69,0),2)</f>
        <v>0</v>
      </c>
      <c r="AZ7" s="82">
        <f>ROUND(IF('2.ต้นทุนตามสัดส่วน '!$E$77&gt;0,(+J7*'2.ต้นทุนตามสัดส่วน '!$E$77)/'2.ต้นทุนตามสัดส่วน '!$E$79,0),2)</f>
        <v>0</v>
      </c>
      <c r="BA7" s="82">
        <f t="shared" ref="BA7:BA267" si="11">+AX7+AY7+AZ7</f>
        <v>0</v>
      </c>
      <c r="BB7" s="82">
        <f>ROUND(IF('2.ต้นทุนตามสัดส่วน '!$E$107&gt;0,(+L7*'2.ต้นทุนตามสัดส่วน '!$E$107)/'2.ต้นทุนตามสัดส่วน '!$E$109,0),2)</f>
        <v>0</v>
      </c>
      <c r="BC7" s="82">
        <f>ROUND(IF('2.ต้นทุนตามสัดส่วน '!$E$117&gt;0,(+M7*'2.ต้นทุนตามสัดส่วน '!$E$117)/'2.ต้นทุนตามสัดส่วน '!$E$119,0),2)</f>
        <v>0</v>
      </c>
      <c r="BD7" s="82">
        <f>ROUND(IF('2.ต้นทุนตามสัดส่วน '!$E$127&gt;0,(+N7*'2.ต้นทุนตามสัดส่วน '!$E$127)/'2.ต้นทุนตามสัดส่วน '!$E$129,0),2)</f>
        <v>0</v>
      </c>
      <c r="BE7" s="82">
        <f t="shared" ref="BE7:BE267" si="12">+BB7+BC7+BD7</f>
        <v>0</v>
      </c>
      <c r="BF7" s="82">
        <f>ROUND(IF('2.ต้นทุนตามสัดส่วน '!$E$157&gt;0,(+P7*'2.ต้นทุนตามสัดส่วน '!$E$157)/'2.ต้นทุนตามสัดส่วน '!$E$159,0),2)</f>
        <v>0</v>
      </c>
      <c r="BG7" s="82">
        <f>ROUND(IF('2.ต้นทุนตามสัดส่วน '!$E$167&gt;0,(+Q7*'2.ต้นทุนตามสัดส่วน '!$E$167)/'2.ต้นทุนตามสัดส่วน '!$E$169,0),2)</f>
        <v>0</v>
      </c>
      <c r="BH7" s="82">
        <f>ROUND(IF('2.ต้นทุนตามสัดส่วน '!$E$177&gt;0,(+R7*'2.ต้นทุนตามสัดส่วน '!$E$177)/'2.ต้นทุนตามสัดส่วน '!$E$179,0),2)</f>
        <v>0</v>
      </c>
      <c r="BI7" s="82">
        <f t="shared" ref="BI7:BI267" si="13">+BF7+BG7+BH7</f>
        <v>0</v>
      </c>
      <c r="BJ7" s="82">
        <f t="shared" ref="BJ7:BJ267" si="14">+AW7+BA7+BE7+BI7</f>
        <v>0</v>
      </c>
      <c r="BL7" s="96">
        <v>5101010100</v>
      </c>
      <c r="BM7" s="97" t="s">
        <v>103</v>
      </c>
      <c r="BN7" s="82">
        <f>ROUND(IF('2.ต้นทุนตามสัดส่วน '!$E$8&gt;0,(+C7*'2.ต้นทุนตามสัดส่วน '!$E$8)/'2.ต้นทุนตามสัดส่วน '!$E$9,0),2)</f>
        <v>0</v>
      </c>
      <c r="BO7" s="82">
        <f>ROUND(IF('2.ต้นทุนตามสัดส่วน '!$E$18&gt;0,(+D7*'2.ต้นทุนตามสัดส่วน '!$E$18)/'2.ต้นทุนตามสัดส่วน '!$E$19,0),2)</f>
        <v>0</v>
      </c>
      <c r="BP7" s="82">
        <f>ROUND(IF('2.ต้นทุนตามสัดส่วน '!$E$28&gt;0,(+E7*'2.ต้นทุนตามสัดส่วน '!$E$28)/'2.ต้นทุนตามสัดส่วน '!$E$29,0),2)</f>
        <v>0</v>
      </c>
      <c r="BQ7" s="82">
        <f>ROUND(IF('2.ต้นทุนตามสัดส่วน '!$E$38&gt;0,(+F7*'2.ต้นทุนตามสัดส่วน '!$E$38)/'2.ต้นทุนตามสัดส่วน '!$E$39,0),2)</f>
        <v>0</v>
      </c>
      <c r="BR7" s="82">
        <f t="shared" ref="BR7:BR267" si="15">+BO7+BP7+BQ7</f>
        <v>0</v>
      </c>
      <c r="BS7" s="82">
        <f>ROUND(IF('2.ต้นทุนตามสัดส่วน '!$E$58&gt;0,(+H7*'2.ต้นทุนตามสัดส่วน '!$E$58)/'2.ต้นทุนตามสัดส่วน '!$E$59,0),2)</f>
        <v>0</v>
      </c>
      <c r="BT7" s="82">
        <f>ROUND(IF('2.ต้นทุนตามสัดส่วน '!$E$68&gt;0,(+I7*'2.ต้นทุนตามสัดส่วน '!$E$68)/'2.ต้นทุนตามสัดส่วน '!$E$69,0),2)</f>
        <v>0</v>
      </c>
      <c r="BU7" s="82">
        <f>ROUND(IF('2.ต้นทุนตามสัดส่วน '!$E$78&gt;0,(+J7*'2.ต้นทุนตามสัดส่วน '!$E$78)/'2.ต้นทุนตามสัดส่วน '!$E$79,0),2)</f>
        <v>0</v>
      </c>
      <c r="BV7" s="82">
        <f t="shared" ref="BV7:BV267" si="16">+BS7+BT7+BU7</f>
        <v>0</v>
      </c>
      <c r="BW7" s="82">
        <f>ROUND(IF('2.ต้นทุนตามสัดส่วน '!$E$108&gt;0,(+L7*'2.ต้นทุนตามสัดส่วน '!$E$108)/'2.ต้นทุนตามสัดส่วน '!$E$109,0),2)</f>
        <v>0</v>
      </c>
      <c r="BX7" s="82">
        <f>ROUND(IF('2.ต้นทุนตามสัดส่วน '!$E$118&gt;0,(+M7*'2.ต้นทุนตามสัดส่วน '!$E$118)/'2.ต้นทุนตามสัดส่วน '!$E$119,0),2)</f>
        <v>0</v>
      </c>
      <c r="BY7" s="82">
        <f>ROUND(IF('2.ต้นทุนตามสัดส่วน '!$E$128&gt;0,(+N7*'2.ต้นทุนตามสัดส่วน '!$E$128)/'2.ต้นทุนตามสัดส่วน '!$E$129,0),2)</f>
        <v>0</v>
      </c>
      <c r="BZ7" s="82">
        <f t="shared" ref="BZ7:BZ267" si="17">+BW7+BX7+BY7</f>
        <v>0</v>
      </c>
      <c r="CA7" s="82">
        <f>ROUND(IF('2.ต้นทุนตามสัดส่วน '!$E$158&gt;0,(+P7*'2.ต้นทุนตามสัดส่วน '!$E$158)/'2.ต้นทุนตามสัดส่วน '!$E$159,0),2)</f>
        <v>0</v>
      </c>
      <c r="CB7" s="82">
        <f>ROUND(IF('2.ต้นทุนตามสัดส่วน '!$E$168&gt;0,(+Q7*'2.ต้นทุนตามสัดส่วน '!$E$168)/'2.ต้นทุนตามสัดส่วน '!$E$169,0),2)</f>
        <v>0</v>
      </c>
      <c r="CC7" s="82">
        <f>ROUND(IF('2.ต้นทุนตามสัดส่วน '!$E$178&gt;0,(+R7*'2.ต้นทุนตามสัดส่วน '!$E$178)/'2.ต้นทุนตามสัดส่วน '!$E$179,0),2)</f>
        <v>0</v>
      </c>
      <c r="CD7" s="82">
        <f t="shared" ref="CD7:CD267" si="18">+CA7+CB7+CC7</f>
        <v>0</v>
      </c>
      <c r="CE7" s="82">
        <f t="shared" ref="CE7:CE267" si="19">+BR7+BV7+BZ7+CD7</f>
        <v>0</v>
      </c>
      <c r="CF7" s="96">
        <v>5101010100</v>
      </c>
      <c r="CG7" s="97" t="s">
        <v>103</v>
      </c>
      <c r="CH7" s="82">
        <f t="shared" ref="CH7:CY7" si="20">+C7-X7-AS7-BN7</f>
        <v>0</v>
      </c>
      <c r="CI7" s="82">
        <f t="shared" si="20"/>
        <v>0</v>
      </c>
      <c r="CJ7" s="82">
        <f t="shared" si="20"/>
        <v>0</v>
      </c>
      <c r="CK7" s="82">
        <f t="shared" si="20"/>
        <v>0</v>
      </c>
      <c r="CL7" s="82">
        <f t="shared" si="20"/>
        <v>0</v>
      </c>
      <c r="CM7" s="82">
        <f t="shared" si="20"/>
        <v>0</v>
      </c>
      <c r="CN7" s="82">
        <f t="shared" si="20"/>
        <v>0</v>
      </c>
      <c r="CO7" s="82">
        <f t="shared" si="20"/>
        <v>0</v>
      </c>
      <c r="CP7" s="82">
        <f t="shared" si="20"/>
        <v>0</v>
      </c>
      <c r="CQ7" s="82">
        <f t="shared" si="20"/>
        <v>0</v>
      </c>
      <c r="CR7" s="82">
        <f t="shared" si="20"/>
        <v>0</v>
      </c>
      <c r="CS7" s="82">
        <f t="shared" si="20"/>
        <v>0</v>
      </c>
      <c r="CT7" s="82">
        <f t="shared" si="20"/>
        <v>0</v>
      </c>
      <c r="CU7" s="82">
        <f t="shared" si="20"/>
        <v>0</v>
      </c>
      <c r="CV7" s="82">
        <f t="shared" si="20"/>
        <v>0</v>
      </c>
      <c r="CW7" s="82">
        <f t="shared" si="20"/>
        <v>0</v>
      </c>
      <c r="CX7" s="82">
        <f t="shared" si="20"/>
        <v>0</v>
      </c>
      <c r="CY7" s="82">
        <f t="shared" si="20"/>
        <v>0</v>
      </c>
    </row>
    <row r="8" spans="1:103" ht="24" x14ac:dyDescent="0.55000000000000004">
      <c r="A8" s="96">
        <v>5101010200</v>
      </c>
      <c r="B8" s="97" t="s">
        <v>104</v>
      </c>
      <c r="C8" s="30"/>
      <c r="D8" s="82"/>
      <c r="E8" s="82"/>
      <c r="F8" s="82"/>
      <c r="G8" s="82">
        <f t="shared" si="0"/>
        <v>0</v>
      </c>
      <c r="H8" s="82"/>
      <c r="I8" s="82"/>
      <c r="J8" s="82"/>
      <c r="K8" s="82">
        <f t="shared" si="1"/>
        <v>0</v>
      </c>
      <c r="L8" s="82"/>
      <c r="M8" s="82"/>
      <c r="N8" s="82"/>
      <c r="O8" s="82">
        <f t="shared" si="2"/>
        <v>0</v>
      </c>
      <c r="P8" s="82"/>
      <c r="Q8" s="82"/>
      <c r="R8" s="82"/>
      <c r="S8" s="82">
        <f t="shared" si="3"/>
        <v>0</v>
      </c>
      <c r="T8" s="82">
        <f t="shared" si="4"/>
        <v>0</v>
      </c>
      <c r="V8" s="96">
        <v>5101010200</v>
      </c>
      <c r="W8" s="97" t="s">
        <v>104</v>
      </c>
      <c r="X8" s="82">
        <f>ROUND(IF('2.ต้นทุนตามสัดส่วน '!$E$6&gt;0,(+C8*'2.ต้นทุนตามสัดส่วน '!$E$6)/'2.ต้นทุนตามสัดส่วน '!$E$9,0),2)</f>
        <v>0</v>
      </c>
      <c r="Y8" s="82">
        <f>ROUND(IF('2.ต้นทุนตามสัดส่วน '!$E$16&gt;0,(+D8*'2.ต้นทุนตามสัดส่วน '!$E$16)/'2.ต้นทุนตามสัดส่วน '!$E$19,0),2)</f>
        <v>0</v>
      </c>
      <c r="Z8" s="82">
        <f>ROUND(IF('2.ต้นทุนตามสัดส่วน '!$E$26&gt;0,(+E8*'2.ต้นทุนตามสัดส่วน '!$E$26)/'2.ต้นทุนตามสัดส่วน '!$E$29,0),2)</f>
        <v>0</v>
      </c>
      <c r="AA8" s="82">
        <f>ROUND(IF('2.ต้นทุนตามสัดส่วน '!$E$36&gt;0,(+F8*'2.ต้นทุนตามสัดส่วน '!$E$36)/'2.ต้นทุนตามสัดส่วน '!$E$39,0),2)</f>
        <v>0</v>
      </c>
      <c r="AB8" s="82">
        <f t="shared" si="5"/>
        <v>0</v>
      </c>
      <c r="AC8" s="82">
        <f>ROUND(IF('2.ต้นทุนตามสัดส่วน '!$E$56&gt;0,(+H8*'2.ต้นทุนตามสัดส่วน '!$E$56)/'2.ต้นทุนตามสัดส่วน '!$E$59,0),2)</f>
        <v>0</v>
      </c>
      <c r="AD8" s="82">
        <f>ROUND(IF('2.ต้นทุนตามสัดส่วน '!$E$66&gt;0,(+I8*'2.ต้นทุนตามสัดส่วน '!$E$66)/'2.ต้นทุนตามสัดส่วน '!$E$69,0),2)</f>
        <v>0</v>
      </c>
      <c r="AE8" s="82">
        <f>ROUND(IF('2.ต้นทุนตามสัดส่วน '!$E$76&gt;0,(+J8*'2.ต้นทุนตามสัดส่วน '!$E$76)/'2.ต้นทุนตามสัดส่วน '!$E$79,0),2)</f>
        <v>0</v>
      </c>
      <c r="AF8" s="82">
        <f t="shared" si="6"/>
        <v>0</v>
      </c>
      <c r="AG8" s="82">
        <f>ROUND(IF('2.ต้นทุนตามสัดส่วน '!$E$106&gt;0,(+L8*'2.ต้นทุนตามสัดส่วน '!$E$106)/'2.ต้นทุนตามสัดส่วน '!$E$109,0),2)</f>
        <v>0</v>
      </c>
      <c r="AH8" s="82">
        <f>ROUND(IF('2.ต้นทุนตามสัดส่วน '!$E$116&gt;0,(+M8*'2.ต้นทุนตามสัดส่วน '!$E$116)/'2.ต้นทุนตามสัดส่วน '!$E$119,0),2)</f>
        <v>0</v>
      </c>
      <c r="AI8" s="82">
        <f>ROUND(IF('2.ต้นทุนตามสัดส่วน '!$E$126&gt;0,(+N8*'2.ต้นทุนตามสัดส่วน '!$E$126)/'2.ต้นทุนตามสัดส่วน '!$E$129,0),2)</f>
        <v>0</v>
      </c>
      <c r="AJ8" s="82">
        <f t="shared" si="7"/>
        <v>0</v>
      </c>
      <c r="AK8" s="82">
        <f>ROUND(IF('2.ต้นทุนตามสัดส่วน '!$E$156&gt;0,(+P8*'2.ต้นทุนตามสัดส่วน '!$E$156)/'2.ต้นทุนตามสัดส่วน '!$E$159,0),2)</f>
        <v>0</v>
      </c>
      <c r="AL8" s="82">
        <f>ROUND(IF('2.ต้นทุนตามสัดส่วน '!$E$166&gt;0,(+Q8*'2.ต้นทุนตามสัดส่วน '!$E$166)/'2.ต้นทุนตามสัดส่วน '!$E$169,0),2)</f>
        <v>0</v>
      </c>
      <c r="AM8" s="82">
        <f>ROUND(IF('2.ต้นทุนตามสัดส่วน '!$E$176&gt;0,(+R8*'2.ต้นทุนตามสัดส่วน '!$E$176)/'2.ต้นทุนตามสัดส่วน '!$E$179,0),2)</f>
        <v>0</v>
      </c>
      <c r="AN8" s="82">
        <f t="shared" si="8"/>
        <v>0</v>
      </c>
      <c r="AO8" s="82">
        <f t="shared" si="9"/>
        <v>0</v>
      </c>
      <c r="AQ8" s="96">
        <v>5101010200</v>
      </c>
      <c r="AR8" s="97" t="s">
        <v>104</v>
      </c>
      <c r="AS8" s="82">
        <f>ROUND(IF('2.ต้นทุนตามสัดส่วน '!$E$7&gt;0,(C8*'2.ต้นทุนตามสัดส่วน '!$E$7)/'2.ต้นทุนตามสัดส่วน '!$E$9,0),2)</f>
        <v>0</v>
      </c>
      <c r="AT8" s="82">
        <f>ROUND(IF('2.ต้นทุนตามสัดส่วน '!$E$17&gt;0,(D8*'2.ต้นทุนตามสัดส่วน '!$E$17)/'2.ต้นทุนตามสัดส่วน '!$E$19,0),2)</f>
        <v>0</v>
      </c>
      <c r="AU8" s="82">
        <f>ROUND(IF('2.ต้นทุนตามสัดส่วน '!$E$27&gt;0,(+E8*'2.ต้นทุนตามสัดส่วน '!$E$27)/'2.ต้นทุนตามสัดส่วน '!$E$29,0),2)</f>
        <v>0</v>
      </c>
      <c r="AV8" s="82">
        <f>ROUND(IF('2.ต้นทุนตามสัดส่วน '!$E$37&gt;0,(+F8*'2.ต้นทุนตามสัดส่วน '!$E$37)/'2.ต้นทุนตามสัดส่วน '!$E$39,0),2)</f>
        <v>0</v>
      </c>
      <c r="AW8" s="82">
        <f t="shared" si="10"/>
        <v>0</v>
      </c>
      <c r="AX8" s="82">
        <f>ROUND(IF('2.ต้นทุนตามสัดส่วน '!$E$57&gt;0,(+H8*'2.ต้นทุนตามสัดส่วน '!$E$57)/'2.ต้นทุนตามสัดส่วน '!$E$59,0),2)</f>
        <v>0</v>
      </c>
      <c r="AY8" s="82">
        <f>ROUND(IF('2.ต้นทุนตามสัดส่วน '!$E$67&gt;0,(+I8*'2.ต้นทุนตามสัดส่วน '!$E$67)/'2.ต้นทุนตามสัดส่วน '!$E$69,0),2)</f>
        <v>0</v>
      </c>
      <c r="AZ8" s="82">
        <f>ROUND(IF('2.ต้นทุนตามสัดส่วน '!$E$77&gt;0,(+J8*'2.ต้นทุนตามสัดส่วน '!$E$77)/'2.ต้นทุนตามสัดส่วน '!$E$79,0),2)</f>
        <v>0</v>
      </c>
      <c r="BA8" s="82">
        <f t="shared" si="11"/>
        <v>0</v>
      </c>
      <c r="BB8" s="82">
        <f>ROUND(IF('2.ต้นทุนตามสัดส่วน '!$E$107&gt;0,(+L8*'2.ต้นทุนตามสัดส่วน '!$E$107)/'2.ต้นทุนตามสัดส่วน '!$E$109,0),2)</f>
        <v>0</v>
      </c>
      <c r="BC8" s="82">
        <f>ROUND(IF('2.ต้นทุนตามสัดส่วน '!$E$117&gt;0,(+M8*'2.ต้นทุนตามสัดส่วน '!$E$117)/'2.ต้นทุนตามสัดส่วน '!$E$119,0),2)</f>
        <v>0</v>
      </c>
      <c r="BD8" s="82">
        <f>ROUND(IF('2.ต้นทุนตามสัดส่วน '!$E$127&gt;0,(+N8*'2.ต้นทุนตามสัดส่วน '!$E$127)/'2.ต้นทุนตามสัดส่วน '!$E$129,0),2)</f>
        <v>0</v>
      </c>
      <c r="BE8" s="82">
        <f t="shared" si="12"/>
        <v>0</v>
      </c>
      <c r="BF8" s="82">
        <f>ROUND(IF('2.ต้นทุนตามสัดส่วน '!$E$157&gt;0,(+P8*'2.ต้นทุนตามสัดส่วน '!$E$157)/'2.ต้นทุนตามสัดส่วน '!$E$159,0),2)</f>
        <v>0</v>
      </c>
      <c r="BG8" s="82">
        <f>ROUND(IF('2.ต้นทุนตามสัดส่วน '!$E$167&gt;0,(+Q8*'2.ต้นทุนตามสัดส่วน '!$E$167)/'2.ต้นทุนตามสัดส่วน '!$E$169,0),2)</f>
        <v>0</v>
      </c>
      <c r="BH8" s="82">
        <f>ROUND(IF('2.ต้นทุนตามสัดส่วน '!$E$177&gt;0,(+R8*'2.ต้นทุนตามสัดส่วน '!$E$177)/'2.ต้นทุนตามสัดส่วน '!$E$179,0),2)</f>
        <v>0</v>
      </c>
      <c r="BI8" s="82">
        <f t="shared" si="13"/>
        <v>0</v>
      </c>
      <c r="BJ8" s="82">
        <f t="shared" si="14"/>
        <v>0</v>
      </c>
      <c r="BL8" s="96">
        <v>5101010200</v>
      </c>
      <c r="BM8" s="97" t="s">
        <v>104</v>
      </c>
      <c r="BN8" s="82">
        <f>ROUND(IF('2.ต้นทุนตามสัดส่วน '!$E$8&gt;0,(+C8*'2.ต้นทุนตามสัดส่วน '!$E$8)/'2.ต้นทุนตามสัดส่วน '!$E$9,0),2)</f>
        <v>0</v>
      </c>
      <c r="BO8" s="82">
        <f>ROUND(IF('2.ต้นทุนตามสัดส่วน '!$E$18&gt;0,(+D8*'2.ต้นทุนตามสัดส่วน '!$E$18)/'2.ต้นทุนตามสัดส่วน '!$E$19,0),2)</f>
        <v>0</v>
      </c>
      <c r="BP8" s="82">
        <f>ROUND(IF('2.ต้นทุนตามสัดส่วน '!$E$28&gt;0,(+E8*'2.ต้นทุนตามสัดส่วน '!$E$28)/'2.ต้นทุนตามสัดส่วน '!$E$29,0),2)</f>
        <v>0</v>
      </c>
      <c r="BQ8" s="82">
        <f>ROUND(IF('2.ต้นทุนตามสัดส่วน '!$E$38&gt;0,(+F8*'2.ต้นทุนตามสัดส่วน '!$E$38)/'2.ต้นทุนตามสัดส่วน '!$E$39,0),2)</f>
        <v>0</v>
      </c>
      <c r="BR8" s="82">
        <f t="shared" si="15"/>
        <v>0</v>
      </c>
      <c r="BS8" s="82">
        <f>ROUND(IF('2.ต้นทุนตามสัดส่วน '!$E$58&gt;0,(+H8*'2.ต้นทุนตามสัดส่วน '!$E$58)/'2.ต้นทุนตามสัดส่วน '!$E$59,0),2)</f>
        <v>0</v>
      </c>
      <c r="BT8" s="82">
        <f>ROUND(IF('2.ต้นทุนตามสัดส่วน '!$E$68&gt;0,(+I8*'2.ต้นทุนตามสัดส่วน '!$E$68)/'2.ต้นทุนตามสัดส่วน '!$E$69,0),2)</f>
        <v>0</v>
      </c>
      <c r="BU8" s="82">
        <f>ROUND(IF('2.ต้นทุนตามสัดส่วน '!$E$78&gt;0,(+J8*'2.ต้นทุนตามสัดส่วน '!$E$78)/'2.ต้นทุนตามสัดส่วน '!$E$79,0),2)</f>
        <v>0</v>
      </c>
      <c r="BV8" s="82">
        <f t="shared" si="16"/>
        <v>0</v>
      </c>
      <c r="BW8" s="82">
        <f>ROUND(IF('2.ต้นทุนตามสัดส่วน '!$E$108&gt;0,(+L8*'2.ต้นทุนตามสัดส่วน '!$E$108)/'2.ต้นทุนตามสัดส่วน '!$E$109,0),2)</f>
        <v>0</v>
      </c>
      <c r="BX8" s="82">
        <f>ROUND(IF('2.ต้นทุนตามสัดส่วน '!$E$118&gt;0,(+M8*'2.ต้นทุนตามสัดส่วน '!$E$118)/'2.ต้นทุนตามสัดส่วน '!$E$119,0),2)</f>
        <v>0</v>
      </c>
      <c r="BY8" s="82">
        <f>ROUND(IF('2.ต้นทุนตามสัดส่วน '!$E$128&gt;0,(+N8*'2.ต้นทุนตามสัดส่วน '!$E$128)/'2.ต้นทุนตามสัดส่วน '!$E$129,0),2)</f>
        <v>0</v>
      </c>
      <c r="BZ8" s="82">
        <f t="shared" si="17"/>
        <v>0</v>
      </c>
      <c r="CA8" s="82">
        <f>ROUND(IF('2.ต้นทุนตามสัดส่วน '!$E$158&gt;0,(+P8*'2.ต้นทุนตามสัดส่วน '!$E$158)/'2.ต้นทุนตามสัดส่วน '!$E$159,0),2)</f>
        <v>0</v>
      </c>
      <c r="CB8" s="82">
        <f>ROUND(IF('2.ต้นทุนตามสัดส่วน '!$E$168&gt;0,(+Q8*'2.ต้นทุนตามสัดส่วน '!$E$168)/'2.ต้นทุนตามสัดส่วน '!$E$169,0),2)</f>
        <v>0</v>
      </c>
      <c r="CC8" s="82">
        <f>ROUND(IF('2.ต้นทุนตามสัดส่วน '!$E$178&gt;0,(+R8*'2.ต้นทุนตามสัดส่วน '!$E$178)/'2.ต้นทุนตามสัดส่วน '!$E$179,0),2)</f>
        <v>0</v>
      </c>
      <c r="CD8" s="82">
        <f t="shared" si="18"/>
        <v>0</v>
      </c>
      <c r="CE8" s="82">
        <f t="shared" si="19"/>
        <v>0</v>
      </c>
      <c r="CF8" s="96">
        <v>5101010200</v>
      </c>
      <c r="CG8" s="97" t="s">
        <v>104</v>
      </c>
      <c r="CH8" s="82">
        <f t="shared" ref="CH8:CY8" si="21">+C8-X8-AS8-BN8</f>
        <v>0</v>
      </c>
      <c r="CI8" s="82">
        <f t="shared" si="21"/>
        <v>0</v>
      </c>
      <c r="CJ8" s="82">
        <f t="shared" si="21"/>
        <v>0</v>
      </c>
      <c r="CK8" s="82">
        <f t="shared" si="21"/>
        <v>0</v>
      </c>
      <c r="CL8" s="82">
        <f t="shared" si="21"/>
        <v>0</v>
      </c>
      <c r="CM8" s="82">
        <f t="shared" si="21"/>
        <v>0</v>
      </c>
      <c r="CN8" s="82">
        <f t="shared" si="21"/>
        <v>0</v>
      </c>
      <c r="CO8" s="82">
        <f t="shared" si="21"/>
        <v>0</v>
      </c>
      <c r="CP8" s="82">
        <f t="shared" si="21"/>
        <v>0</v>
      </c>
      <c r="CQ8" s="82">
        <f t="shared" si="21"/>
        <v>0</v>
      </c>
      <c r="CR8" s="82">
        <f t="shared" si="21"/>
        <v>0</v>
      </c>
      <c r="CS8" s="82">
        <f t="shared" si="21"/>
        <v>0</v>
      </c>
      <c r="CT8" s="82">
        <f t="shared" si="21"/>
        <v>0</v>
      </c>
      <c r="CU8" s="82">
        <f t="shared" si="21"/>
        <v>0</v>
      </c>
      <c r="CV8" s="82">
        <f t="shared" si="21"/>
        <v>0</v>
      </c>
      <c r="CW8" s="82">
        <f t="shared" si="21"/>
        <v>0</v>
      </c>
      <c r="CX8" s="82">
        <f t="shared" si="21"/>
        <v>0</v>
      </c>
      <c r="CY8" s="82">
        <f t="shared" si="21"/>
        <v>0</v>
      </c>
    </row>
    <row r="9" spans="1:103" ht="24" x14ac:dyDescent="0.55000000000000004">
      <c r="A9" s="96">
        <v>5101010300</v>
      </c>
      <c r="B9" s="97" t="s">
        <v>105</v>
      </c>
      <c r="C9" s="30"/>
      <c r="D9" s="82"/>
      <c r="E9" s="82"/>
      <c r="F9" s="82"/>
      <c r="G9" s="82">
        <f t="shared" si="0"/>
        <v>0</v>
      </c>
      <c r="H9" s="82"/>
      <c r="I9" s="82"/>
      <c r="J9" s="82"/>
      <c r="K9" s="82">
        <f t="shared" si="1"/>
        <v>0</v>
      </c>
      <c r="L9" s="82"/>
      <c r="M9" s="82"/>
      <c r="N9" s="82"/>
      <c r="O9" s="82">
        <f t="shared" si="2"/>
        <v>0</v>
      </c>
      <c r="P9" s="82"/>
      <c r="Q9" s="82"/>
      <c r="R9" s="82"/>
      <c r="S9" s="82">
        <f t="shared" si="3"/>
        <v>0</v>
      </c>
      <c r="T9" s="82">
        <f t="shared" si="4"/>
        <v>0</v>
      </c>
      <c r="V9" s="96">
        <v>5101010300</v>
      </c>
      <c r="W9" s="97" t="s">
        <v>105</v>
      </c>
      <c r="X9" s="82">
        <f>ROUND(IF('2.ต้นทุนตามสัดส่วน '!$E$6&gt;0,(+C9*'2.ต้นทุนตามสัดส่วน '!$E$6)/'2.ต้นทุนตามสัดส่วน '!$E$9,0),2)</f>
        <v>0</v>
      </c>
      <c r="Y9" s="82">
        <f>ROUND(IF('2.ต้นทุนตามสัดส่วน '!$E$16&gt;0,(+D9*'2.ต้นทุนตามสัดส่วน '!$E$16)/'2.ต้นทุนตามสัดส่วน '!$E$19,0),2)</f>
        <v>0</v>
      </c>
      <c r="Z9" s="82">
        <f>ROUND(IF('2.ต้นทุนตามสัดส่วน '!$E$26&gt;0,(+E9*'2.ต้นทุนตามสัดส่วน '!$E$26)/'2.ต้นทุนตามสัดส่วน '!$E$29,0),2)</f>
        <v>0</v>
      </c>
      <c r="AA9" s="82">
        <f>ROUND(IF('2.ต้นทุนตามสัดส่วน '!$E$36&gt;0,(+F9*'2.ต้นทุนตามสัดส่วน '!$E$36)/'2.ต้นทุนตามสัดส่วน '!$E$39,0),2)</f>
        <v>0</v>
      </c>
      <c r="AB9" s="82">
        <f t="shared" si="5"/>
        <v>0</v>
      </c>
      <c r="AC9" s="82">
        <f>ROUND(IF('2.ต้นทุนตามสัดส่วน '!$E$56&gt;0,(+H9*'2.ต้นทุนตามสัดส่วน '!$E$56)/'2.ต้นทุนตามสัดส่วน '!$E$59,0),2)</f>
        <v>0</v>
      </c>
      <c r="AD9" s="82">
        <f>ROUND(IF('2.ต้นทุนตามสัดส่วน '!$E$66&gt;0,(+I9*'2.ต้นทุนตามสัดส่วน '!$E$66)/'2.ต้นทุนตามสัดส่วน '!$E$69,0),2)</f>
        <v>0</v>
      </c>
      <c r="AE9" s="82">
        <f>ROUND(IF('2.ต้นทุนตามสัดส่วน '!$E$76&gt;0,(+J9*'2.ต้นทุนตามสัดส่วน '!$E$76)/'2.ต้นทุนตามสัดส่วน '!$E$79,0),2)</f>
        <v>0</v>
      </c>
      <c r="AF9" s="82">
        <f t="shared" si="6"/>
        <v>0</v>
      </c>
      <c r="AG9" s="82">
        <f>ROUND(IF('2.ต้นทุนตามสัดส่วน '!$E$106&gt;0,(+L9*'2.ต้นทุนตามสัดส่วน '!$E$106)/'2.ต้นทุนตามสัดส่วน '!$E$109,0),2)</f>
        <v>0</v>
      </c>
      <c r="AH9" s="82">
        <f>ROUND(IF('2.ต้นทุนตามสัดส่วน '!$E$116&gt;0,(+M9*'2.ต้นทุนตามสัดส่วน '!$E$116)/'2.ต้นทุนตามสัดส่วน '!$E$119,0),2)</f>
        <v>0</v>
      </c>
      <c r="AI9" s="82">
        <f>ROUND(IF('2.ต้นทุนตามสัดส่วน '!$E$126&gt;0,(+N9*'2.ต้นทุนตามสัดส่วน '!$E$126)/'2.ต้นทุนตามสัดส่วน '!$E$129,0),2)</f>
        <v>0</v>
      </c>
      <c r="AJ9" s="82">
        <f t="shared" si="7"/>
        <v>0</v>
      </c>
      <c r="AK9" s="82">
        <f>ROUND(IF('2.ต้นทุนตามสัดส่วน '!$E$156&gt;0,(+P9*'2.ต้นทุนตามสัดส่วน '!$E$156)/'2.ต้นทุนตามสัดส่วน '!$E$159,0),2)</f>
        <v>0</v>
      </c>
      <c r="AL9" s="82">
        <f>ROUND(IF('2.ต้นทุนตามสัดส่วน '!$E$166&gt;0,(+Q9*'2.ต้นทุนตามสัดส่วน '!$E$166)/'2.ต้นทุนตามสัดส่วน '!$E$169,0),2)</f>
        <v>0</v>
      </c>
      <c r="AM9" s="82">
        <f>ROUND(IF('2.ต้นทุนตามสัดส่วน '!$E$176&gt;0,(+R9*'2.ต้นทุนตามสัดส่วน '!$E$176)/'2.ต้นทุนตามสัดส่วน '!$E$179,0),2)</f>
        <v>0</v>
      </c>
      <c r="AN9" s="82">
        <f t="shared" si="8"/>
        <v>0</v>
      </c>
      <c r="AO9" s="82">
        <f t="shared" si="9"/>
        <v>0</v>
      </c>
      <c r="AQ9" s="96">
        <v>5101010300</v>
      </c>
      <c r="AR9" s="97" t="s">
        <v>105</v>
      </c>
      <c r="AS9" s="82">
        <f>ROUND(IF('2.ต้นทุนตามสัดส่วน '!$E$7&gt;0,(C9*'2.ต้นทุนตามสัดส่วน '!$E$7)/'2.ต้นทุนตามสัดส่วน '!$E$9,0),2)</f>
        <v>0</v>
      </c>
      <c r="AT9" s="82">
        <f>ROUND(IF('2.ต้นทุนตามสัดส่วน '!$E$17&gt;0,(D9*'2.ต้นทุนตามสัดส่วน '!$E$17)/'2.ต้นทุนตามสัดส่วน '!$E$19,0),2)</f>
        <v>0</v>
      </c>
      <c r="AU9" s="82">
        <f>ROUND(IF('2.ต้นทุนตามสัดส่วน '!$E$27&gt;0,(+E9*'2.ต้นทุนตามสัดส่วน '!$E$27)/'2.ต้นทุนตามสัดส่วน '!$E$29,0),2)</f>
        <v>0</v>
      </c>
      <c r="AV9" s="82">
        <f>ROUND(IF('2.ต้นทุนตามสัดส่วน '!$E$37&gt;0,(+F9*'2.ต้นทุนตามสัดส่วน '!$E$37)/'2.ต้นทุนตามสัดส่วน '!$E$39,0),2)</f>
        <v>0</v>
      </c>
      <c r="AW9" s="82">
        <f t="shared" si="10"/>
        <v>0</v>
      </c>
      <c r="AX9" s="82">
        <f>ROUND(IF('2.ต้นทุนตามสัดส่วน '!$E$57&gt;0,(+H9*'2.ต้นทุนตามสัดส่วน '!$E$57)/'2.ต้นทุนตามสัดส่วน '!$E$59,0),2)</f>
        <v>0</v>
      </c>
      <c r="AY9" s="82">
        <f>ROUND(IF('2.ต้นทุนตามสัดส่วน '!$E$67&gt;0,(+I9*'2.ต้นทุนตามสัดส่วน '!$E$67)/'2.ต้นทุนตามสัดส่วน '!$E$69,0),2)</f>
        <v>0</v>
      </c>
      <c r="AZ9" s="82">
        <f>ROUND(IF('2.ต้นทุนตามสัดส่วน '!$E$77&gt;0,(+J9*'2.ต้นทุนตามสัดส่วน '!$E$77)/'2.ต้นทุนตามสัดส่วน '!$E$79,0),2)</f>
        <v>0</v>
      </c>
      <c r="BA9" s="82">
        <f t="shared" si="11"/>
        <v>0</v>
      </c>
      <c r="BB9" s="82">
        <f>ROUND(IF('2.ต้นทุนตามสัดส่วน '!$E$107&gt;0,(+L9*'2.ต้นทุนตามสัดส่วน '!$E$107)/'2.ต้นทุนตามสัดส่วน '!$E$109,0),2)</f>
        <v>0</v>
      </c>
      <c r="BC9" s="82">
        <f>ROUND(IF('2.ต้นทุนตามสัดส่วน '!$E$117&gt;0,(+M9*'2.ต้นทุนตามสัดส่วน '!$E$117)/'2.ต้นทุนตามสัดส่วน '!$E$119,0),2)</f>
        <v>0</v>
      </c>
      <c r="BD9" s="82">
        <f>ROUND(IF('2.ต้นทุนตามสัดส่วน '!$E$127&gt;0,(+N9*'2.ต้นทุนตามสัดส่วน '!$E$127)/'2.ต้นทุนตามสัดส่วน '!$E$129,0),2)</f>
        <v>0</v>
      </c>
      <c r="BE9" s="82">
        <f t="shared" si="12"/>
        <v>0</v>
      </c>
      <c r="BF9" s="82">
        <f>ROUND(IF('2.ต้นทุนตามสัดส่วน '!$E$157&gt;0,(+P9*'2.ต้นทุนตามสัดส่วน '!$E$157)/'2.ต้นทุนตามสัดส่วน '!$E$159,0),2)</f>
        <v>0</v>
      </c>
      <c r="BG9" s="82">
        <f>ROUND(IF('2.ต้นทุนตามสัดส่วน '!$E$167&gt;0,(+Q9*'2.ต้นทุนตามสัดส่วน '!$E$167)/'2.ต้นทุนตามสัดส่วน '!$E$169,0),2)</f>
        <v>0</v>
      </c>
      <c r="BH9" s="82">
        <f>ROUND(IF('2.ต้นทุนตามสัดส่วน '!$E$177&gt;0,(+R9*'2.ต้นทุนตามสัดส่วน '!$E$177)/'2.ต้นทุนตามสัดส่วน '!$E$179,0),2)</f>
        <v>0</v>
      </c>
      <c r="BI9" s="82">
        <f t="shared" si="13"/>
        <v>0</v>
      </c>
      <c r="BJ9" s="82">
        <f t="shared" si="14"/>
        <v>0</v>
      </c>
      <c r="BL9" s="96">
        <v>5101010300</v>
      </c>
      <c r="BM9" s="97" t="s">
        <v>105</v>
      </c>
      <c r="BN9" s="82">
        <f>ROUND(IF('2.ต้นทุนตามสัดส่วน '!$E$8&gt;0,(+C9*'2.ต้นทุนตามสัดส่วน '!$E$8)/'2.ต้นทุนตามสัดส่วน '!$E$9,0),2)</f>
        <v>0</v>
      </c>
      <c r="BO9" s="82">
        <f>ROUND(IF('2.ต้นทุนตามสัดส่วน '!$E$18&gt;0,(+D9*'2.ต้นทุนตามสัดส่วน '!$E$18)/'2.ต้นทุนตามสัดส่วน '!$E$19,0),2)</f>
        <v>0</v>
      </c>
      <c r="BP9" s="82">
        <f>ROUND(IF('2.ต้นทุนตามสัดส่วน '!$E$28&gt;0,(+E9*'2.ต้นทุนตามสัดส่วน '!$E$28)/'2.ต้นทุนตามสัดส่วน '!$E$29,0),2)</f>
        <v>0</v>
      </c>
      <c r="BQ9" s="82">
        <f>ROUND(IF('2.ต้นทุนตามสัดส่วน '!$E$38&gt;0,(+F9*'2.ต้นทุนตามสัดส่วน '!$E$38)/'2.ต้นทุนตามสัดส่วน '!$E$39,0),2)</f>
        <v>0</v>
      </c>
      <c r="BR9" s="82">
        <f t="shared" si="15"/>
        <v>0</v>
      </c>
      <c r="BS9" s="82">
        <f>ROUND(IF('2.ต้นทุนตามสัดส่วน '!$E$58&gt;0,(+H9*'2.ต้นทุนตามสัดส่วน '!$E$58)/'2.ต้นทุนตามสัดส่วน '!$E$59,0),2)</f>
        <v>0</v>
      </c>
      <c r="BT9" s="82">
        <f>ROUND(IF('2.ต้นทุนตามสัดส่วน '!$E$68&gt;0,(+I9*'2.ต้นทุนตามสัดส่วน '!$E$68)/'2.ต้นทุนตามสัดส่วน '!$E$69,0),2)</f>
        <v>0</v>
      </c>
      <c r="BU9" s="82">
        <f>ROUND(IF('2.ต้นทุนตามสัดส่วน '!$E$78&gt;0,(+J9*'2.ต้นทุนตามสัดส่วน '!$E$78)/'2.ต้นทุนตามสัดส่วน '!$E$79,0),2)</f>
        <v>0</v>
      </c>
      <c r="BV9" s="82">
        <f t="shared" si="16"/>
        <v>0</v>
      </c>
      <c r="BW9" s="82">
        <f>ROUND(IF('2.ต้นทุนตามสัดส่วน '!$E$108&gt;0,(+L9*'2.ต้นทุนตามสัดส่วน '!$E$108)/'2.ต้นทุนตามสัดส่วน '!$E$109,0),2)</f>
        <v>0</v>
      </c>
      <c r="BX9" s="82">
        <f>ROUND(IF('2.ต้นทุนตามสัดส่วน '!$E$118&gt;0,(+M9*'2.ต้นทุนตามสัดส่วน '!$E$118)/'2.ต้นทุนตามสัดส่วน '!$E$119,0),2)</f>
        <v>0</v>
      </c>
      <c r="BY9" s="82">
        <f>ROUND(IF('2.ต้นทุนตามสัดส่วน '!$E$128&gt;0,(+N9*'2.ต้นทุนตามสัดส่วน '!$E$128)/'2.ต้นทุนตามสัดส่วน '!$E$129,0),2)</f>
        <v>0</v>
      </c>
      <c r="BZ9" s="82">
        <f t="shared" si="17"/>
        <v>0</v>
      </c>
      <c r="CA9" s="82">
        <f>ROUND(IF('2.ต้นทุนตามสัดส่วน '!$E$158&gt;0,(+P9*'2.ต้นทุนตามสัดส่วน '!$E$158)/'2.ต้นทุนตามสัดส่วน '!$E$159,0),2)</f>
        <v>0</v>
      </c>
      <c r="CB9" s="82">
        <f>ROUND(IF('2.ต้นทุนตามสัดส่วน '!$E$168&gt;0,(+Q9*'2.ต้นทุนตามสัดส่วน '!$E$168)/'2.ต้นทุนตามสัดส่วน '!$E$169,0),2)</f>
        <v>0</v>
      </c>
      <c r="CC9" s="82">
        <f>ROUND(IF('2.ต้นทุนตามสัดส่วน '!$E$178&gt;0,(+R9*'2.ต้นทุนตามสัดส่วน '!$E$178)/'2.ต้นทุนตามสัดส่วน '!$E$179,0),2)</f>
        <v>0</v>
      </c>
      <c r="CD9" s="82">
        <f t="shared" si="18"/>
        <v>0</v>
      </c>
      <c r="CE9" s="82">
        <f t="shared" si="19"/>
        <v>0</v>
      </c>
      <c r="CF9" s="96">
        <v>5101010300</v>
      </c>
      <c r="CG9" s="97" t="s">
        <v>105</v>
      </c>
      <c r="CH9" s="82">
        <f t="shared" ref="CH9:CY9" si="22">+C9-X9-AS9-BN9</f>
        <v>0</v>
      </c>
      <c r="CI9" s="82">
        <f t="shared" si="22"/>
        <v>0</v>
      </c>
      <c r="CJ9" s="82">
        <f t="shared" si="22"/>
        <v>0</v>
      </c>
      <c r="CK9" s="82">
        <f t="shared" si="22"/>
        <v>0</v>
      </c>
      <c r="CL9" s="82">
        <f t="shared" si="22"/>
        <v>0</v>
      </c>
      <c r="CM9" s="82">
        <f t="shared" si="22"/>
        <v>0</v>
      </c>
      <c r="CN9" s="82">
        <f t="shared" si="22"/>
        <v>0</v>
      </c>
      <c r="CO9" s="82">
        <f t="shared" si="22"/>
        <v>0</v>
      </c>
      <c r="CP9" s="82">
        <f t="shared" si="22"/>
        <v>0</v>
      </c>
      <c r="CQ9" s="82">
        <f t="shared" si="22"/>
        <v>0</v>
      </c>
      <c r="CR9" s="82">
        <f t="shared" si="22"/>
        <v>0</v>
      </c>
      <c r="CS9" s="82">
        <f t="shared" si="22"/>
        <v>0</v>
      </c>
      <c r="CT9" s="82">
        <f t="shared" si="22"/>
        <v>0</v>
      </c>
      <c r="CU9" s="82">
        <f t="shared" si="22"/>
        <v>0</v>
      </c>
      <c r="CV9" s="82">
        <f t="shared" si="22"/>
        <v>0</v>
      </c>
      <c r="CW9" s="82">
        <f t="shared" si="22"/>
        <v>0</v>
      </c>
      <c r="CX9" s="82">
        <f t="shared" si="22"/>
        <v>0</v>
      </c>
      <c r="CY9" s="82">
        <f t="shared" si="22"/>
        <v>0</v>
      </c>
    </row>
    <row r="10" spans="1:103" ht="24" x14ac:dyDescent="0.55000000000000004">
      <c r="A10" s="96">
        <v>5101010400</v>
      </c>
      <c r="B10" s="97" t="s">
        <v>106</v>
      </c>
      <c r="C10" s="30"/>
      <c r="D10" s="82">
        <v>0</v>
      </c>
      <c r="E10" s="82">
        <v>0</v>
      </c>
      <c r="F10" s="82">
        <v>0</v>
      </c>
      <c r="G10" s="82">
        <f t="shared" si="0"/>
        <v>0</v>
      </c>
      <c r="H10" s="82"/>
      <c r="I10" s="82"/>
      <c r="J10" s="82"/>
      <c r="K10" s="82">
        <f t="shared" si="1"/>
        <v>0</v>
      </c>
      <c r="L10" s="82"/>
      <c r="M10" s="82"/>
      <c r="N10" s="82"/>
      <c r="O10" s="82">
        <f t="shared" si="2"/>
        <v>0</v>
      </c>
      <c r="P10" s="82"/>
      <c r="Q10" s="82"/>
      <c r="R10" s="82"/>
      <c r="S10" s="82">
        <f t="shared" si="3"/>
        <v>0</v>
      </c>
      <c r="T10" s="82">
        <f t="shared" si="4"/>
        <v>0</v>
      </c>
      <c r="V10" s="96">
        <v>5101010400</v>
      </c>
      <c r="W10" s="97" t="s">
        <v>106</v>
      </c>
      <c r="X10" s="82">
        <f>ROUND(IF('2.ต้นทุนตามสัดส่วน '!$E$6&gt;0,(+C10*'2.ต้นทุนตามสัดส่วน '!$E$6)/'2.ต้นทุนตามสัดส่วน '!$E$9,0),2)</f>
        <v>0</v>
      </c>
      <c r="Y10" s="82">
        <f>ROUND(IF('2.ต้นทุนตามสัดส่วน '!$E$16&gt;0,(+D10*'2.ต้นทุนตามสัดส่วน '!$E$16)/'2.ต้นทุนตามสัดส่วน '!$E$19,0),2)</f>
        <v>0</v>
      </c>
      <c r="Z10" s="82">
        <f>ROUND(IF('2.ต้นทุนตามสัดส่วน '!$E$26&gt;0,(+E10*'2.ต้นทุนตามสัดส่วน '!$E$26)/'2.ต้นทุนตามสัดส่วน '!$E$29,0),2)</f>
        <v>0</v>
      </c>
      <c r="AA10" s="82">
        <f>ROUND(IF('2.ต้นทุนตามสัดส่วน '!$E$36&gt;0,(+F10*'2.ต้นทุนตามสัดส่วน '!$E$36)/'2.ต้นทุนตามสัดส่วน '!$E$39,0),2)</f>
        <v>0</v>
      </c>
      <c r="AB10" s="82">
        <f t="shared" si="5"/>
        <v>0</v>
      </c>
      <c r="AC10" s="82">
        <f>ROUND(IF('2.ต้นทุนตามสัดส่วน '!$E$56&gt;0,(+H10*'2.ต้นทุนตามสัดส่วน '!$E$56)/'2.ต้นทุนตามสัดส่วน '!$E$59,0),2)</f>
        <v>0</v>
      </c>
      <c r="AD10" s="82">
        <f>ROUND(IF('2.ต้นทุนตามสัดส่วน '!$E$66&gt;0,(+I10*'2.ต้นทุนตามสัดส่วน '!$E$66)/'2.ต้นทุนตามสัดส่วน '!$E$69,0),2)</f>
        <v>0</v>
      </c>
      <c r="AE10" s="82">
        <f>ROUND(IF('2.ต้นทุนตามสัดส่วน '!$E$76&gt;0,(+J10*'2.ต้นทุนตามสัดส่วน '!$E$76)/'2.ต้นทุนตามสัดส่วน '!$E$79,0),2)</f>
        <v>0</v>
      </c>
      <c r="AF10" s="82">
        <f t="shared" si="6"/>
        <v>0</v>
      </c>
      <c r="AG10" s="82">
        <f>ROUND(IF('2.ต้นทุนตามสัดส่วน '!$E$106&gt;0,(+L10*'2.ต้นทุนตามสัดส่วน '!$E$106)/'2.ต้นทุนตามสัดส่วน '!$E$109,0),2)</f>
        <v>0</v>
      </c>
      <c r="AH10" s="82">
        <f>ROUND(IF('2.ต้นทุนตามสัดส่วน '!$E$116&gt;0,(+M10*'2.ต้นทุนตามสัดส่วน '!$E$116)/'2.ต้นทุนตามสัดส่วน '!$E$119,0),2)</f>
        <v>0</v>
      </c>
      <c r="AI10" s="82">
        <f>ROUND(IF('2.ต้นทุนตามสัดส่วน '!$E$126&gt;0,(+N10*'2.ต้นทุนตามสัดส่วน '!$E$126)/'2.ต้นทุนตามสัดส่วน '!$E$129,0),2)</f>
        <v>0</v>
      </c>
      <c r="AJ10" s="82">
        <f t="shared" si="7"/>
        <v>0</v>
      </c>
      <c r="AK10" s="82">
        <f>ROUND(IF('2.ต้นทุนตามสัดส่วน '!$E$156&gt;0,(+P10*'2.ต้นทุนตามสัดส่วน '!$E$156)/'2.ต้นทุนตามสัดส่วน '!$E$159,0),2)</f>
        <v>0</v>
      </c>
      <c r="AL10" s="82">
        <f>ROUND(IF('2.ต้นทุนตามสัดส่วน '!$E$166&gt;0,(+Q10*'2.ต้นทุนตามสัดส่วน '!$E$166)/'2.ต้นทุนตามสัดส่วน '!$E$169,0),2)</f>
        <v>0</v>
      </c>
      <c r="AM10" s="82">
        <f>ROUND(IF('2.ต้นทุนตามสัดส่วน '!$E$176&gt;0,(+R10*'2.ต้นทุนตามสัดส่วน '!$E$176)/'2.ต้นทุนตามสัดส่วน '!$E$179,0),2)</f>
        <v>0</v>
      </c>
      <c r="AN10" s="82">
        <f t="shared" si="8"/>
        <v>0</v>
      </c>
      <c r="AO10" s="82">
        <f t="shared" si="9"/>
        <v>0</v>
      </c>
      <c r="AQ10" s="96">
        <v>5101010400</v>
      </c>
      <c r="AR10" s="97" t="s">
        <v>106</v>
      </c>
      <c r="AS10" s="82">
        <f>ROUND(IF('2.ต้นทุนตามสัดส่วน '!$E$7&gt;0,(C10*'2.ต้นทุนตามสัดส่วน '!$E$7)/'2.ต้นทุนตามสัดส่วน '!$E$9,0),2)</f>
        <v>0</v>
      </c>
      <c r="AT10" s="82">
        <f>ROUND(IF('2.ต้นทุนตามสัดส่วน '!$E$17&gt;0,(D10*'2.ต้นทุนตามสัดส่วน '!$E$17)/'2.ต้นทุนตามสัดส่วน '!$E$19,0),2)</f>
        <v>0</v>
      </c>
      <c r="AU10" s="82">
        <f>ROUND(IF('2.ต้นทุนตามสัดส่วน '!$E$27&gt;0,(+E10*'2.ต้นทุนตามสัดส่วน '!$E$27)/'2.ต้นทุนตามสัดส่วน '!$E$29,0),2)</f>
        <v>0</v>
      </c>
      <c r="AV10" s="82">
        <f>ROUND(IF('2.ต้นทุนตามสัดส่วน '!$E$37&gt;0,(+F10*'2.ต้นทุนตามสัดส่วน '!$E$37)/'2.ต้นทุนตามสัดส่วน '!$E$39,0),2)</f>
        <v>0</v>
      </c>
      <c r="AW10" s="82">
        <f t="shared" si="10"/>
        <v>0</v>
      </c>
      <c r="AX10" s="82">
        <f>ROUND(IF('2.ต้นทุนตามสัดส่วน '!$E$57&gt;0,(+H10*'2.ต้นทุนตามสัดส่วน '!$E$57)/'2.ต้นทุนตามสัดส่วน '!$E$59,0),2)</f>
        <v>0</v>
      </c>
      <c r="AY10" s="82">
        <f>ROUND(IF('2.ต้นทุนตามสัดส่วน '!$E$67&gt;0,(+I10*'2.ต้นทุนตามสัดส่วน '!$E$67)/'2.ต้นทุนตามสัดส่วน '!$E$69,0),2)</f>
        <v>0</v>
      </c>
      <c r="AZ10" s="82">
        <f>ROUND(IF('2.ต้นทุนตามสัดส่วน '!$E$77&gt;0,(+J10*'2.ต้นทุนตามสัดส่วน '!$E$77)/'2.ต้นทุนตามสัดส่วน '!$E$79,0),2)</f>
        <v>0</v>
      </c>
      <c r="BA10" s="82">
        <f t="shared" si="11"/>
        <v>0</v>
      </c>
      <c r="BB10" s="82">
        <f>ROUND(IF('2.ต้นทุนตามสัดส่วน '!$E$107&gt;0,(+L10*'2.ต้นทุนตามสัดส่วน '!$E$107)/'2.ต้นทุนตามสัดส่วน '!$E$109,0),2)</f>
        <v>0</v>
      </c>
      <c r="BC10" s="82">
        <f>ROUND(IF('2.ต้นทุนตามสัดส่วน '!$E$117&gt;0,(+M10*'2.ต้นทุนตามสัดส่วน '!$E$117)/'2.ต้นทุนตามสัดส่วน '!$E$119,0),2)</f>
        <v>0</v>
      </c>
      <c r="BD10" s="82">
        <f>ROUND(IF('2.ต้นทุนตามสัดส่วน '!$E$127&gt;0,(+N10*'2.ต้นทุนตามสัดส่วน '!$E$127)/'2.ต้นทุนตามสัดส่วน '!$E$129,0),2)</f>
        <v>0</v>
      </c>
      <c r="BE10" s="82">
        <f t="shared" si="12"/>
        <v>0</v>
      </c>
      <c r="BF10" s="82">
        <f>ROUND(IF('2.ต้นทุนตามสัดส่วน '!$E$157&gt;0,(+P10*'2.ต้นทุนตามสัดส่วน '!$E$157)/'2.ต้นทุนตามสัดส่วน '!$E$159,0),2)</f>
        <v>0</v>
      </c>
      <c r="BG10" s="82">
        <f>ROUND(IF('2.ต้นทุนตามสัดส่วน '!$E$167&gt;0,(+Q10*'2.ต้นทุนตามสัดส่วน '!$E$167)/'2.ต้นทุนตามสัดส่วน '!$E$169,0),2)</f>
        <v>0</v>
      </c>
      <c r="BH10" s="82">
        <f>ROUND(IF('2.ต้นทุนตามสัดส่วน '!$E$177&gt;0,(+R10*'2.ต้นทุนตามสัดส่วน '!$E$177)/'2.ต้นทุนตามสัดส่วน '!$E$179,0),2)</f>
        <v>0</v>
      </c>
      <c r="BI10" s="82">
        <f t="shared" si="13"/>
        <v>0</v>
      </c>
      <c r="BJ10" s="82">
        <f t="shared" si="14"/>
        <v>0</v>
      </c>
      <c r="BL10" s="96">
        <v>5101010400</v>
      </c>
      <c r="BM10" s="97" t="s">
        <v>106</v>
      </c>
      <c r="BN10" s="82">
        <f>ROUND(IF('2.ต้นทุนตามสัดส่วน '!$E$8&gt;0,(+C10*'2.ต้นทุนตามสัดส่วน '!$E$8)/'2.ต้นทุนตามสัดส่วน '!$E$9,0),2)</f>
        <v>0</v>
      </c>
      <c r="BO10" s="82">
        <f>ROUND(IF('2.ต้นทุนตามสัดส่วน '!$E$18&gt;0,(+D10*'2.ต้นทุนตามสัดส่วน '!$E$18)/'2.ต้นทุนตามสัดส่วน '!$E$19,0),2)</f>
        <v>0</v>
      </c>
      <c r="BP10" s="82">
        <f>ROUND(IF('2.ต้นทุนตามสัดส่วน '!$E$28&gt;0,(+E10*'2.ต้นทุนตามสัดส่วน '!$E$28)/'2.ต้นทุนตามสัดส่วน '!$E$29,0),2)</f>
        <v>0</v>
      </c>
      <c r="BQ10" s="82">
        <f>ROUND(IF('2.ต้นทุนตามสัดส่วน '!$E$38&gt;0,(+F10*'2.ต้นทุนตามสัดส่วน '!$E$38)/'2.ต้นทุนตามสัดส่วน '!$E$39,0),2)</f>
        <v>0</v>
      </c>
      <c r="BR10" s="82">
        <f t="shared" si="15"/>
        <v>0</v>
      </c>
      <c r="BS10" s="82">
        <f>ROUND(IF('2.ต้นทุนตามสัดส่วน '!$E$58&gt;0,(+H10*'2.ต้นทุนตามสัดส่วน '!$E$58)/'2.ต้นทุนตามสัดส่วน '!$E$59,0),2)</f>
        <v>0</v>
      </c>
      <c r="BT10" s="82">
        <f>ROUND(IF('2.ต้นทุนตามสัดส่วน '!$E$68&gt;0,(+I10*'2.ต้นทุนตามสัดส่วน '!$E$68)/'2.ต้นทุนตามสัดส่วน '!$E$69,0),2)</f>
        <v>0</v>
      </c>
      <c r="BU10" s="82">
        <f>ROUND(IF('2.ต้นทุนตามสัดส่วน '!$E$78&gt;0,(+J10*'2.ต้นทุนตามสัดส่วน '!$E$78)/'2.ต้นทุนตามสัดส่วน '!$E$79,0),2)</f>
        <v>0</v>
      </c>
      <c r="BV10" s="82">
        <f t="shared" si="16"/>
        <v>0</v>
      </c>
      <c r="BW10" s="82">
        <f>ROUND(IF('2.ต้นทุนตามสัดส่วน '!$E$108&gt;0,(+L10*'2.ต้นทุนตามสัดส่วน '!$E$108)/'2.ต้นทุนตามสัดส่วน '!$E$109,0),2)</f>
        <v>0</v>
      </c>
      <c r="BX10" s="82">
        <f>ROUND(IF('2.ต้นทุนตามสัดส่วน '!$E$118&gt;0,(+M10*'2.ต้นทุนตามสัดส่วน '!$E$118)/'2.ต้นทุนตามสัดส่วน '!$E$119,0),2)</f>
        <v>0</v>
      </c>
      <c r="BY10" s="82">
        <f>ROUND(IF('2.ต้นทุนตามสัดส่วน '!$E$128&gt;0,(+N10*'2.ต้นทุนตามสัดส่วน '!$E$128)/'2.ต้นทุนตามสัดส่วน '!$E$129,0),2)</f>
        <v>0</v>
      </c>
      <c r="BZ10" s="82">
        <f t="shared" si="17"/>
        <v>0</v>
      </c>
      <c r="CA10" s="82">
        <f>ROUND(IF('2.ต้นทุนตามสัดส่วน '!$E$158&gt;0,(+P10*'2.ต้นทุนตามสัดส่วน '!$E$158)/'2.ต้นทุนตามสัดส่วน '!$E$159,0),2)</f>
        <v>0</v>
      </c>
      <c r="CB10" s="82">
        <f>ROUND(IF('2.ต้นทุนตามสัดส่วน '!$E$168&gt;0,(+Q10*'2.ต้นทุนตามสัดส่วน '!$E$168)/'2.ต้นทุนตามสัดส่วน '!$E$169,0),2)</f>
        <v>0</v>
      </c>
      <c r="CC10" s="82">
        <f>ROUND(IF('2.ต้นทุนตามสัดส่วน '!$E$178&gt;0,(+R10*'2.ต้นทุนตามสัดส่วน '!$E$178)/'2.ต้นทุนตามสัดส่วน '!$E$179,0),2)</f>
        <v>0</v>
      </c>
      <c r="CD10" s="82">
        <f t="shared" si="18"/>
        <v>0</v>
      </c>
      <c r="CE10" s="82">
        <f t="shared" si="19"/>
        <v>0</v>
      </c>
      <c r="CF10" s="96">
        <v>5101010400</v>
      </c>
      <c r="CG10" s="97" t="s">
        <v>106</v>
      </c>
      <c r="CH10" s="82">
        <f t="shared" ref="CH10:CY10" si="23">+C10-X10-AS10-BN10</f>
        <v>0</v>
      </c>
      <c r="CI10" s="82">
        <f t="shared" si="23"/>
        <v>0</v>
      </c>
      <c r="CJ10" s="82">
        <f t="shared" si="23"/>
        <v>0</v>
      </c>
      <c r="CK10" s="82">
        <f t="shared" si="23"/>
        <v>0</v>
      </c>
      <c r="CL10" s="82">
        <f t="shared" si="23"/>
        <v>0</v>
      </c>
      <c r="CM10" s="82">
        <f t="shared" si="23"/>
        <v>0</v>
      </c>
      <c r="CN10" s="82">
        <f t="shared" si="23"/>
        <v>0</v>
      </c>
      <c r="CO10" s="82">
        <f t="shared" si="23"/>
        <v>0</v>
      </c>
      <c r="CP10" s="82">
        <f t="shared" si="23"/>
        <v>0</v>
      </c>
      <c r="CQ10" s="82">
        <f t="shared" si="23"/>
        <v>0</v>
      </c>
      <c r="CR10" s="82">
        <f t="shared" si="23"/>
        <v>0</v>
      </c>
      <c r="CS10" s="82">
        <f t="shared" si="23"/>
        <v>0</v>
      </c>
      <c r="CT10" s="82">
        <f t="shared" si="23"/>
        <v>0</v>
      </c>
      <c r="CU10" s="82">
        <f t="shared" si="23"/>
        <v>0</v>
      </c>
      <c r="CV10" s="82">
        <f t="shared" si="23"/>
        <v>0</v>
      </c>
      <c r="CW10" s="82">
        <f t="shared" si="23"/>
        <v>0</v>
      </c>
      <c r="CX10" s="82">
        <f t="shared" si="23"/>
        <v>0</v>
      </c>
      <c r="CY10" s="82">
        <f t="shared" si="23"/>
        <v>0</v>
      </c>
    </row>
    <row r="11" spans="1:103" ht="24" x14ac:dyDescent="0.55000000000000004">
      <c r="A11" s="96">
        <v>5101010500</v>
      </c>
      <c r="B11" s="97" t="s">
        <v>107</v>
      </c>
      <c r="C11" s="30"/>
      <c r="D11" s="82">
        <v>0</v>
      </c>
      <c r="E11" s="82">
        <v>0</v>
      </c>
      <c r="F11" s="82">
        <v>0</v>
      </c>
      <c r="G11" s="82">
        <f t="shared" si="0"/>
        <v>0</v>
      </c>
      <c r="H11" s="82"/>
      <c r="I11" s="82"/>
      <c r="J11" s="82"/>
      <c r="K11" s="82">
        <f t="shared" si="1"/>
        <v>0</v>
      </c>
      <c r="L11" s="82"/>
      <c r="M11" s="82"/>
      <c r="N11" s="82"/>
      <c r="O11" s="82">
        <f t="shared" si="2"/>
        <v>0</v>
      </c>
      <c r="P11" s="82"/>
      <c r="Q11" s="82"/>
      <c r="R11" s="82"/>
      <c r="S11" s="82">
        <f t="shared" si="3"/>
        <v>0</v>
      </c>
      <c r="T11" s="82">
        <f t="shared" si="4"/>
        <v>0</v>
      </c>
      <c r="V11" s="96">
        <v>5101010500</v>
      </c>
      <c r="W11" s="97" t="s">
        <v>107</v>
      </c>
      <c r="X11" s="82">
        <f>ROUND(IF('2.ต้นทุนตามสัดส่วน '!$E$6&gt;0,(+C11*'2.ต้นทุนตามสัดส่วน '!$E$6)/'2.ต้นทุนตามสัดส่วน '!$E$9,0),2)</f>
        <v>0</v>
      </c>
      <c r="Y11" s="82">
        <f>ROUND(IF('2.ต้นทุนตามสัดส่วน '!$E$16&gt;0,(+D11*'2.ต้นทุนตามสัดส่วน '!$E$16)/'2.ต้นทุนตามสัดส่วน '!$E$19,0),2)</f>
        <v>0</v>
      </c>
      <c r="Z11" s="82">
        <f>ROUND(IF('2.ต้นทุนตามสัดส่วน '!$E$26&gt;0,(+E11*'2.ต้นทุนตามสัดส่วน '!$E$26)/'2.ต้นทุนตามสัดส่วน '!$E$29,0),2)</f>
        <v>0</v>
      </c>
      <c r="AA11" s="82">
        <f>ROUND(IF('2.ต้นทุนตามสัดส่วน '!$E$36&gt;0,(+F11*'2.ต้นทุนตามสัดส่วน '!$E$36)/'2.ต้นทุนตามสัดส่วน '!$E$39,0),2)</f>
        <v>0</v>
      </c>
      <c r="AB11" s="82">
        <f t="shared" si="5"/>
        <v>0</v>
      </c>
      <c r="AC11" s="82">
        <f>ROUND(IF('2.ต้นทุนตามสัดส่วน '!$E$56&gt;0,(+H11*'2.ต้นทุนตามสัดส่วน '!$E$56)/'2.ต้นทุนตามสัดส่วน '!$E$59,0),2)</f>
        <v>0</v>
      </c>
      <c r="AD11" s="82">
        <f>ROUND(IF('2.ต้นทุนตามสัดส่วน '!$E$66&gt;0,(+I11*'2.ต้นทุนตามสัดส่วน '!$E$66)/'2.ต้นทุนตามสัดส่วน '!$E$69,0),2)</f>
        <v>0</v>
      </c>
      <c r="AE11" s="82">
        <f>ROUND(IF('2.ต้นทุนตามสัดส่วน '!$E$76&gt;0,(+J11*'2.ต้นทุนตามสัดส่วน '!$E$76)/'2.ต้นทุนตามสัดส่วน '!$E$79,0),2)</f>
        <v>0</v>
      </c>
      <c r="AF11" s="82">
        <f t="shared" si="6"/>
        <v>0</v>
      </c>
      <c r="AG11" s="82">
        <f>ROUND(IF('2.ต้นทุนตามสัดส่วน '!$E$106&gt;0,(+L11*'2.ต้นทุนตามสัดส่วน '!$E$106)/'2.ต้นทุนตามสัดส่วน '!$E$109,0),2)</f>
        <v>0</v>
      </c>
      <c r="AH11" s="82">
        <f>ROUND(IF('2.ต้นทุนตามสัดส่วน '!$E$116&gt;0,(+M11*'2.ต้นทุนตามสัดส่วน '!$E$116)/'2.ต้นทุนตามสัดส่วน '!$E$119,0),2)</f>
        <v>0</v>
      </c>
      <c r="AI11" s="82">
        <f>ROUND(IF('2.ต้นทุนตามสัดส่วน '!$E$126&gt;0,(+N11*'2.ต้นทุนตามสัดส่วน '!$E$126)/'2.ต้นทุนตามสัดส่วน '!$E$129,0),2)</f>
        <v>0</v>
      </c>
      <c r="AJ11" s="82">
        <f t="shared" si="7"/>
        <v>0</v>
      </c>
      <c r="AK11" s="82">
        <f>ROUND(IF('2.ต้นทุนตามสัดส่วน '!$E$156&gt;0,(+P11*'2.ต้นทุนตามสัดส่วน '!$E$156)/'2.ต้นทุนตามสัดส่วน '!$E$159,0),2)</f>
        <v>0</v>
      </c>
      <c r="AL11" s="82">
        <f>ROUND(IF('2.ต้นทุนตามสัดส่วน '!$E$166&gt;0,(+Q11*'2.ต้นทุนตามสัดส่วน '!$E$166)/'2.ต้นทุนตามสัดส่วน '!$E$169,0),2)</f>
        <v>0</v>
      </c>
      <c r="AM11" s="82">
        <f>ROUND(IF('2.ต้นทุนตามสัดส่วน '!$E$176&gt;0,(+R11*'2.ต้นทุนตามสัดส่วน '!$E$176)/'2.ต้นทุนตามสัดส่วน '!$E$179,0),2)</f>
        <v>0</v>
      </c>
      <c r="AN11" s="82">
        <f t="shared" si="8"/>
        <v>0</v>
      </c>
      <c r="AO11" s="82">
        <f t="shared" si="9"/>
        <v>0</v>
      </c>
      <c r="AQ11" s="96">
        <v>5101010500</v>
      </c>
      <c r="AR11" s="97" t="s">
        <v>107</v>
      </c>
      <c r="AS11" s="82">
        <f>ROUND(IF('2.ต้นทุนตามสัดส่วน '!$E$7&gt;0,(C11*'2.ต้นทุนตามสัดส่วน '!$E$7)/'2.ต้นทุนตามสัดส่วน '!$E$9,0),2)</f>
        <v>0</v>
      </c>
      <c r="AT11" s="82">
        <f>ROUND(IF('2.ต้นทุนตามสัดส่วน '!$E$17&gt;0,(D11*'2.ต้นทุนตามสัดส่วน '!$E$17)/'2.ต้นทุนตามสัดส่วน '!$E$19,0),2)</f>
        <v>0</v>
      </c>
      <c r="AU11" s="82">
        <f>ROUND(IF('2.ต้นทุนตามสัดส่วน '!$E$27&gt;0,(+E11*'2.ต้นทุนตามสัดส่วน '!$E$27)/'2.ต้นทุนตามสัดส่วน '!$E$29,0),2)</f>
        <v>0</v>
      </c>
      <c r="AV11" s="82">
        <f>ROUND(IF('2.ต้นทุนตามสัดส่วน '!$E$37&gt;0,(+F11*'2.ต้นทุนตามสัดส่วน '!$E$37)/'2.ต้นทุนตามสัดส่วน '!$E$39,0),2)</f>
        <v>0</v>
      </c>
      <c r="AW11" s="82">
        <f t="shared" si="10"/>
        <v>0</v>
      </c>
      <c r="AX11" s="82">
        <f>ROUND(IF('2.ต้นทุนตามสัดส่วน '!$E$57&gt;0,(+H11*'2.ต้นทุนตามสัดส่วน '!$E$57)/'2.ต้นทุนตามสัดส่วน '!$E$59,0),2)</f>
        <v>0</v>
      </c>
      <c r="AY11" s="82">
        <f>ROUND(IF('2.ต้นทุนตามสัดส่วน '!$E$67&gt;0,(+I11*'2.ต้นทุนตามสัดส่วน '!$E$67)/'2.ต้นทุนตามสัดส่วน '!$E$69,0),2)</f>
        <v>0</v>
      </c>
      <c r="AZ11" s="82">
        <f>ROUND(IF('2.ต้นทุนตามสัดส่วน '!$E$77&gt;0,(+J11*'2.ต้นทุนตามสัดส่วน '!$E$77)/'2.ต้นทุนตามสัดส่วน '!$E$79,0),2)</f>
        <v>0</v>
      </c>
      <c r="BA11" s="82">
        <f t="shared" si="11"/>
        <v>0</v>
      </c>
      <c r="BB11" s="82">
        <f>ROUND(IF('2.ต้นทุนตามสัดส่วน '!$E$107&gt;0,(+L11*'2.ต้นทุนตามสัดส่วน '!$E$107)/'2.ต้นทุนตามสัดส่วน '!$E$109,0),2)</f>
        <v>0</v>
      </c>
      <c r="BC11" s="82">
        <f>ROUND(IF('2.ต้นทุนตามสัดส่วน '!$E$117&gt;0,(+M11*'2.ต้นทุนตามสัดส่วน '!$E$117)/'2.ต้นทุนตามสัดส่วน '!$E$119,0),2)</f>
        <v>0</v>
      </c>
      <c r="BD11" s="82">
        <f>ROUND(IF('2.ต้นทุนตามสัดส่วน '!$E$127&gt;0,(+N11*'2.ต้นทุนตามสัดส่วน '!$E$127)/'2.ต้นทุนตามสัดส่วน '!$E$129,0),2)</f>
        <v>0</v>
      </c>
      <c r="BE11" s="82">
        <f t="shared" si="12"/>
        <v>0</v>
      </c>
      <c r="BF11" s="82">
        <f>ROUND(IF('2.ต้นทุนตามสัดส่วน '!$E$157&gt;0,(+P11*'2.ต้นทุนตามสัดส่วน '!$E$157)/'2.ต้นทุนตามสัดส่วน '!$E$159,0),2)</f>
        <v>0</v>
      </c>
      <c r="BG11" s="82">
        <f>ROUND(IF('2.ต้นทุนตามสัดส่วน '!$E$167&gt;0,(+Q11*'2.ต้นทุนตามสัดส่วน '!$E$167)/'2.ต้นทุนตามสัดส่วน '!$E$169,0),2)</f>
        <v>0</v>
      </c>
      <c r="BH11" s="82">
        <f>ROUND(IF('2.ต้นทุนตามสัดส่วน '!$E$177&gt;0,(+R11*'2.ต้นทุนตามสัดส่วน '!$E$177)/'2.ต้นทุนตามสัดส่วน '!$E$179,0),2)</f>
        <v>0</v>
      </c>
      <c r="BI11" s="82">
        <f t="shared" si="13"/>
        <v>0</v>
      </c>
      <c r="BJ11" s="82">
        <f t="shared" si="14"/>
        <v>0</v>
      </c>
      <c r="BL11" s="96">
        <v>5101010500</v>
      </c>
      <c r="BM11" s="97" t="s">
        <v>107</v>
      </c>
      <c r="BN11" s="82">
        <f>ROUND(IF('2.ต้นทุนตามสัดส่วน '!$E$8&gt;0,(+C11*'2.ต้นทุนตามสัดส่วน '!$E$8)/'2.ต้นทุนตามสัดส่วน '!$E$9,0),2)</f>
        <v>0</v>
      </c>
      <c r="BO11" s="82">
        <f>ROUND(IF('2.ต้นทุนตามสัดส่วน '!$E$18&gt;0,(+D11*'2.ต้นทุนตามสัดส่วน '!$E$18)/'2.ต้นทุนตามสัดส่วน '!$E$19,0),2)</f>
        <v>0</v>
      </c>
      <c r="BP11" s="82">
        <f>ROUND(IF('2.ต้นทุนตามสัดส่วน '!$E$28&gt;0,(+E11*'2.ต้นทุนตามสัดส่วน '!$E$28)/'2.ต้นทุนตามสัดส่วน '!$E$29,0),2)</f>
        <v>0</v>
      </c>
      <c r="BQ11" s="82">
        <f>ROUND(IF('2.ต้นทุนตามสัดส่วน '!$E$38&gt;0,(+F11*'2.ต้นทุนตามสัดส่วน '!$E$38)/'2.ต้นทุนตามสัดส่วน '!$E$39,0),2)</f>
        <v>0</v>
      </c>
      <c r="BR11" s="82">
        <f t="shared" si="15"/>
        <v>0</v>
      </c>
      <c r="BS11" s="82">
        <f>ROUND(IF('2.ต้นทุนตามสัดส่วน '!$E$58&gt;0,(+H11*'2.ต้นทุนตามสัดส่วน '!$E$58)/'2.ต้นทุนตามสัดส่วน '!$E$59,0),2)</f>
        <v>0</v>
      </c>
      <c r="BT11" s="82">
        <f>ROUND(IF('2.ต้นทุนตามสัดส่วน '!$E$68&gt;0,(+I11*'2.ต้นทุนตามสัดส่วน '!$E$68)/'2.ต้นทุนตามสัดส่วน '!$E$69,0),2)</f>
        <v>0</v>
      </c>
      <c r="BU11" s="82">
        <f>ROUND(IF('2.ต้นทุนตามสัดส่วน '!$E$78&gt;0,(+J11*'2.ต้นทุนตามสัดส่วน '!$E$78)/'2.ต้นทุนตามสัดส่วน '!$E$79,0),2)</f>
        <v>0</v>
      </c>
      <c r="BV11" s="82">
        <f t="shared" si="16"/>
        <v>0</v>
      </c>
      <c r="BW11" s="82">
        <f>ROUND(IF('2.ต้นทุนตามสัดส่วน '!$E$108&gt;0,(+L11*'2.ต้นทุนตามสัดส่วน '!$E$108)/'2.ต้นทุนตามสัดส่วน '!$E$109,0),2)</f>
        <v>0</v>
      </c>
      <c r="BX11" s="82">
        <f>ROUND(IF('2.ต้นทุนตามสัดส่วน '!$E$118&gt;0,(+M11*'2.ต้นทุนตามสัดส่วน '!$E$118)/'2.ต้นทุนตามสัดส่วน '!$E$119,0),2)</f>
        <v>0</v>
      </c>
      <c r="BY11" s="82">
        <f>ROUND(IF('2.ต้นทุนตามสัดส่วน '!$E$128&gt;0,(+N11*'2.ต้นทุนตามสัดส่วน '!$E$128)/'2.ต้นทุนตามสัดส่วน '!$E$129,0),2)</f>
        <v>0</v>
      </c>
      <c r="BZ11" s="82">
        <f t="shared" si="17"/>
        <v>0</v>
      </c>
      <c r="CA11" s="82">
        <f>ROUND(IF('2.ต้นทุนตามสัดส่วน '!$E$158&gt;0,(+P11*'2.ต้นทุนตามสัดส่วน '!$E$158)/'2.ต้นทุนตามสัดส่วน '!$E$159,0),2)</f>
        <v>0</v>
      </c>
      <c r="CB11" s="82">
        <f>ROUND(IF('2.ต้นทุนตามสัดส่วน '!$E$168&gt;0,(+Q11*'2.ต้นทุนตามสัดส่วน '!$E$168)/'2.ต้นทุนตามสัดส่วน '!$E$169,0),2)</f>
        <v>0</v>
      </c>
      <c r="CC11" s="82">
        <f>ROUND(IF('2.ต้นทุนตามสัดส่วน '!$E$178&gt;0,(+R11*'2.ต้นทุนตามสัดส่วน '!$E$178)/'2.ต้นทุนตามสัดส่วน '!$E$179,0),2)</f>
        <v>0</v>
      </c>
      <c r="CD11" s="82">
        <f t="shared" si="18"/>
        <v>0</v>
      </c>
      <c r="CE11" s="82">
        <f t="shared" si="19"/>
        <v>0</v>
      </c>
      <c r="CF11" s="96">
        <v>5101010500</v>
      </c>
      <c r="CG11" s="97" t="s">
        <v>107</v>
      </c>
      <c r="CH11" s="82">
        <f t="shared" ref="CH11:CY11" si="24">+C11-X11-AS11-BN11</f>
        <v>0</v>
      </c>
      <c r="CI11" s="82">
        <f t="shared" si="24"/>
        <v>0</v>
      </c>
      <c r="CJ11" s="82">
        <f t="shared" si="24"/>
        <v>0</v>
      </c>
      <c r="CK11" s="82">
        <f t="shared" si="24"/>
        <v>0</v>
      </c>
      <c r="CL11" s="82">
        <f t="shared" si="24"/>
        <v>0</v>
      </c>
      <c r="CM11" s="82">
        <f t="shared" si="24"/>
        <v>0</v>
      </c>
      <c r="CN11" s="82">
        <f t="shared" si="24"/>
        <v>0</v>
      </c>
      <c r="CO11" s="82">
        <f t="shared" si="24"/>
        <v>0</v>
      </c>
      <c r="CP11" s="82">
        <f t="shared" si="24"/>
        <v>0</v>
      </c>
      <c r="CQ11" s="82">
        <f t="shared" si="24"/>
        <v>0</v>
      </c>
      <c r="CR11" s="82">
        <f t="shared" si="24"/>
        <v>0</v>
      </c>
      <c r="CS11" s="82">
        <f t="shared" si="24"/>
        <v>0</v>
      </c>
      <c r="CT11" s="82">
        <f t="shared" si="24"/>
        <v>0</v>
      </c>
      <c r="CU11" s="82">
        <f t="shared" si="24"/>
        <v>0</v>
      </c>
      <c r="CV11" s="82">
        <f t="shared" si="24"/>
        <v>0</v>
      </c>
      <c r="CW11" s="82">
        <f t="shared" si="24"/>
        <v>0</v>
      </c>
      <c r="CX11" s="82">
        <f t="shared" si="24"/>
        <v>0</v>
      </c>
      <c r="CY11" s="82">
        <f t="shared" si="24"/>
        <v>0</v>
      </c>
    </row>
    <row r="12" spans="1:103" ht="24" x14ac:dyDescent="0.55000000000000004">
      <c r="A12" s="96">
        <v>5101010600</v>
      </c>
      <c r="B12" s="97" t="s">
        <v>108</v>
      </c>
      <c r="C12" s="30"/>
      <c r="D12" s="82">
        <v>0</v>
      </c>
      <c r="E12" s="82">
        <v>0</v>
      </c>
      <c r="F12" s="82">
        <v>0</v>
      </c>
      <c r="G12" s="82">
        <f t="shared" si="0"/>
        <v>0</v>
      </c>
      <c r="H12" s="82"/>
      <c r="I12" s="82"/>
      <c r="J12" s="82"/>
      <c r="K12" s="82">
        <f t="shared" si="1"/>
        <v>0</v>
      </c>
      <c r="L12" s="82"/>
      <c r="M12" s="82"/>
      <c r="N12" s="82"/>
      <c r="O12" s="82">
        <f t="shared" si="2"/>
        <v>0</v>
      </c>
      <c r="P12" s="82"/>
      <c r="Q12" s="82"/>
      <c r="R12" s="82"/>
      <c r="S12" s="82">
        <f t="shared" si="3"/>
        <v>0</v>
      </c>
      <c r="T12" s="82">
        <f t="shared" si="4"/>
        <v>0</v>
      </c>
      <c r="V12" s="96">
        <v>5101010600</v>
      </c>
      <c r="W12" s="97" t="s">
        <v>108</v>
      </c>
      <c r="X12" s="82">
        <f>ROUND(IF('2.ต้นทุนตามสัดส่วน '!$E$6&gt;0,(+C12*'2.ต้นทุนตามสัดส่วน '!$E$6)/'2.ต้นทุนตามสัดส่วน '!$E$9,0),2)</f>
        <v>0</v>
      </c>
      <c r="Y12" s="82">
        <f>ROUND(IF('2.ต้นทุนตามสัดส่วน '!$E$16&gt;0,(+D12*'2.ต้นทุนตามสัดส่วน '!$E$16)/'2.ต้นทุนตามสัดส่วน '!$E$19,0),2)</f>
        <v>0</v>
      </c>
      <c r="Z12" s="82">
        <f>ROUND(IF('2.ต้นทุนตามสัดส่วน '!$E$26&gt;0,(+E12*'2.ต้นทุนตามสัดส่วน '!$E$26)/'2.ต้นทุนตามสัดส่วน '!$E$29,0),2)</f>
        <v>0</v>
      </c>
      <c r="AA12" s="82">
        <f>ROUND(IF('2.ต้นทุนตามสัดส่วน '!$E$36&gt;0,(+F12*'2.ต้นทุนตามสัดส่วน '!$E$36)/'2.ต้นทุนตามสัดส่วน '!$E$39,0),2)</f>
        <v>0</v>
      </c>
      <c r="AB12" s="82">
        <f t="shared" si="5"/>
        <v>0</v>
      </c>
      <c r="AC12" s="82">
        <f>ROUND(IF('2.ต้นทุนตามสัดส่วน '!$E$56&gt;0,(+H12*'2.ต้นทุนตามสัดส่วน '!$E$56)/'2.ต้นทุนตามสัดส่วน '!$E$59,0),2)</f>
        <v>0</v>
      </c>
      <c r="AD12" s="82">
        <f>ROUND(IF('2.ต้นทุนตามสัดส่วน '!$E$66&gt;0,(+I12*'2.ต้นทุนตามสัดส่วน '!$E$66)/'2.ต้นทุนตามสัดส่วน '!$E$69,0),2)</f>
        <v>0</v>
      </c>
      <c r="AE12" s="82">
        <f>ROUND(IF('2.ต้นทุนตามสัดส่วน '!$E$76&gt;0,(+J12*'2.ต้นทุนตามสัดส่วน '!$E$76)/'2.ต้นทุนตามสัดส่วน '!$E$79,0),2)</f>
        <v>0</v>
      </c>
      <c r="AF12" s="82">
        <f t="shared" si="6"/>
        <v>0</v>
      </c>
      <c r="AG12" s="82">
        <f>ROUND(IF('2.ต้นทุนตามสัดส่วน '!$E$106&gt;0,(+L12*'2.ต้นทุนตามสัดส่วน '!$E$106)/'2.ต้นทุนตามสัดส่วน '!$E$109,0),2)</f>
        <v>0</v>
      </c>
      <c r="AH12" s="82">
        <f>ROUND(IF('2.ต้นทุนตามสัดส่วน '!$E$116&gt;0,(+M12*'2.ต้นทุนตามสัดส่วน '!$E$116)/'2.ต้นทุนตามสัดส่วน '!$E$119,0),2)</f>
        <v>0</v>
      </c>
      <c r="AI12" s="82">
        <f>ROUND(IF('2.ต้นทุนตามสัดส่วน '!$E$126&gt;0,(+N12*'2.ต้นทุนตามสัดส่วน '!$E$126)/'2.ต้นทุนตามสัดส่วน '!$E$129,0),2)</f>
        <v>0</v>
      </c>
      <c r="AJ12" s="82">
        <f t="shared" si="7"/>
        <v>0</v>
      </c>
      <c r="AK12" s="82">
        <f>ROUND(IF('2.ต้นทุนตามสัดส่วน '!$E$156&gt;0,(+P12*'2.ต้นทุนตามสัดส่วน '!$E$156)/'2.ต้นทุนตามสัดส่วน '!$E$159,0),2)</f>
        <v>0</v>
      </c>
      <c r="AL12" s="82">
        <f>ROUND(IF('2.ต้นทุนตามสัดส่วน '!$E$166&gt;0,(+Q12*'2.ต้นทุนตามสัดส่วน '!$E$166)/'2.ต้นทุนตามสัดส่วน '!$E$169,0),2)</f>
        <v>0</v>
      </c>
      <c r="AM12" s="82">
        <f>ROUND(IF('2.ต้นทุนตามสัดส่วน '!$E$176&gt;0,(+R12*'2.ต้นทุนตามสัดส่วน '!$E$176)/'2.ต้นทุนตามสัดส่วน '!$E$179,0),2)</f>
        <v>0</v>
      </c>
      <c r="AN12" s="82">
        <f t="shared" si="8"/>
        <v>0</v>
      </c>
      <c r="AO12" s="82">
        <f t="shared" si="9"/>
        <v>0</v>
      </c>
      <c r="AQ12" s="96">
        <v>5101010600</v>
      </c>
      <c r="AR12" s="97" t="s">
        <v>108</v>
      </c>
      <c r="AS12" s="82">
        <f>ROUND(IF('2.ต้นทุนตามสัดส่วน '!$E$7&gt;0,(C12*'2.ต้นทุนตามสัดส่วน '!$E$7)/'2.ต้นทุนตามสัดส่วน '!$E$9,0),2)</f>
        <v>0</v>
      </c>
      <c r="AT12" s="82">
        <f>ROUND(IF('2.ต้นทุนตามสัดส่วน '!$E$17&gt;0,(D12*'2.ต้นทุนตามสัดส่วน '!$E$17)/'2.ต้นทุนตามสัดส่วน '!$E$19,0),2)</f>
        <v>0</v>
      </c>
      <c r="AU12" s="82">
        <f>ROUND(IF('2.ต้นทุนตามสัดส่วน '!$E$27&gt;0,(+E12*'2.ต้นทุนตามสัดส่วน '!$E$27)/'2.ต้นทุนตามสัดส่วน '!$E$29,0),2)</f>
        <v>0</v>
      </c>
      <c r="AV12" s="82">
        <f>ROUND(IF('2.ต้นทุนตามสัดส่วน '!$E$37&gt;0,(+F12*'2.ต้นทุนตามสัดส่วน '!$E$37)/'2.ต้นทุนตามสัดส่วน '!$E$39,0),2)</f>
        <v>0</v>
      </c>
      <c r="AW12" s="82">
        <f t="shared" si="10"/>
        <v>0</v>
      </c>
      <c r="AX12" s="82">
        <f>ROUND(IF('2.ต้นทุนตามสัดส่วน '!$E$57&gt;0,(+H12*'2.ต้นทุนตามสัดส่วน '!$E$57)/'2.ต้นทุนตามสัดส่วน '!$E$59,0),2)</f>
        <v>0</v>
      </c>
      <c r="AY12" s="82">
        <f>ROUND(IF('2.ต้นทุนตามสัดส่วน '!$E$67&gt;0,(+I12*'2.ต้นทุนตามสัดส่วน '!$E$67)/'2.ต้นทุนตามสัดส่วน '!$E$69,0),2)</f>
        <v>0</v>
      </c>
      <c r="AZ12" s="82">
        <f>ROUND(IF('2.ต้นทุนตามสัดส่วน '!$E$77&gt;0,(+J12*'2.ต้นทุนตามสัดส่วน '!$E$77)/'2.ต้นทุนตามสัดส่วน '!$E$79,0),2)</f>
        <v>0</v>
      </c>
      <c r="BA12" s="82">
        <f t="shared" si="11"/>
        <v>0</v>
      </c>
      <c r="BB12" s="82">
        <f>ROUND(IF('2.ต้นทุนตามสัดส่วน '!$E$107&gt;0,(+L12*'2.ต้นทุนตามสัดส่วน '!$E$107)/'2.ต้นทุนตามสัดส่วน '!$E$109,0),2)</f>
        <v>0</v>
      </c>
      <c r="BC12" s="82">
        <f>ROUND(IF('2.ต้นทุนตามสัดส่วน '!$E$117&gt;0,(+M12*'2.ต้นทุนตามสัดส่วน '!$E$117)/'2.ต้นทุนตามสัดส่วน '!$E$119,0),2)</f>
        <v>0</v>
      </c>
      <c r="BD12" s="82">
        <f>ROUND(IF('2.ต้นทุนตามสัดส่วน '!$E$127&gt;0,(+N12*'2.ต้นทุนตามสัดส่วน '!$E$127)/'2.ต้นทุนตามสัดส่วน '!$E$129,0),2)</f>
        <v>0</v>
      </c>
      <c r="BE12" s="82">
        <f t="shared" si="12"/>
        <v>0</v>
      </c>
      <c r="BF12" s="82">
        <f>ROUND(IF('2.ต้นทุนตามสัดส่วน '!$E$157&gt;0,(+P12*'2.ต้นทุนตามสัดส่วน '!$E$157)/'2.ต้นทุนตามสัดส่วน '!$E$159,0),2)</f>
        <v>0</v>
      </c>
      <c r="BG12" s="82">
        <f>ROUND(IF('2.ต้นทุนตามสัดส่วน '!$E$167&gt;0,(+Q12*'2.ต้นทุนตามสัดส่วน '!$E$167)/'2.ต้นทุนตามสัดส่วน '!$E$169,0),2)</f>
        <v>0</v>
      </c>
      <c r="BH12" s="82">
        <f>ROUND(IF('2.ต้นทุนตามสัดส่วน '!$E$177&gt;0,(+R12*'2.ต้นทุนตามสัดส่วน '!$E$177)/'2.ต้นทุนตามสัดส่วน '!$E$179,0),2)</f>
        <v>0</v>
      </c>
      <c r="BI12" s="82">
        <f t="shared" si="13"/>
        <v>0</v>
      </c>
      <c r="BJ12" s="82">
        <f t="shared" si="14"/>
        <v>0</v>
      </c>
      <c r="BL12" s="96">
        <v>5101010600</v>
      </c>
      <c r="BM12" s="97" t="s">
        <v>108</v>
      </c>
      <c r="BN12" s="82">
        <f>ROUND(IF('2.ต้นทุนตามสัดส่วน '!$E$8&gt;0,(+C12*'2.ต้นทุนตามสัดส่วน '!$E$8)/'2.ต้นทุนตามสัดส่วน '!$E$9,0),2)</f>
        <v>0</v>
      </c>
      <c r="BO12" s="82">
        <f>ROUND(IF('2.ต้นทุนตามสัดส่วน '!$E$18&gt;0,(+D12*'2.ต้นทุนตามสัดส่วน '!$E$18)/'2.ต้นทุนตามสัดส่วน '!$E$19,0),2)</f>
        <v>0</v>
      </c>
      <c r="BP12" s="82">
        <f>ROUND(IF('2.ต้นทุนตามสัดส่วน '!$E$28&gt;0,(+E12*'2.ต้นทุนตามสัดส่วน '!$E$28)/'2.ต้นทุนตามสัดส่วน '!$E$29,0),2)</f>
        <v>0</v>
      </c>
      <c r="BQ12" s="82">
        <f>ROUND(IF('2.ต้นทุนตามสัดส่วน '!$E$38&gt;0,(+F12*'2.ต้นทุนตามสัดส่วน '!$E$38)/'2.ต้นทุนตามสัดส่วน '!$E$39,0),2)</f>
        <v>0</v>
      </c>
      <c r="BR12" s="82">
        <f t="shared" si="15"/>
        <v>0</v>
      </c>
      <c r="BS12" s="82">
        <f>ROUND(IF('2.ต้นทุนตามสัดส่วน '!$E$58&gt;0,(+H12*'2.ต้นทุนตามสัดส่วน '!$E$58)/'2.ต้นทุนตามสัดส่วน '!$E$59,0),2)</f>
        <v>0</v>
      </c>
      <c r="BT12" s="82">
        <f>ROUND(IF('2.ต้นทุนตามสัดส่วน '!$E$68&gt;0,(+I12*'2.ต้นทุนตามสัดส่วน '!$E$68)/'2.ต้นทุนตามสัดส่วน '!$E$69,0),2)</f>
        <v>0</v>
      </c>
      <c r="BU12" s="82">
        <f>ROUND(IF('2.ต้นทุนตามสัดส่วน '!$E$78&gt;0,(+J12*'2.ต้นทุนตามสัดส่วน '!$E$78)/'2.ต้นทุนตามสัดส่วน '!$E$79,0),2)</f>
        <v>0</v>
      </c>
      <c r="BV12" s="82">
        <f t="shared" si="16"/>
        <v>0</v>
      </c>
      <c r="BW12" s="82">
        <f>ROUND(IF('2.ต้นทุนตามสัดส่วน '!$E$108&gt;0,(+L12*'2.ต้นทุนตามสัดส่วน '!$E$108)/'2.ต้นทุนตามสัดส่วน '!$E$109,0),2)</f>
        <v>0</v>
      </c>
      <c r="BX12" s="82">
        <f>ROUND(IF('2.ต้นทุนตามสัดส่วน '!$E$118&gt;0,(+M12*'2.ต้นทุนตามสัดส่วน '!$E$118)/'2.ต้นทุนตามสัดส่วน '!$E$119,0),2)</f>
        <v>0</v>
      </c>
      <c r="BY12" s="82">
        <f>ROUND(IF('2.ต้นทุนตามสัดส่วน '!$E$128&gt;0,(+N12*'2.ต้นทุนตามสัดส่วน '!$E$128)/'2.ต้นทุนตามสัดส่วน '!$E$129,0),2)</f>
        <v>0</v>
      </c>
      <c r="BZ12" s="82">
        <f t="shared" si="17"/>
        <v>0</v>
      </c>
      <c r="CA12" s="82">
        <f>ROUND(IF('2.ต้นทุนตามสัดส่วน '!$E$158&gt;0,(+P12*'2.ต้นทุนตามสัดส่วน '!$E$158)/'2.ต้นทุนตามสัดส่วน '!$E$159,0),2)</f>
        <v>0</v>
      </c>
      <c r="CB12" s="82">
        <f>ROUND(IF('2.ต้นทุนตามสัดส่วน '!$E$168&gt;0,(+Q12*'2.ต้นทุนตามสัดส่วน '!$E$168)/'2.ต้นทุนตามสัดส่วน '!$E$169,0),2)</f>
        <v>0</v>
      </c>
      <c r="CC12" s="82">
        <f>ROUND(IF('2.ต้นทุนตามสัดส่วน '!$E$178&gt;0,(+R12*'2.ต้นทุนตามสัดส่วน '!$E$178)/'2.ต้นทุนตามสัดส่วน '!$E$179,0),2)</f>
        <v>0</v>
      </c>
      <c r="CD12" s="82">
        <f t="shared" si="18"/>
        <v>0</v>
      </c>
      <c r="CE12" s="82">
        <f t="shared" si="19"/>
        <v>0</v>
      </c>
      <c r="CF12" s="96">
        <v>5101010600</v>
      </c>
      <c r="CG12" s="97" t="s">
        <v>108</v>
      </c>
      <c r="CH12" s="82">
        <f t="shared" ref="CH12:CY12" si="25">+C12-X12-AS12-BN12</f>
        <v>0</v>
      </c>
      <c r="CI12" s="82">
        <f t="shared" si="25"/>
        <v>0</v>
      </c>
      <c r="CJ12" s="82">
        <f t="shared" si="25"/>
        <v>0</v>
      </c>
      <c r="CK12" s="82">
        <f t="shared" si="25"/>
        <v>0</v>
      </c>
      <c r="CL12" s="82">
        <f t="shared" si="25"/>
        <v>0</v>
      </c>
      <c r="CM12" s="82">
        <f t="shared" si="25"/>
        <v>0</v>
      </c>
      <c r="CN12" s="82">
        <f t="shared" si="25"/>
        <v>0</v>
      </c>
      <c r="CO12" s="82">
        <f t="shared" si="25"/>
        <v>0</v>
      </c>
      <c r="CP12" s="82">
        <f t="shared" si="25"/>
        <v>0</v>
      </c>
      <c r="CQ12" s="82">
        <f t="shared" si="25"/>
        <v>0</v>
      </c>
      <c r="CR12" s="82">
        <f t="shared" si="25"/>
        <v>0</v>
      </c>
      <c r="CS12" s="82">
        <f t="shared" si="25"/>
        <v>0</v>
      </c>
      <c r="CT12" s="82">
        <f t="shared" si="25"/>
        <v>0</v>
      </c>
      <c r="CU12" s="82">
        <f t="shared" si="25"/>
        <v>0</v>
      </c>
      <c r="CV12" s="82">
        <f t="shared" si="25"/>
        <v>0</v>
      </c>
      <c r="CW12" s="82">
        <f t="shared" si="25"/>
        <v>0</v>
      </c>
      <c r="CX12" s="82">
        <f t="shared" si="25"/>
        <v>0</v>
      </c>
      <c r="CY12" s="82">
        <f t="shared" si="25"/>
        <v>0</v>
      </c>
    </row>
    <row r="13" spans="1:103" ht="24" x14ac:dyDescent="0.55000000000000004">
      <c r="A13" s="96">
        <v>5101010700</v>
      </c>
      <c r="B13" s="97" t="s">
        <v>109</v>
      </c>
      <c r="C13" s="30"/>
      <c r="D13" s="82"/>
      <c r="E13" s="82"/>
      <c r="F13" s="82"/>
      <c r="G13" s="82">
        <f t="shared" si="0"/>
        <v>0</v>
      </c>
      <c r="H13" s="82"/>
      <c r="I13" s="82"/>
      <c r="J13" s="82"/>
      <c r="K13" s="82">
        <f t="shared" si="1"/>
        <v>0</v>
      </c>
      <c r="L13" s="82"/>
      <c r="M13" s="82"/>
      <c r="N13" s="82"/>
      <c r="O13" s="82">
        <f t="shared" si="2"/>
        <v>0</v>
      </c>
      <c r="P13" s="82"/>
      <c r="Q13" s="82"/>
      <c r="R13" s="82"/>
      <c r="S13" s="82">
        <f t="shared" si="3"/>
        <v>0</v>
      </c>
      <c r="T13" s="82">
        <f t="shared" si="4"/>
        <v>0</v>
      </c>
      <c r="V13" s="96">
        <v>5101010700</v>
      </c>
      <c r="W13" s="97" t="s">
        <v>109</v>
      </c>
      <c r="X13" s="82">
        <f>ROUND(IF('2.ต้นทุนตามสัดส่วน '!$E$6&gt;0,(+C13*'2.ต้นทุนตามสัดส่วน '!$E$6)/'2.ต้นทุนตามสัดส่วน '!$E$9,0),2)</f>
        <v>0</v>
      </c>
      <c r="Y13" s="82">
        <f>ROUND(IF('2.ต้นทุนตามสัดส่วน '!$E$16&gt;0,(+D13*'2.ต้นทุนตามสัดส่วน '!$E$16)/'2.ต้นทุนตามสัดส่วน '!$E$19,0),2)</f>
        <v>0</v>
      </c>
      <c r="Z13" s="82">
        <f>ROUND(IF('2.ต้นทุนตามสัดส่วน '!$E$26&gt;0,(+E13*'2.ต้นทุนตามสัดส่วน '!$E$26)/'2.ต้นทุนตามสัดส่วน '!$E$29,0),2)</f>
        <v>0</v>
      </c>
      <c r="AA13" s="82">
        <f>ROUND(IF('2.ต้นทุนตามสัดส่วน '!$E$36&gt;0,(+F13*'2.ต้นทุนตามสัดส่วน '!$E$36)/'2.ต้นทุนตามสัดส่วน '!$E$39,0),2)</f>
        <v>0</v>
      </c>
      <c r="AB13" s="82">
        <f t="shared" si="5"/>
        <v>0</v>
      </c>
      <c r="AC13" s="82">
        <f>ROUND(IF('2.ต้นทุนตามสัดส่วน '!$E$56&gt;0,(+H13*'2.ต้นทุนตามสัดส่วน '!$E$56)/'2.ต้นทุนตามสัดส่วน '!$E$59,0),2)</f>
        <v>0</v>
      </c>
      <c r="AD13" s="82">
        <f>ROUND(IF('2.ต้นทุนตามสัดส่วน '!$E$66&gt;0,(+I13*'2.ต้นทุนตามสัดส่วน '!$E$66)/'2.ต้นทุนตามสัดส่วน '!$E$69,0),2)</f>
        <v>0</v>
      </c>
      <c r="AE13" s="82">
        <f>ROUND(IF('2.ต้นทุนตามสัดส่วน '!$E$76&gt;0,(+J13*'2.ต้นทุนตามสัดส่วน '!$E$76)/'2.ต้นทุนตามสัดส่วน '!$E$79,0),2)</f>
        <v>0</v>
      </c>
      <c r="AF13" s="82">
        <f t="shared" si="6"/>
        <v>0</v>
      </c>
      <c r="AG13" s="82">
        <f>ROUND(IF('2.ต้นทุนตามสัดส่วน '!$E$106&gt;0,(+L13*'2.ต้นทุนตามสัดส่วน '!$E$106)/'2.ต้นทุนตามสัดส่วน '!$E$109,0),2)</f>
        <v>0</v>
      </c>
      <c r="AH13" s="82">
        <f>ROUND(IF('2.ต้นทุนตามสัดส่วน '!$E$116&gt;0,(+M13*'2.ต้นทุนตามสัดส่วน '!$E$116)/'2.ต้นทุนตามสัดส่วน '!$E$119,0),2)</f>
        <v>0</v>
      </c>
      <c r="AI13" s="82">
        <f>ROUND(IF('2.ต้นทุนตามสัดส่วน '!$E$126&gt;0,(+N13*'2.ต้นทุนตามสัดส่วน '!$E$126)/'2.ต้นทุนตามสัดส่วน '!$E$129,0),2)</f>
        <v>0</v>
      </c>
      <c r="AJ13" s="82">
        <f t="shared" si="7"/>
        <v>0</v>
      </c>
      <c r="AK13" s="82">
        <f>ROUND(IF('2.ต้นทุนตามสัดส่วน '!$E$156&gt;0,(+P13*'2.ต้นทุนตามสัดส่วน '!$E$156)/'2.ต้นทุนตามสัดส่วน '!$E$159,0),2)</f>
        <v>0</v>
      </c>
      <c r="AL13" s="82">
        <f>ROUND(IF('2.ต้นทุนตามสัดส่วน '!$E$166&gt;0,(+Q13*'2.ต้นทุนตามสัดส่วน '!$E$166)/'2.ต้นทุนตามสัดส่วน '!$E$169,0),2)</f>
        <v>0</v>
      </c>
      <c r="AM13" s="82">
        <f>ROUND(IF('2.ต้นทุนตามสัดส่วน '!$E$176&gt;0,(+R13*'2.ต้นทุนตามสัดส่วน '!$E$176)/'2.ต้นทุนตามสัดส่วน '!$E$179,0),2)</f>
        <v>0</v>
      </c>
      <c r="AN13" s="82">
        <f t="shared" si="8"/>
        <v>0</v>
      </c>
      <c r="AO13" s="82">
        <f t="shared" si="9"/>
        <v>0</v>
      </c>
      <c r="AQ13" s="96">
        <v>5101010700</v>
      </c>
      <c r="AR13" s="97" t="s">
        <v>109</v>
      </c>
      <c r="AS13" s="82">
        <f>ROUND(IF('2.ต้นทุนตามสัดส่วน '!$E$7&gt;0,(C13*'2.ต้นทุนตามสัดส่วน '!$E$7)/'2.ต้นทุนตามสัดส่วน '!$E$9,0),2)</f>
        <v>0</v>
      </c>
      <c r="AT13" s="82">
        <f>ROUND(IF('2.ต้นทุนตามสัดส่วน '!$E$17&gt;0,(D13*'2.ต้นทุนตามสัดส่วน '!$E$17)/'2.ต้นทุนตามสัดส่วน '!$E$19,0),2)</f>
        <v>0</v>
      </c>
      <c r="AU13" s="82">
        <f>ROUND(IF('2.ต้นทุนตามสัดส่วน '!$E$27&gt;0,(+E13*'2.ต้นทุนตามสัดส่วน '!$E$27)/'2.ต้นทุนตามสัดส่วน '!$E$29,0),2)</f>
        <v>0</v>
      </c>
      <c r="AV13" s="82">
        <f>ROUND(IF('2.ต้นทุนตามสัดส่วน '!$E$37&gt;0,(+F13*'2.ต้นทุนตามสัดส่วน '!$E$37)/'2.ต้นทุนตามสัดส่วน '!$E$39,0),2)</f>
        <v>0</v>
      </c>
      <c r="AW13" s="82">
        <f t="shared" si="10"/>
        <v>0</v>
      </c>
      <c r="AX13" s="82">
        <f>ROUND(IF('2.ต้นทุนตามสัดส่วน '!$E$57&gt;0,(+H13*'2.ต้นทุนตามสัดส่วน '!$E$57)/'2.ต้นทุนตามสัดส่วน '!$E$59,0),2)</f>
        <v>0</v>
      </c>
      <c r="AY13" s="82">
        <f>ROUND(IF('2.ต้นทุนตามสัดส่วน '!$E$67&gt;0,(+I13*'2.ต้นทุนตามสัดส่วน '!$E$67)/'2.ต้นทุนตามสัดส่วน '!$E$69,0),2)</f>
        <v>0</v>
      </c>
      <c r="AZ13" s="82">
        <f>ROUND(IF('2.ต้นทุนตามสัดส่วน '!$E$77&gt;0,(+J13*'2.ต้นทุนตามสัดส่วน '!$E$77)/'2.ต้นทุนตามสัดส่วน '!$E$79,0),2)</f>
        <v>0</v>
      </c>
      <c r="BA13" s="82">
        <f t="shared" si="11"/>
        <v>0</v>
      </c>
      <c r="BB13" s="82">
        <f>ROUND(IF('2.ต้นทุนตามสัดส่วน '!$E$107&gt;0,(+L13*'2.ต้นทุนตามสัดส่วน '!$E$107)/'2.ต้นทุนตามสัดส่วน '!$E$109,0),2)</f>
        <v>0</v>
      </c>
      <c r="BC13" s="82">
        <f>ROUND(IF('2.ต้นทุนตามสัดส่วน '!$E$117&gt;0,(+M13*'2.ต้นทุนตามสัดส่วน '!$E$117)/'2.ต้นทุนตามสัดส่วน '!$E$119,0),2)</f>
        <v>0</v>
      </c>
      <c r="BD13" s="82">
        <f>ROUND(IF('2.ต้นทุนตามสัดส่วน '!$E$127&gt;0,(+N13*'2.ต้นทุนตามสัดส่วน '!$E$127)/'2.ต้นทุนตามสัดส่วน '!$E$129,0),2)</f>
        <v>0</v>
      </c>
      <c r="BE13" s="82">
        <f t="shared" si="12"/>
        <v>0</v>
      </c>
      <c r="BF13" s="82">
        <f>ROUND(IF('2.ต้นทุนตามสัดส่วน '!$E$157&gt;0,(+P13*'2.ต้นทุนตามสัดส่วน '!$E$157)/'2.ต้นทุนตามสัดส่วน '!$E$159,0),2)</f>
        <v>0</v>
      </c>
      <c r="BG13" s="82">
        <f>ROUND(IF('2.ต้นทุนตามสัดส่วน '!$E$167&gt;0,(+Q13*'2.ต้นทุนตามสัดส่วน '!$E$167)/'2.ต้นทุนตามสัดส่วน '!$E$169,0),2)</f>
        <v>0</v>
      </c>
      <c r="BH13" s="82">
        <f>ROUND(IF('2.ต้นทุนตามสัดส่วน '!$E$177&gt;0,(+R13*'2.ต้นทุนตามสัดส่วน '!$E$177)/'2.ต้นทุนตามสัดส่วน '!$E$179,0),2)</f>
        <v>0</v>
      </c>
      <c r="BI13" s="82">
        <f t="shared" si="13"/>
        <v>0</v>
      </c>
      <c r="BJ13" s="82">
        <f t="shared" si="14"/>
        <v>0</v>
      </c>
      <c r="BL13" s="96">
        <v>5101010700</v>
      </c>
      <c r="BM13" s="97" t="s">
        <v>109</v>
      </c>
      <c r="BN13" s="82">
        <f>ROUND(IF('2.ต้นทุนตามสัดส่วน '!$E$8&gt;0,(+C13*'2.ต้นทุนตามสัดส่วน '!$E$8)/'2.ต้นทุนตามสัดส่วน '!$E$9,0),2)</f>
        <v>0</v>
      </c>
      <c r="BO13" s="82">
        <f>ROUND(IF('2.ต้นทุนตามสัดส่วน '!$E$18&gt;0,(+D13*'2.ต้นทุนตามสัดส่วน '!$E$18)/'2.ต้นทุนตามสัดส่วน '!$E$19,0),2)</f>
        <v>0</v>
      </c>
      <c r="BP13" s="82">
        <f>ROUND(IF('2.ต้นทุนตามสัดส่วน '!$E$28&gt;0,(+E13*'2.ต้นทุนตามสัดส่วน '!$E$28)/'2.ต้นทุนตามสัดส่วน '!$E$29,0),2)</f>
        <v>0</v>
      </c>
      <c r="BQ13" s="82">
        <f>ROUND(IF('2.ต้นทุนตามสัดส่วน '!$E$38&gt;0,(+F13*'2.ต้นทุนตามสัดส่วน '!$E$38)/'2.ต้นทุนตามสัดส่วน '!$E$39,0),2)</f>
        <v>0</v>
      </c>
      <c r="BR13" s="82">
        <f t="shared" si="15"/>
        <v>0</v>
      </c>
      <c r="BS13" s="82">
        <f>ROUND(IF('2.ต้นทุนตามสัดส่วน '!$E$58&gt;0,(+H13*'2.ต้นทุนตามสัดส่วน '!$E$58)/'2.ต้นทุนตามสัดส่วน '!$E$59,0),2)</f>
        <v>0</v>
      </c>
      <c r="BT13" s="82">
        <f>ROUND(IF('2.ต้นทุนตามสัดส่วน '!$E$68&gt;0,(+I13*'2.ต้นทุนตามสัดส่วน '!$E$68)/'2.ต้นทุนตามสัดส่วน '!$E$69,0),2)</f>
        <v>0</v>
      </c>
      <c r="BU13" s="82">
        <f>ROUND(IF('2.ต้นทุนตามสัดส่วน '!$E$78&gt;0,(+J13*'2.ต้นทุนตามสัดส่วน '!$E$78)/'2.ต้นทุนตามสัดส่วน '!$E$79,0),2)</f>
        <v>0</v>
      </c>
      <c r="BV13" s="82">
        <f t="shared" si="16"/>
        <v>0</v>
      </c>
      <c r="BW13" s="82">
        <f>ROUND(IF('2.ต้นทุนตามสัดส่วน '!$E$108&gt;0,(+L13*'2.ต้นทุนตามสัดส่วน '!$E$108)/'2.ต้นทุนตามสัดส่วน '!$E$109,0),2)</f>
        <v>0</v>
      </c>
      <c r="BX13" s="82">
        <f>ROUND(IF('2.ต้นทุนตามสัดส่วน '!$E$118&gt;0,(+M13*'2.ต้นทุนตามสัดส่วน '!$E$118)/'2.ต้นทุนตามสัดส่วน '!$E$119,0),2)</f>
        <v>0</v>
      </c>
      <c r="BY13" s="82">
        <f>ROUND(IF('2.ต้นทุนตามสัดส่วน '!$E$128&gt;0,(+N13*'2.ต้นทุนตามสัดส่วน '!$E$128)/'2.ต้นทุนตามสัดส่วน '!$E$129,0),2)</f>
        <v>0</v>
      </c>
      <c r="BZ13" s="82">
        <f t="shared" si="17"/>
        <v>0</v>
      </c>
      <c r="CA13" s="82">
        <f>ROUND(IF('2.ต้นทุนตามสัดส่วน '!$E$158&gt;0,(+P13*'2.ต้นทุนตามสัดส่วน '!$E$158)/'2.ต้นทุนตามสัดส่วน '!$E$159,0),2)</f>
        <v>0</v>
      </c>
      <c r="CB13" s="82">
        <f>ROUND(IF('2.ต้นทุนตามสัดส่วน '!$E$168&gt;0,(+Q13*'2.ต้นทุนตามสัดส่วน '!$E$168)/'2.ต้นทุนตามสัดส่วน '!$E$169,0),2)</f>
        <v>0</v>
      </c>
      <c r="CC13" s="82">
        <f>ROUND(IF('2.ต้นทุนตามสัดส่วน '!$E$178&gt;0,(+R13*'2.ต้นทุนตามสัดส่วน '!$E$178)/'2.ต้นทุนตามสัดส่วน '!$E$179,0),2)</f>
        <v>0</v>
      </c>
      <c r="CD13" s="82">
        <f t="shared" si="18"/>
        <v>0</v>
      </c>
      <c r="CE13" s="82">
        <f t="shared" si="19"/>
        <v>0</v>
      </c>
      <c r="CF13" s="96">
        <v>5101010700</v>
      </c>
      <c r="CG13" s="97" t="s">
        <v>109</v>
      </c>
      <c r="CH13" s="82">
        <f t="shared" ref="CH13:CY13" si="26">+C13-X13-AS13-BN13</f>
        <v>0</v>
      </c>
      <c r="CI13" s="82">
        <f t="shared" si="26"/>
        <v>0</v>
      </c>
      <c r="CJ13" s="82">
        <f t="shared" si="26"/>
        <v>0</v>
      </c>
      <c r="CK13" s="82">
        <f t="shared" si="26"/>
        <v>0</v>
      </c>
      <c r="CL13" s="82">
        <f t="shared" si="26"/>
        <v>0</v>
      </c>
      <c r="CM13" s="82">
        <f t="shared" si="26"/>
        <v>0</v>
      </c>
      <c r="CN13" s="82">
        <f t="shared" si="26"/>
        <v>0</v>
      </c>
      <c r="CO13" s="82">
        <f t="shared" si="26"/>
        <v>0</v>
      </c>
      <c r="CP13" s="82">
        <f t="shared" si="26"/>
        <v>0</v>
      </c>
      <c r="CQ13" s="82">
        <f t="shared" si="26"/>
        <v>0</v>
      </c>
      <c r="CR13" s="82">
        <f t="shared" si="26"/>
        <v>0</v>
      </c>
      <c r="CS13" s="82">
        <f t="shared" si="26"/>
        <v>0</v>
      </c>
      <c r="CT13" s="82">
        <f t="shared" si="26"/>
        <v>0</v>
      </c>
      <c r="CU13" s="82">
        <f t="shared" si="26"/>
        <v>0</v>
      </c>
      <c r="CV13" s="82">
        <f t="shared" si="26"/>
        <v>0</v>
      </c>
      <c r="CW13" s="82">
        <f t="shared" si="26"/>
        <v>0</v>
      </c>
      <c r="CX13" s="82">
        <f t="shared" si="26"/>
        <v>0</v>
      </c>
      <c r="CY13" s="82">
        <f t="shared" si="26"/>
        <v>0</v>
      </c>
    </row>
    <row r="14" spans="1:103" ht="24" x14ac:dyDescent="0.55000000000000004">
      <c r="A14" s="96">
        <v>5101010800</v>
      </c>
      <c r="B14" s="97" t="s">
        <v>110</v>
      </c>
      <c r="C14" s="30"/>
      <c r="D14" s="82">
        <v>0</v>
      </c>
      <c r="E14" s="82">
        <v>0</v>
      </c>
      <c r="F14" s="82">
        <v>0</v>
      </c>
      <c r="G14" s="82">
        <f t="shared" si="0"/>
        <v>0</v>
      </c>
      <c r="H14" s="82"/>
      <c r="I14" s="82"/>
      <c r="J14" s="82"/>
      <c r="K14" s="82">
        <f t="shared" si="1"/>
        <v>0</v>
      </c>
      <c r="L14" s="82"/>
      <c r="M14" s="82"/>
      <c r="N14" s="82"/>
      <c r="O14" s="82">
        <f t="shared" si="2"/>
        <v>0</v>
      </c>
      <c r="P14" s="82"/>
      <c r="Q14" s="82"/>
      <c r="R14" s="82"/>
      <c r="S14" s="82">
        <f t="shared" si="3"/>
        <v>0</v>
      </c>
      <c r="T14" s="82">
        <f t="shared" si="4"/>
        <v>0</v>
      </c>
      <c r="V14" s="96">
        <v>5101010800</v>
      </c>
      <c r="W14" s="97" t="s">
        <v>110</v>
      </c>
      <c r="X14" s="82">
        <f>ROUND(IF('2.ต้นทุนตามสัดส่วน '!$E$6&gt;0,(+C14*'2.ต้นทุนตามสัดส่วน '!$E$6)/'2.ต้นทุนตามสัดส่วน '!$E$9,0),2)</f>
        <v>0</v>
      </c>
      <c r="Y14" s="82">
        <f>ROUND(IF('2.ต้นทุนตามสัดส่วน '!$E$16&gt;0,(+D14*'2.ต้นทุนตามสัดส่วน '!$E$16)/'2.ต้นทุนตามสัดส่วน '!$E$19,0),2)</f>
        <v>0</v>
      </c>
      <c r="Z14" s="82">
        <f>ROUND(IF('2.ต้นทุนตามสัดส่วน '!$E$26&gt;0,(+E14*'2.ต้นทุนตามสัดส่วน '!$E$26)/'2.ต้นทุนตามสัดส่วน '!$E$29,0),2)</f>
        <v>0</v>
      </c>
      <c r="AA14" s="82">
        <f>ROUND(IF('2.ต้นทุนตามสัดส่วน '!$E$36&gt;0,(+F14*'2.ต้นทุนตามสัดส่วน '!$E$36)/'2.ต้นทุนตามสัดส่วน '!$E$39,0),2)</f>
        <v>0</v>
      </c>
      <c r="AB14" s="82">
        <f t="shared" si="5"/>
        <v>0</v>
      </c>
      <c r="AC14" s="82">
        <f>ROUND(IF('2.ต้นทุนตามสัดส่วน '!$E$56&gt;0,(+H14*'2.ต้นทุนตามสัดส่วน '!$E$56)/'2.ต้นทุนตามสัดส่วน '!$E$59,0),2)</f>
        <v>0</v>
      </c>
      <c r="AD14" s="82">
        <f>ROUND(IF('2.ต้นทุนตามสัดส่วน '!$E$66&gt;0,(+I14*'2.ต้นทุนตามสัดส่วน '!$E$66)/'2.ต้นทุนตามสัดส่วน '!$E$69,0),2)</f>
        <v>0</v>
      </c>
      <c r="AE14" s="82">
        <f>ROUND(IF('2.ต้นทุนตามสัดส่วน '!$E$76&gt;0,(+J14*'2.ต้นทุนตามสัดส่วน '!$E$76)/'2.ต้นทุนตามสัดส่วน '!$E$79,0),2)</f>
        <v>0</v>
      </c>
      <c r="AF14" s="82">
        <f t="shared" si="6"/>
        <v>0</v>
      </c>
      <c r="AG14" s="82">
        <f>ROUND(IF('2.ต้นทุนตามสัดส่วน '!$E$106&gt;0,(+L14*'2.ต้นทุนตามสัดส่วน '!$E$106)/'2.ต้นทุนตามสัดส่วน '!$E$109,0),2)</f>
        <v>0</v>
      </c>
      <c r="AH14" s="82">
        <f>ROUND(IF('2.ต้นทุนตามสัดส่วน '!$E$116&gt;0,(+M14*'2.ต้นทุนตามสัดส่วน '!$E$116)/'2.ต้นทุนตามสัดส่วน '!$E$119,0),2)</f>
        <v>0</v>
      </c>
      <c r="AI14" s="82">
        <f>ROUND(IF('2.ต้นทุนตามสัดส่วน '!$E$126&gt;0,(+N14*'2.ต้นทุนตามสัดส่วน '!$E$126)/'2.ต้นทุนตามสัดส่วน '!$E$129,0),2)</f>
        <v>0</v>
      </c>
      <c r="AJ14" s="82">
        <f t="shared" si="7"/>
        <v>0</v>
      </c>
      <c r="AK14" s="82">
        <f>ROUND(IF('2.ต้นทุนตามสัดส่วน '!$E$156&gt;0,(+P14*'2.ต้นทุนตามสัดส่วน '!$E$156)/'2.ต้นทุนตามสัดส่วน '!$E$159,0),2)</f>
        <v>0</v>
      </c>
      <c r="AL14" s="82">
        <f>ROUND(IF('2.ต้นทุนตามสัดส่วน '!$E$166&gt;0,(+Q14*'2.ต้นทุนตามสัดส่วน '!$E$166)/'2.ต้นทุนตามสัดส่วน '!$E$169,0),2)</f>
        <v>0</v>
      </c>
      <c r="AM14" s="82">
        <f>ROUND(IF('2.ต้นทุนตามสัดส่วน '!$E$176&gt;0,(+R14*'2.ต้นทุนตามสัดส่วน '!$E$176)/'2.ต้นทุนตามสัดส่วน '!$E$179,0),2)</f>
        <v>0</v>
      </c>
      <c r="AN14" s="82">
        <f t="shared" si="8"/>
        <v>0</v>
      </c>
      <c r="AO14" s="82">
        <f t="shared" si="9"/>
        <v>0</v>
      </c>
      <c r="AQ14" s="96">
        <v>5101010800</v>
      </c>
      <c r="AR14" s="97" t="s">
        <v>110</v>
      </c>
      <c r="AS14" s="82">
        <f>ROUND(IF('2.ต้นทุนตามสัดส่วน '!$E$7&gt;0,(C14*'2.ต้นทุนตามสัดส่วน '!$E$7)/'2.ต้นทุนตามสัดส่วน '!$E$9,0),2)</f>
        <v>0</v>
      </c>
      <c r="AT14" s="82">
        <f>ROUND(IF('2.ต้นทุนตามสัดส่วน '!$E$17&gt;0,(D14*'2.ต้นทุนตามสัดส่วน '!$E$17)/'2.ต้นทุนตามสัดส่วน '!$E$19,0),2)</f>
        <v>0</v>
      </c>
      <c r="AU14" s="82">
        <f>ROUND(IF('2.ต้นทุนตามสัดส่วน '!$E$27&gt;0,(+E14*'2.ต้นทุนตามสัดส่วน '!$E$27)/'2.ต้นทุนตามสัดส่วน '!$E$29,0),2)</f>
        <v>0</v>
      </c>
      <c r="AV14" s="82">
        <f>ROUND(IF('2.ต้นทุนตามสัดส่วน '!$E$37&gt;0,(+F14*'2.ต้นทุนตามสัดส่วน '!$E$37)/'2.ต้นทุนตามสัดส่วน '!$E$39,0),2)</f>
        <v>0</v>
      </c>
      <c r="AW14" s="82">
        <f t="shared" si="10"/>
        <v>0</v>
      </c>
      <c r="AX14" s="82">
        <f>ROUND(IF('2.ต้นทุนตามสัดส่วน '!$E$57&gt;0,(+H14*'2.ต้นทุนตามสัดส่วน '!$E$57)/'2.ต้นทุนตามสัดส่วน '!$E$59,0),2)</f>
        <v>0</v>
      </c>
      <c r="AY14" s="82">
        <f>ROUND(IF('2.ต้นทุนตามสัดส่วน '!$E$67&gt;0,(+I14*'2.ต้นทุนตามสัดส่วน '!$E$67)/'2.ต้นทุนตามสัดส่วน '!$E$69,0),2)</f>
        <v>0</v>
      </c>
      <c r="AZ14" s="82">
        <f>ROUND(IF('2.ต้นทุนตามสัดส่วน '!$E$77&gt;0,(+J14*'2.ต้นทุนตามสัดส่วน '!$E$77)/'2.ต้นทุนตามสัดส่วน '!$E$79,0),2)</f>
        <v>0</v>
      </c>
      <c r="BA14" s="82">
        <f t="shared" si="11"/>
        <v>0</v>
      </c>
      <c r="BB14" s="82">
        <f>ROUND(IF('2.ต้นทุนตามสัดส่วน '!$E$107&gt;0,(+L14*'2.ต้นทุนตามสัดส่วน '!$E$107)/'2.ต้นทุนตามสัดส่วน '!$E$109,0),2)</f>
        <v>0</v>
      </c>
      <c r="BC14" s="82">
        <f>ROUND(IF('2.ต้นทุนตามสัดส่วน '!$E$117&gt;0,(+M14*'2.ต้นทุนตามสัดส่วน '!$E$117)/'2.ต้นทุนตามสัดส่วน '!$E$119,0),2)</f>
        <v>0</v>
      </c>
      <c r="BD14" s="82">
        <f>ROUND(IF('2.ต้นทุนตามสัดส่วน '!$E$127&gt;0,(+N14*'2.ต้นทุนตามสัดส่วน '!$E$127)/'2.ต้นทุนตามสัดส่วน '!$E$129,0),2)</f>
        <v>0</v>
      </c>
      <c r="BE14" s="82">
        <f t="shared" si="12"/>
        <v>0</v>
      </c>
      <c r="BF14" s="82">
        <f>ROUND(IF('2.ต้นทุนตามสัดส่วน '!$E$157&gt;0,(+P14*'2.ต้นทุนตามสัดส่วน '!$E$157)/'2.ต้นทุนตามสัดส่วน '!$E$159,0),2)</f>
        <v>0</v>
      </c>
      <c r="BG14" s="82">
        <f>ROUND(IF('2.ต้นทุนตามสัดส่วน '!$E$167&gt;0,(+Q14*'2.ต้นทุนตามสัดส่วน '!$E$167)/'2.ต้นทุนตามสัดส่วน '!$E$169,0),2)</f>
        <v>0</v>
      </c>
      <c r="BH14" s="82">
        <f>ROUND(IF('2.ต้นทุนตามสัดส่วน '!$E$177&gt;0,(+R14*'2.ต้นทุนตามสัดส่วน '!$E$177)/'2.ต้นทุนตามสัดส่วน '!$E$179,0),2)</f>
        <v>0</v>
      </c>
      <c r="BI14" s="82">
        <f t="shared" si="13"/>
        <v>0</v>
      </c>
      <c r="BJ14" s="82">
        <f t="shared" si="14"/>
        <v>0</v>
      </c>
      <c r="BL14" s="96">
        <v>5101010800</v>
      </c>
      <c r="BM14" s="97" t="s">
        <v>110</v>
      </c>
      <c r="BN14" s="82">
        <f>ROUND(IF('2.ต้นทุนตามสัดส่วน '!$E$8&gt;0,(+C14*'2.ต้นทุนตามสัดส่วน '!$E$8)/'2.ต้นทุนตามสัดส่วน '!$E$9,0),2)</f>
        <v>0</v>
      </c>
      <c r="BO14" s="82">
        <f>ROUND(IF('2.ต้นทุนตามสัดส่วน '!$E$18&gt;0,(+D14*'2.ต้นทุนตามสัดส่วน '!$E$18)/'2.ต้นทุนตามสัดส่วน '!$E$19,0),2)</f>
        <v>0</v>
      </c>
      <c r="BP14" s="82">
        <f>ROUND(IF('2.ต้นทุนตามสัดส่วน '!$E$28&gt;0,(+E14*'2.ต้นทุนตามสัดส่วน '!$E$28)/'2.ต้นทุนตามสัดส่วน '!$E$29,0),2)</f>
        <v>0</v>
      </c>
      <c r="BQ14" s="82">
        <f>ROUND(IF('2.ต้นทุนตามสัดส่วน '!$E$38&gt;0,(+F14*'2.ต้นทุนตามสัดส่วน '!$E$38)/'2.ต้นทุนตามสัดส่วน '!$E$39,0),2)</f>
        <v>0</v>
      </c>
      <c r="BR14" s="82">
        <f t="shared" si="15"/>
        <v>0</v>
      </c>
      <c r="BS14" s="82">
        <f>ROUND(IF('2.ต้นทุนตามสัดส่วน '!$E$58&gt;0,(+H14*'2.ต้นทุนตามสัดส่วน '!$E$58)/'2.ต้นทุนตามสัดส่วน '!$E$59,0),2)</f>
        <v>0</v>
      </c>
      <c r="BT14" s="82">
        <f>ROUND(IF('2.ต้นทุนตามสัดส่วน '!$E$68&gt;0,(+I14*'2.ต้นทุนตามสัดส่วน '!$E$68)/'2.ต้นทุนตามสัดส่วน '!$E$69,0),2)</f>
        <v>0</v>
      </c>
      <c r="BU14" s="82">
        <f>ROUND(IF('2.ต้นทุนตามสัดส่วน '!$E$78&gt;0,(+J14*'2.ต้นทุนตามสัดส่วน '!$E$78)/'2.ต้นทุนตามสัดส่วน '!$E$79,0),2)</f>
        <v>0</v>
      </c>
      <c r="BV14" s="82">
        <f t="shared" si="16"/>
        <v>0</v>
      </c>
      <c r="BW14" s="82">
        <f>ROUND(IF('2.ต้นทุนตามสัดส่วน '!$E$108&gt;0,(+L14*'2.ต้นทุนตามสัดส่วน '!$E$108)/'2.ต้นทุนตามสัดส่วน '!$E$109,0),2)</f>
        <v>0</v>
      </c>
      <c r="BX14" s="82">
        <f>ROUND(IF('2.ต้นทุนตามสัดส่วน '!$E$118&gt;0,(+M14*'2.ต้นทุนตามสัดส่วน '!$E$118)/'2.ต้นทุนตามสัดส่วน '!$E$119,0),2)</f>
        <v>0</v>
      </c>
      <c r="BY14" s="82">
        <f>ROUND(IF('2.ต้นทุนตามสัดส่วน '!$E$128&gt;0,(+N14*'2.ต้นทุนตามสัดส่วน '!$E$128)/'2.ต้นทุนตามสัดส่วน '!$E$129,0),2)</f>
        <v>0</v>
      </c>
      <c r="BZ14" s="82">
        <f t="shared" si="17"/>
        <v>0</v>
      </c>
      <c r="CA14" s="82">
        <f>ROUND(IF('2.ต้นทุนตามสัดส่วน '!$E$158&gt;0,(+P14*'2.ต้นทุนตามสัดส่วน '!$E$158)/'2.ต้นทุนตามสัดส่วน '!$E$159,0),2)</f>
        <v>0</v>
      </c>
      <c r="CB14" s="82">
        <f>ROUND(IF('2.ต้นทุนตามสัดส่วน '!$E$168&gt;0,(+Q14*'2.ต้นทุนตามสัดส่วน '!$E$168)/'2.ต้นทุนตามสัดส่วน '!$E$169,0),2)</f>
        <v>0</v>
      </c>
      <c r="CC14" s="82">
        <f>ROUND(IF('2.ต้นทุนตามสัดส่วน '!$E$178&gt;0,(+R14*'2.ต้นทุนตามสัดส่วน '!$E$178)/'2.ต้นทุนตามสัดส่วน '!$E$179,0),2)</f>
        <v>0</v>
      </c>
      <c r="CD14" s="82">
        <f t="shared" si="18"/>
        <v>0</v>
      </c>
      <c r="CE14" s="82">
        <f t="shared" si="19"/>
        <v>0</v>
      </c>
      <c r="CF14" s="96">
        <v>5101010800</v>
      </c>
      <c r="CG14" s="97" t="s">
        <v>110</v>
      </c>
      <c r="CH14" s="82">
        <f t="shared" ref="CH14:CY14" si="27">+C14-X14-AS14-BN14</f>
        <v>0</v>
      </c>
      <c r="CI14" s="82">
        <f t="shared" si="27"/>
        <v>0</v>
      </c>
      <c r="CJ14" s="82">
        <f t="shared" si="27"/>
        <v>0</v>
      </c>
      <c r="CK14" s="82">
        <f t="shared" si="27"/>
        <v>0</v>
      </c>
      <c r="CL14" s="82">
        <f t="shared" si="27"/>
        <v>0</v>
      </c>
      <c r="CM14" s="82">
        <f t="shared" si="27"/>
        <v>0</v>
      </c>
      <c r="CN14" s="82">
        <f t="shared" si="27"/>
        <v>0</v>
      </c>
      <c r="CO14" s="82">
        <f t="shared" si="27"/>
        <v>0</v>
      </c>
      <c r="CP14" s="82">
        <f t="shared" si="27"/>
        <v>0</v>
      </c>
      <c r="CQ14" s="82">
        <f t="shared" si="27"/>
        <v>0</v>
      </c>
      <c r="CR14" s="82">
        <f t="shared" si="27"/>
        <v>0</v>
      </c>
      <c r="CS14" s="82">
        <f t="shared" si="27"/>
        <v>0</v>
      </c>
      <c r="CT14" s="82">
        <f t="shared" si="27"/>
        <v>0</v>
      </c>
      <c r="CU14" s="82">
        <f t="shared" si="27"/>
        <v>0</v>
      </c>
      <c r="CV14" s="82">
        <f t="shared" si="27"/>
        <v>0</v>
      </c>
      <c r="CW14" s="82">
        <f t="shared" si="27"/>
        <v>0</v>
      </c>
      <c r="CX14" s="82">
        <f t="shared" si="27"/>
        <v>0</v>
      </c>
      <c r="CY14" s="82">
        <f t="shared" si="27"/>
        <v>0</v>
      </c>
    </row>
    <row r="15" spans="1:103" ht="24" x14ac:dyDescent="0.55000000000000004">
      <c r="A15" s="98">
        <v>5101020000</v>
      </c>
      <c r="B15" s="30" t="s">
        <v>111</v>
      </c>
      <c r="C15" s="30"/>
      <c r="D15" s="82"/>
      <c r="E15" s="82"/>
      <c r="F15" s="82"/>
      <c r="G15" s="82">
        <f t="shared" si="0"/>
        <v>0</v>
      </c>
      <c r="H15" s="82"/>
      <c r="I15" s="82"/>
      <c r="J15" s="82"/>
      <c r="K15" s="82">
        <f t="shared" si="1"/>
        <v>0</v>
      </c>
      <c r="L15" s="82"/>
      <c r="M15" s="82"/>
      <c r="N15" s="82"/>
      <c r="O15" s="82">
        <f t="shared" si="2"/>
        <v>0</v>
      </c>
      <c r="P15" s="82"/>
      <c r="Q15" s="82"/>
      <c r="R15" s="82"/>
      <c r="S15" s="82">
        <f t="shared" si="3"/>
        <v>0</v>
      </c>
      <c r="T15" s="82">
        <f t="shared" si="4"/>
        <v>0</v>
      </c>
      <c r="V15" s="98">
        <v>5101020000</v>
      </c>
      <c r="W15" s="30" t="s">
        <v>111</v>
      </c>
      <c r="X15" s="82">
        <f>ROUND(IF('2.ต้นทุนตามสัดส่วน '!$E$6&gt;0,(+C15*'2.ต้นทุนตามสัดส่วน '!$E$6)/'2.ต้นทุนตามสัดส่วน '!$E$9,0),2)</f>
        <v>0</v>
      </c>
      <c r="Y15" s="82">
        <f>ROUND(IF('2.ต้นทุนตามสัดส่วน '!$E$16&gt;0,(+D15*'2.ต้นทุนตามสัดส่วน '!$E$16)/'2.ต้นทุนตามสัดส่วน '!$E$19,0),2)</f>
        <v>0</v>
      </c>
      <c r="Z15" s="82">
        <f>ROUND(IF('2.ต้นทุนตามสัดส่วน '!$E$26&gt;0,(+E15*'2.ต้นทุนตามสัดส่วน '!$E$26)/'2.ต้นทุนตามสัดส่วน '!$E$29,0),2)</f>
        <v>0</v>
      </c>
      <c r="AA15" s="82">
        <f>ROUND(IF('2.ต้นทุนตามสัดส่วน '!$E$36&gt;0,(+F15*'2.ต้นทุนตามสัดส่วน '!$E$36)/'2.ต้นทุนตามสัดส่วน '!$E$39,0),2)</f>
        <v>0</v>
      </c>
      <c r="AB15" s="82">
        <f t="shared" si="5"/>
        <v>0</v>
      </c>
      <c r="AC15" s="82">
        <f>ROUND(IF('2.ต้นทุนตามสัดส่วน '!$E$56&gt;0,(+H15*'2.ต้นทุนตามสัดส่วน '!$E$56)/'2.ต้นทุนตามสัดส่วน '!$E$59,0),2)</f>
        <v>0</v>
      </c>
      <c r="AD15" s="82">
        <f>ROUND(IF('2.ต้นทุนตามสัดส่วน '!$E$66&gt;0,(+I15*'2.ต้นทุนตามสัดส่วน '!$E$66)/'2.ต้นทุนตามสัดส่วน '!$E$69,0),2)</f>
        <v>0</v>
      </c>
      <c r="AE15" s="82">
        <f>ROUND(IF('2.ต้นทุนตามสัดส่วน '!$E$76&gt;0,(+J15*'2.ต้นทุนตามสัดส่วน '!$E$76)/'2.ต้นทุนตามสัดส่วน '!$E$79,0),2)</f>
        <v>0</v>
      </c>
      <c r="AF15" s="82">
        <f t="shared" si="6"/>
        <v>0</v>
      </c>
      <c r="AG15" s="82">
        <f>ROUND(IF('2.ต้นทุนตามสัดส่วน '!$E$106&gt;0,(+L15*'2.ต้นทุนตามสัดส่วน '!$E$106)/'2.ต้นทุนตามสัดส่วน '!$E$109,0),2)</f>
        <v>0</v>
      </c>
      <c r="AH15" s="82">
        <f>ROUND(IF('2.ต้นทุนตามสัดส่วน '!$E$116&gt;0,(+M15*'2.ต้นทุนตามสัดส่วน '!$E$116)/'2.ต้นทุนตามสัดส่วน '!$E$119,0),2)</f>
        <v>0</v>
      </c>
      <c r="AI15" s="82">
        <f>ROUND(IF('2.ต้นทุนตามสัดส่วน '!$E$126&gt;0,(+N15*'2.ต้นทุนตามสัดส่วน '!$E$126)/'2.ต้นทุนตามสัดส่วน '!$E$129,0),2)</f>
        <v>0</v>
      </c>
      <c r="AJ15" s="82">
        <f t="shared" si="7"/>
        <v>0</v>
      </c>
      <c r="AK15" s="82">
        <f>ROUND(IF('2.ต้นทุนตามสัดส่วน '!$E$156&gt;0,(+P15*'2.ต้นทุนตามสัดส่วน '!$E$156)/'2.ต้นทุนตามสัดส่วน '!$E$159,0),2)</f>
        <v>0</v>
      </c>
      <c r="AL15" s="82">
        <f>ROUND(IF('2.ต้นทุนตามสัดส่วน '!$E$166&gt;0,(+Q15*'2.ต้นทุนตามสัดส่วน '!$E$166)/'2.ต้นทุนตามสัดส่วน '!$E$169,0),2)</f>
        <v>0</v>
      </c>
      <c r="AM15" s="82">
        <f>ROUND(IF('2.ต้นทุนตามสัดส่วน '!$E$176&gt;0,(+R15*'2.ต้นทุนตามสัดส่วน '!$E$176)/'2.ต้นทุนตามสัดส่วน '!$E$179,0),2)</f>
        <v>0</v>
      </c>
      <c r="AN15" s="82">
        <f t="shared" si="8"/>
        <v>0</v>
      </c>
      <c r="AO15" s="82">
        <f t="shared" si="9"/>
        <v>0</v>
      </c>
      <c r="AQ15" s="98">
        <v>5101020000</v>
      </c>
      <c r="AR15" s="30" t="s">
        <v>111</v>
      </c>
      <c r="AS15" s="82">
        <f>ROUND(IF('2.ต้นทุนตามสัดส่วน '!$E$7&gt;0,(C15*'2.ต้นทุนตามสัดส่วน '!$E$7)/'2.ต้นทุนตามสัดส่วน '!$E$9,0),2)</f>
        <v>0</v>
      </c>
      <c r="AT15" s="82">
        <f>ROUND(IF('2.ต้นทุนตามสัดส่วน '!$E$17&gt;0,(D15*'2.ต้นทุนตามสัดส่วน '!$E$17)/'2.ต้นทุนตามสัดส่วน '!$E$19,0),2)</f>
        <v>0</v>
      </c>
      <c r="AU15" s="82">
        <f>ROUND(IF('2.ต้นทุนตามสัดส่วน '!$E$27&gt;0,(+E15*'2.ต้นทุนตามสัดส่วน '!$E$27)/'2.ต้นทุนตามสัดส่วน '!$E$29,0),2)</f>
        <v>0</v>
      </c>
      <c r="AV15" s="82">
        <f>ROUND(IF('2.ต้นทุนตามสัดส่วน '!$E$37&gt;0,(+F15*'2.ต้นทุนตามสัดส่วน '!$E$37)/'2.ต้นทุนตามสัดส่วน '!$E$39,0),2)</f>
        <v>0</v>
      </c>
      <c r="AW15" s="82">
        <f t="shared" si="10"/>
        <v>0</v>
      </c>
      <c r="AX15" s="82">
        <f>ROUND(IF('2.ต้นทุนตามสัดส่วน '!$E$57&gt;0,(+H15*'2.ต้นทุนตามสัดส่วน '!$E$57)/'2.ต้นทุนตามสัดส่วน '!$E$59,0),2)</f>
        <v>0</v>
      </c>
      <c r="AY15" s="82">
        <f>ROUND(IF('2.ต้นทุนตามสัดส่วน '!$E$67&gt;0,(+I15*'2.ต้นทุนตามสัดส่วน '!$E$67)/'2.ต้นทุนตามสัดส่วน '!$E$69,0),2)</f>
        <v>0</v>
      </c>
      <c r="AZ15" s="82">
        <f>ROUND(IF('2.ต้นทุนตามสัดส่วน '!$E$77&gt;0,(+J15*'2.ต้นทุนตามสัดส่วน '!$E$77)/'2.ต้นทุนตามสัดส่วน '!$E$79,0),2)</f>
        <v>0</v>
      </c>
      <c r="BA15" s="82">
        <f t="shared" si="11"/>
        <v>0</v>
      </c>
      <c r="BB15" s="82">
        <f>ROUND(IF('2.ต้นทุนตามสัดส่วน '!$E$107&gt;0,(+L15*'2.ต้นทุนตามสัดส่วน '!$E$107)/'2.ต้นทุนตามสัดส่วน '!$E$109,0),2)</f>
        <v>0</v>
      </c>
      <c r="BC15" s="82">
        <f>ROUND(IF('2.ต้นทุนตามสัดส่วน '!$E$117&gt;0,(+M15*'2.ต้นทุนตามสัดส่วน '!$E$117)/'2.ต้นทุนตามสัดส่วน '!$E$119,0),2)</f>
        <v>0</v>
      </c>
      <c r="BD15" s="82">
        <f>ROUND(IF('2.ต้นทุนตามสัดส่วน '!$E$127&gt;0,(+N15*'2.ต้นทุนตามสัดส่วน '!$E$127)/'2.ต้นทุนตามสัดส่วน '!$E$129,0),2)</f>
        <v>0</v>
      </c>
      <c r="BE15" s="82">
        <f t="shared" si="12"/>
        <v>0</v>
      </c>
      <c r="BF15" s="82">
        <f>ROUND(IF('2.ต้นทุนตามสัดส่วน '!$E$157&gt;0,(+P15*'2.ต้นทุนตามสัดส่วน '!$E$157)/'2.ต้นทุนตามสัดส่วน '!$E$159,0),2)</f>
        <v>0</v>
      </c>
      <c r="BG15" s="82">
        <f>ROUND(IF('2.ต้นทุนตามสัดส่วน '!$E$167&gt;0,(+Q15*'2.ต้นทุนตามสัดส่วน '!$E$167)/'2.ต้นทุนตามสัดส่วน '!$E$169,0),2)</f>
        <v>0</v>
      </c>
      <c r="BH15" s="82">
        <f>ROUND(IF('2.ต้นทุนตามสัดส่วน '!$E$177&gt;0,(+R15*'2.ต้นทุนตามสัดส่วน '!$E$177)/'2.ต้นทุนตามสัดส่วน '!$E$179,0),2)</f>
        <v>0</v>
      </c>
      <c r="BI15" s="82">
        <f t="shared" si="13"/>
        <v>0</v>
      </c>
      <c r="BJ15" s="82">
        <f t="shared" si="14"/>
        <v>0</v>
      </c>
      <c r="BL15" s="98">
        <v>5101020000</v>
      </c>
      <c r="BM15" s="30" t="s">
        <v>111</v>
      </c>
      <c r="BN15" s="82">
        <f>ROUND(IF('2.ต้นทุนตามสัดส่วน '!$E$8&gt;0,(+C15*'2.ต้นทุนตามสัดส่วน '!$E$8)/'2.ต้นทุนตามสัดส่วน '!$E$9,0),2)</f>
        <v>0</v>
      </c>
      <c r="BO15" s="82">
        <f>ROUND(IF('2.ต้นทุนตามสัดส่วน '!$E$18&gt;0,(+D15*'2.ต้นทุนตามสัดส่วน '!$E$18)/'2.ต้นทุนตามสัดส่วน '!$E$19,0),2)</f>
        <v>0</v>
      </c>
      <c r="BP15" s="82">
        <f>ROUND(IF('2.ต้นทุนตามสัดส่วน '!$E$28&gt;0,(+E15*'2.ต้นทุนตามสัดส่วน '!$E$28)/'2.ต้นทุนตามสัดส่วน '!$E$29,0),2)</f>
        <v>0</v>
      </c>
      <c r="BQ15" s="82">
        <f>ROUND(IF('2.ต้นทุนตามสัดส่วน '!$E$38&gt;0,(+F15*'2.ต้นทุนตามสัดส่วน '!$E$38)/'2.ต้นทุนตามสัดส่วน '!$E$39,0),2)</f>
        <v>0</v>
      </c>
      <c r="BR15" s="82">
        <f t="shared" si="15"/>
        <v>0</v>
      </c>
      <c r="BS15" s="82">
        <f>ROUND(IF('2.ต้นทุนตามสัดส่วน '!$E$58&gt;0,(+H15*'2.ต้นทุนตามสัดส่วน '!$E$58)/'2.ต้นทุนตามสัดส่วน '!$E$59,0),2)</f>
        <v>0</v>
      </c>
      <c r="BT15" s="82">
        <f>ROUND(IF('2.ต้นทุนตามสัดส่วน '!$E$68&gt;0,(+I15*'2.ต้นทุนตามสัดส่วน '!$E$68)/'2.ต้นทุนตามสัดส่วน '!$E$69,0),2)</f>
        <v>0</v>
      </c>
      <c r="BU15" s="82">
        <f>ROUND(IF('2.ต้นทุนตามสัดส่วน '!$E$78&gt;0,(+J15*'2.ต้นทุนตามสัดส่วน '!$E$78)/'2.ต้นทุนตามสัดส่วน '!$E$79,0),2)</f>
        <v>0</v>
      </c>
      <c r="BV15" s="82">
        <f t="shared" si="16"/>
        <v>0</v>
      </c>
      <c r="BW15" s="82">
        <f>ROUND(IF('2.ต้นทุนตามสัดส่วน '!$E$108&gt;0,(+L15*'2.ต้นทุนตามสัดส่วน '!$E$108)/'2.ต้นทุนตามสัดส่วน '!$E$109,0),2)</f>
        <v>0</v>
      </c>
      <c r="BX15" s="82">
        <f>ROUND(IF('2.ต้นทุนตามสัดส่วน '!$E$118&gt;0,(+M15*'2.ต้นทุนตามสัดส่วน '!$E$118)/'2.ต้นทุนตามสัดส่วน '!$E$119,0),2)</f>
        <v>0</v>
      </c>
      <c r="BY15" s="82">
        <f>ROUND(IF('2.ต้นทุนตามสัดส่วน '!$E$128&gt;0,(+N15*'2.ต้นทุนตามสัดส่วน '!$E$128)/'2.ต้นทุนตามสัดส่วน '!$E$129,0),2)</f>
        <v>0</v>
      </c>
      <c r="BZ15" s="82">
        <f t="shared" si="17"/>
        <v>0</v>
      </c>
      <c r="CA15" s="82">
        <f>ROUND(IF('2.ต้นทุนตามสัดส่วน '!$E$158&gt;0,(+P15*'2.ต้นทุนตามสัดส่วน '!$E$158)/'2.ต้นทุนตามสัดส่วน '!$E$159,0),2)</f>
        <v>0</v>
      </c>
      <c r="CB15" s="82">
        <f>ROUND(IF('2.ต้นทุนตามสัดส่วน '!$E$168&gt;0,(+Q15*'2.ต้นทุนตามสัดส่วน '!$E$168)/'2.ต้นทุนตามสัดส่วน '!$E$169,0),2)</f>
        <v>0</v>
      </c>
      <c r="CC15" s="82">
        <f>ROUND(IF('2.ต้นทุนตามสัดส่วน '!$E$178&gt;0,(+R15*'2.ต้นทุนตามสัดส่วน '!$E$178)/'2.ต้นทุนตามสัดส่วน '!$E$179,0),2)</f>
        <v>0</v>
      </c>
      <c r="CD15" s="82">
        <f t="shared" si="18"/>
        <v>0</v>
      </c>
      <c r="CE15" s="82">
        <f t="shared" si="19"/>
        <v>0</v>
      </c>
      <c r="CF15" s="98">
        <v>5101020000</v>
      </c>
      <c r="CG15" s="30" t="s">
        <v>111</v>
      </c>
      <c r="CH15" s="82">
        <f t="shared" ref="CH15:CY15" si="28">+C15-X15-AS15-BN15</f>
        <v>0</v>
      </c>
      <c r="CI15" s="82">
        <f t="shared" si="28"/>
        <v>0</v>
      </c>
      <c r="CJ15" s="82">
        <f t="shared" si="28"/>
        <v>0</v>
      </c>
      <c r="CK15" s="82">
        <f t="shared" si="28"/>
        <v>0</v>
      </c>
      <c r="CL15" s="82">
        <f t="shared" si="28"/>
        <v>0</v>
      </c>
      <c r="CM15" s="82">
        <f t="shared" si="28"/>
        <v>0</v>
      </c>
      <c r="CN15" s="82">
        <f t="shared" si="28"/>
        <v>0</v>
      </c>
      <c r="CO15" s="82">
        <f t="shared" si="28"/>
        <v>0</v>
      </c>
      <c r="CP15" s="82">
        <f t="shared" si="28"/>
        <v>0</v>
      </c>
      <c r="CQ15" s="82">
        <f t="shared" si="28"/>
        <v>0</v>
      </c>
      <c r="CR15" s="82">
        <f t="shared" si="28"/>
        <v>0</v>
      </c>
      <c r="CS15" s="82">
        <f t="shared" si="28"/>
        <v>0</v>
      </c>
      <c r="CT15" s="82">
        <f t="shared" si="28"/>
        <v>0</v>
      </c>
      <c r="CU15" s="82">
        <f t="shared" si="28"/>
        <v>0</v>
      </c>
      <c r="CV15" s="82">
        <f t="shared" si="28"/>
        <v>0</v>
      </c>
      <c r="CW15" s="82">
        <f t="shared" si="28"/>
        <v>0</v>
      </c>
      <c r="CX15" s="82">
        <f t="shared" si="28"/>
        <v>0</v>
      </c>
      <c r="CY15" s="82">
        <f t="shared" si="28"/>
        <v>0</v>
      </c>
    </row>
    <row r="16" spans="1:103" ht="24" x14ac:dyDescent="0.55000000000000004">
      <c r="A16" s="96">
        <v>5101020100</v>
      </c>
      <c r="B16" s="97" t="s">
        <v>112</v>
      </c>
      <c r="C16" s="30"/>
      <c r="D16" s="82"/>
      <c r="E16" s="82"/>
      <c r="F16" s="82"/>
      <c r="G16" s="82">
        <f t="shared" si="0"/>
        <v>0</v>
      </c>
      <c r="H16" s="82"/>
      <c r="I16" s="82"/>
      <c r="J16" s="82"/>
      <c r="K16" s="82">
        <f t="shared" si="1"/>
        <v>0</v>
      </c>
      <c r="L16" s="82"/>
      <c r="M16" s="82"/>
      <c r="N16" s="82"/>
      <c r="O16" s="82">
        <f t="shared" si="2"/>
        <v>0</v>
      </c>
      <c r="P16" s="82"/>
      <c r="Q16" s="82"/>
      <c r="R16" s="82"/>
      <c r="S16" s="82">
        <f t="shared" si="3"/>
        <v>0</v>
      </c>
      <c r="T16" s="82">
        <f t="shared" si="4"/>
        <v>0</v>
      </c>
      <c r="V16" s="96">
        <v>5101020100</v>
      </c>
      <c r="W16" s="97" t="s">
        <v>112</v>
      </c>
      <c r="X16" s="82">
        <f>ROUND(IF('2.ต้นทุนตามสัดส่วน '!$E$6&gt;0,(+C16*'2.ต้นทุนตามสัดส่วน '!$E$6)/'2.ต้นทุนตามสัดส่วน '!$E$9,0),2)</f>
        <v>0</v>
      </c>
      <c r="Y16" s="82">
        <f>ROUND(IF('2.ต้นทุนตามสัดส่วน '!$E$16&gt;0,(+D16*'2.ต้นทุนตามสัดส่วน '!$E$16)/'2.ต้นทุนตามสัดส่วน '!$E$19,0),2)</f>
        <v>0</v>
      </c>
      <c r="Z16" s="82">
        <f>ROUND(IF('2.ต้นทุนตามสัดส่วน '!$E$26&gt;0,(+E16*'2.ต้นทุนตามสัดส่วน '!$E$26)/'2.ต้นทุนตามสัดส่วน '!$E$29,0),2)</f>
        <v>0</v>
      </c>
      <c r="AA16" s="82">
        <f>ROUND(IF('2.ต้นทุนตามสัดส่วน '!$E$36&gt;0,(+F16*'2.ต้นทุนตามสัดส่วน '!$E$36)/'2.ต้นทุนตามสัดส่วน '!$E$39,0),2)</f>
        <v>0</v>
      </c>
      <c r="AB16" s="82">
        <f t="shared" si="5"/>
        <v>0</v>
      </c>
      <c r="AC16" s="82">
        <f>ROUND(IF('2.ต้นทุนตามสัดส่วน '!$E$56&gt;0,(+H16*'2.ต้นทุนตามสัดส่วน '!$E$56)/'2.ต้นทุนตามสัดส่วน '!$E$59,0),2)</f>
        <v>0</v>
      </c>
      <c r="AD16" s="82">
        <f>ROUND(IF('2.ต้นทุนตามสัดส่วน '!$E$66&gt;0,(+I16*'2.ต้นทุนตามสัดส่วน '!$E$66)/'2.ต้นทุนตามสัดส่วน '!$E$69,0),2)</f>
        <v>0</v>
      </c>
      <c r="AE16" s="82">
        <f>ROUND(IF('2.ต้นทุนตามสัดส่วน '!$E$76&gt;0,(+J16*'2.ต้นทุนตามสัดส่วน '!$E$76)/'2.ต้นทุนตามสัดส่วน '!$E$79,0),2)</f>
        <v>0</v>
      </c>
      <c r="AF16" s="82">
        <f t="shared" si="6"/>
        <v>0</v>
      </c>
      <c r="AG16" s="82">
        <f>ROUND(IF('2.ต้นทุนตามสัดส่วน '!$E$106&gt;0,(+L16*'2.ต้นทุนตามสัดส่วน '!$E$106)/'2.ต้นทุนตามสัดส่วน '!$E$109,0),2)</f>
        <v>0</v>
      </c>
      <c r="AH16" s="82">
        <f>ROUND(IF('2.ต้นทุนตามสัดส่วน '!$E$116&gt;0,(+M16*'2.ต้นทุนตามสัดส่วน '!$E$116)/'2.ต้นทุนตามสัดส่วน '!$E$119,0),2)</f>
        <v>0</v>
      </c>
      <c r="AI16" s="82">
        <f>ROUND(IF('2.ต้นทุนตามสัดส่วน '!$E$126&gt;0,(+N16*'2.ต้นทุนตามสัดส่วน '!$E$126)/'2.ต้นทุนตามสัดส่วน '!$E$129,0),2)</f>
        <v>0</v>
      </c>
      <c r="AJ16" s="82">
        <f t="shared" si="7"/>
        <v>0</v>
      </c>
      <c r="AK16" s="82">
        <f>ROUND(IF('2.ต้นทุนตามสัดส่วน '!$E$156&gt;0,(+P16*'2.ต้นทุนตามสัดส่วน '!$E$156)/'2.ต้นทุนตามสัดส่วน '!$E$159,0),2)</f>
        <v>0</v>
      </c>
      <c r="AL16" s="82">
        <f>ROUND(IF('2.ต้นทุนตามสัดส่วน '!$E$166&gt;0,(+Q16*'2.ต้นทุนตามสัดส่วน '!$E$166)/'2.ต้นทุนตามสัดส่วน '!$E$169,0),2)</f>
        <v>0</v>
      </c>
      <c r="AM16" s="82">
        <f>ROUND(IF('2.ต้นทุนตามสัดส่วน '!$E$176&gt;0,(+R16*'2.ต้นทุนตามสัดส่วน '!$E$176)/'2.ต้นทุนตามสัดส่วน '!$E$179,0),2)</f>
        <v>0</v>
      </c>
      <c r="AN16" s="82">
        <f t="shared" si="8"/>
        <v>0</v>
      </c>
      <c r="AO16" s="82">
        <f t="shared" si="9"/>
        <v>0</v>
      </c>
      <c r="AQ16" s="96">
        <v>5101020100</v>
      </c>
      <c r="AR16" s="97" t="s">
        <v>112</v>
      </c>
      <c r="AS16" s="82">
        <f>ROUND(IF('2.ต้นทุนตามสัดส่วน '!$E$7&gt;0,(C16*'2.ต้นทุนตามสัดส่วน '!$E$7)/'2.ต้นทุนตามสัดส่วน '!$E$9,0),2)</f>
        <v>0</v>
      </c>
      <c r="AT16" s="82">
        <f>ROUND(IF('2.ต้นทุนตามสัดส่วน '!$E$17&gt;0,(D16*'2.ต้นทุนตามสัดส่วน '!$E$17)/'2.ต้นทุนตามสัดส่วน '!$E$19,0),2)</f>
        <v>0</v>
      </c>
      <c r="AU16" s="82">
        <f>ROUND(IF('2.ต้นทุนตามสัดส่วน '!$E$27&gt;0,(+E16*'2.ต้นทุนตามสัดส่วน '!$E$27)/'2.ต้นทุนตามสัดส่วน '!$E$29,0),2)</f>
        <v>0</v>
      </c>
      <c r="AV16" s="82">
        <f>ROUND(IF('2.ต้นทุนตามสัดส่วน '!$E$37&gt;0,(+F16*'2.ต้นทุนตามสัดส่วน '!$E$37)/'2.ต้นทุนตามสัดส่วน '!$E$39,0),2)</f>
        <v>0</v>
      </c>
      <c r="AW16" s="82">
        <f t="shared" si="10"/>
        <v>0</v>
      </c>
      <c r="AX16" s="82">
        <f>ROUND(IF('2.ต้นทุนตามสัดส่วน '!$E$57&gt;0,(+H16*'2.ต้นทุนตามสัดส่วน '!$E$57)/'2.ต้นทุนตามสัดส่วน '!$E$59,0),2)</f>
        <v>0</v>
      </c>
      <c r="AY16" s="82">
        <f>ROUND(IF('2.ต้นทุนตามสัดส่วน '!$E$67&gt;0,(+I16*'2.ต้นทุนตามสัดส่วน '!$E$67)/'2.ต้นทุนตามสัดส่วน '!$E$69,0),2)</f>
        <v>0</v>
      </c>
      <c r="AZ16" s="82">
        <f>ROUND(IF('2.ต้นทุนตามสัดส่วน '!$E$77&gt;0,(+J16*'2.ต้นทุนตามสัดส่วน '!$E$77)/'2.ต้นทุนตามสัดส่วน '!$E$79,0),2)</f>
        <v>0</v>
      </c>
      <c r="BA16" s="82">
        <f t="shared" si="11"/>
        <v>0</v>
      </c>
      <c r="BB16" s="82">
        <f>ROUND(IF('2.ต้นทุนตามสัดส่วน '!$E$107&gt;0,(+L16*'2.ต้นทุนตามสัดส่วน '!$E$107)/'2.ต้นทุนตามสัดส่วน '!$E$109,0),2)</f>
        <v>0</v>
      </c>
      <c r="BC16" s="82">
        <f>ROUND(IF('2.ต้นทุนตามสัดส่วน '!$E$117&gt;0,(+M16*'2.ต้นทุนตามสัดส่วน '!$E$117)/'2.ต้นทุนตามสัดส่วน '!$E$119,0),2)</f>
        <v>0</v>
      </c>
      <c r="BD16" s="82">
        <f>ROUND(IF('2.ต้นทุนตามสัดส่วน '!$E$127&gt;0,(+N16*'2.ต้นทุนตามสัดส่วน '!$E$127)/'2.ต้นทุนตามสัดส่วน '!$E$129,0),2)</f>
        <v>0</v>
      </c>
      <c r="BE16" s="82">
        <f t="shared" si="12"/>
        <v>0</v>
      </c>
      <c r="BF16" s="82">
        <f>ROUND(IF('2.ต้นทุนตามสัดส่วน '!$E$157&gt;0,(+P16*'2.ต้นทุนตามสัดส่วน '!$E$157)/'2.ต้นทุนตามสัดส่วน '!$E$159,0),2)</f>
        <v>0</v>
      </c>
      <c r="BG16" s="82">
        <f>ROUND(IF('2.ต้นทุนตามสัดส่วน '!$E$167&gt;0,(+Q16*'2.ต้นทุนตามสัดส่วน '!$E$167)/'2.ต้นทุนตามสัดส่วน '!$E$169,0),2)</f>
        <v>0</v>
      </c>
      <c r="BH16" s="82">
        <f>ROUND(IF('2.ต้นทุนตามสัดส่วน '!$E$177&gt;0,(+R16*'2.ต้นทุนตามสัดส่วน '!$E$177)/'2.ต้นทุนตามสัดส่วน '!$E$179,0),2)</f>
        <v>0</v>
      </c>
      <c r="BI16" s="82">
        <f t="shared" si="13"/>
        <v>0</v>
      </c>
      <c r="BJ16" s="82">
        <f t="shared" si="14"/>
        <v>0</v>
      </c>
      <c r="BL16" s="96">
        <v>5101020100</v>
      </c>
      <c r="BM16" s="97" t="s">
        <v>112</v>
      </c>
      <c r="BN16" s="82">
        <f>ROUND(IF('2.ต้นทุนตามสัดส่วน '!$E$8&gt;0,(+C16*'2.ต้นทุนตามสัดส่วน '!$E$8)/'2.ต้นทุนตามสัดส่วน '!$E$9,0),2)</f>
        <v>0</v>
      </c>
      <c r="BO16" s="82">
        <f>ROUND(IF('2.ต้นทุนตามสัดส่วน '!$E$18&gt;0,(+D16*'2.ต้นทุนตามสัดส่วน '!$E$18)/'2.ต้นทุนตามสัดส่วน '!$E$19,0),2)</f>
        <v>0</v>
      </c>
      <c r="BP16" s="82">
        <f>ROUND(IF('2.ต้นทุนตามสัดส่วน '!$E$28&gt;0,(+E16*'2.ต้นทุนตามสัดส่วน '!$E$28)/'2.ต้นทุนตามสัดส่วน '!$E$29,0),2)</f>
        <v>0</v>
      </c>
      <c r="BQ16" s="82">
        <f>ROUND(IF('2.ต้นทุนตามสัดส่วน '!$E$38&gt;0,(+F16*'2.ต้นทุนตามสัดส่วน '!$E$38)/'2.ต้นทุนตามสัดส่วน '!$E$39,0),2)</f>
        <v>0</v>
      </c>
      <c r="BR16" s="82">
        <f t="shared" si="15"/>
        <v>0</v>
      </c>
      <c r="BS16" s="82">
        <f>ROUND(IF('2.ต้นทุนตามสัดส่วน '!$E$58&gt;0,(+H16*'2.ต้นทุนตามสัดส่วน '!$E$58)/'2.ต้นทุนตามสัดส่วน '!$E$59,0),2)</f>
        <v>0</v>
      </c>
      <c r="BT16" s="82">
        <f>ROUND(IF('2.ต้นทุนตามสัดส่วน '!$E$68&gt;0,(+I16*'2.ต้นทุนตามสัดส่วน '!$E$68)/'2.ต้นทุนตามสัดส่วน '!$E$69,0),2)</f>
        <v>0</v>
      </c>
      <c r="BU16" s="82">
        <f>ROUND(IF('2.ต้นทุนตามสัดส่วน '!$E$78&gt;0,(+J16*'2.ต้นทุนตามสัดส่วน '!$E$78)/'2.ต้นทุนตามสัดส่วน '!$E$79,0),2)</f>
        <v>0</v>
      </c>
      <c r="BV16" s="82">
        <f t="shared" si="16"/>
        <v>0</v>
      </c>
      <c r="BW16" s="82">
        <f>ROUND(IF('2.ต้นทุนตามสัดส่วน '!$E$108&gt;0,(+L16*'2.ต้นทุนตามสัดส่วน '!$E$108)/'2.ต้นทุนตามสัดส่วน '!$E$109,0),2)</f>
        <v>0</v>
      </c>
      <c r="BX16" s="82">
        <f>ROUND(IF('2.ต้นทุนตามสัดส่วน '!$E$118&gt;0,(+M16*'2.ต้นทุนตามสัดส่วน '!$E$118)/'2.ต้นทุนตามสัดส่วน '!$E$119,0),2)</f>
        <v>0</v>
      </c>
      <c r="BY16" s="82">
        <f>ROUND(IF('2.ต้นทุนตามสัดส่วน '!$E$128&gt;0,(+N16*'2.ต้นทุนตามสัดส่วน '!$E$128)/'2.ต้นทุนตามสัดส่วน '!$E$129,0),2)</f>
        <v>0</v>
      </c>
      <c r="BZ16" s="82">
        <f t="shared" si="17"/>
        <v>0</v>
      </c>
      <c r="CA16" s="82">
        <f>ROUND(IF('2.ต้นทุนตามสัดส่วน '!$E$158&gt;0,(+P16*'2.ต้นทุนตามสัดส่วน '!$E$158)/'2.ต้นทุนตามสัดส่วน '!$E$159,0),2)</f>
        <v>0</v>
      </c>
      <c r="CB16" s="82">
        <f>ROUND(IF('2.ต้นทุนตามสัดส่วน '!$E$168&gt;0,(+Q16*'2.ต้นทุนตามสัดส่วน '!$E$168)/'2.ต้นทุนตามสัดส่วน '!$E$169,0),2)</f>
        <v>0</v>
      </c>
      <c r="CC16" s="82">
        <f>ROUND(IF('2.ต้นทุนตามสัดส่วน '!$E$178&gt;0,(+R16*'2.ต้นทุนตามสัดส่วน '!$E$178)/'2.ต้นทุนตามสัดส่วน '!$E$179,0),2)</f>
        <v>0</v>
      </c>
      <c r="CD16" s="82">
        <f t="shared" si="18"/>
        <v>0</v>
      </c>
      <c r="CE16" s="82">
        <f t="shared" si="19"/>
        <v>0</v>
      </c>
      <c r="CF16" s="96">
        <v>5101020100</v>
      </c>
      <c r="CG16" s="97" t="s">
        <v>112</v>
      </c>
      <c r="CH16" s="82">
        <f t="shared" ref="CH16:CY16" si="29">+C16-X16-AS16-BN16</f>
        <v>0</v>
      </c>
      <c r="CI16" s="82">
        <f t="shared" si="29"/>
        <v>0</v>
      </c>
      <c r="CJ16" s="82">
        <f t="shared" si="29"/>
        <v>0</v>
      </c>
      <c r="CK16" s="82">
        <f t="shared" si="29"/>
        <v>0</v>
      </c>
      <c r="CL16" s="82">
        <f t="shared" si="29"/>
        <v>0</v>
      </c>
      <c r="CM16" s="82">
        <f t="shared" si="29"/>
        <v>0</v>
      </c>
      <c r="CN16" s="82">
        <f t="shared" si="29"/>
        <v>0</v>
      </c>
      <c r="CO16" s="82">
        <f t="shared" si="29"/>
        <v>0</v>
      </c>
      <c r="CP16" s="82">
        <f t="shared" si="29"/>
        <v>0</v>
      </c>
      <c r="CQ16" s="82">
        <f t="shared" si="29"/>
        <v>0</v>
      </c>
      <c r="CR16" s="82">
        <f t="shared" si="29"/>
        <v>0</v>
      </c>
      <c r="CS16" s="82">
        <f t="shared" si="29"/>
        <v>0</v>
      </c>
      <c r="CT16" s="82">
        <f t="shared" si="29"/>
        <v>0</v>
      </c>
      <c r="CU16" s="82">
        <f t="shared" si="29"/>
        <v>0</v>
      </c>
      <c r="CV16" s="82">
        <f t="shared" si="29"/>
        <v>0</v>
      </c>
      <c r="CW16" s="82">
        <f t="shared" si="29"/>
        <v>0</v>
      </c>
      <c r="CX16" s="82">
        <f t="shared" si="29"/>
        <v>0</v>
      </c>
      <c r="CY16" s="82">
        <f t="shared" si="29"/>
        <v>0</v>
      </c>
    </row>
    <row r="17" spans="1:103" ht="24" x14ac:dyDescent="0.55000000000000004">
      <c r="A17" s="96">
        <v>5101020200</v>
      </c>
      <c r="B17" s="97" t="s">
        <v>113</v>
      </c>
      <c r="C17" s="30"/>
      <c r="D17" s="82">
        <v>0</v>
      </c>
      <c r="E17" s="82">
        <v>0</v>
      </c>
      <c r="F17" s="82">
        <v>0</v>
      </c>
      <c r="G17" s="82">
        <f t="shared" si="0"/>
        <v>0</v>
      </c>
      <c r="H17" s="82"/>
      <c r="I17" s="82"/>
      <c r="J17" s="82"/>
      <c r="K17" s="82">
        <f t="shared" si="1"/>
        <v>0</v>
      </c>
      <c r="L17" s="82"/>
      <c r="M17" s="82"/>
      <c r="N17" s="82"/>
      <c r="O17" s="82">
        <f t="shared" si="2"/>
        <v>0</v>
      </c>
      <c r="P17" s="82"/>
      <c r="Q17" s="82"/>
      <c r="R17" s="82"/>
      <c r="S17" s="82">
        <f t="shared" si="3"/>
        <v>0</v>
      </c>
      <c r="T17" s="82">
        <f t="shared" si="4"/>
        <v>0</v>
      </c>
      <c r="V17" s="96">
        <v>5101020200</v>
      </c>
      <c r="W17" s="97" t="s">
        <v>113</v>
      </c>
      <c r="X17" s="82">
        <f>ROUND(IF('2.ต้นทุนตามสัดส่วน '!$E$6&gt;0,(+C17*'2.ต้นทุนตามสัดส่วน '!$E$6)/'2.ต้นทุนตามสัดส่วน '!$E$9,0),2)</f>
        <v>0</v>
      </c>
      <c r="Y17" s="82">
        <f>ROUND(IF('2.ต้นทุนตามสัดส่วน '!$E$16&gt;0,(+D17*'2.ต้นทุนตามสัดส่วน '!$E$16)/'2.ต้นทุนตามสัดส่วน '!$E$19,0),2)</f>
        <v>0</v>
      </c>
      <c r="Z17" s="82">
        <f>ROUND(IF('2.ต้นทุนตามสัดส่วน '!$E$26&gt;0,(+E17*'2.ต้นทุนตามสัดส่วน '!$E$26)/'2.ต้นทุนตามสัดส่วน '!$E$29,0),2)</f>
        <v>0</v>
      </c>
      <c r="AA17" s="82">
        <f>ROUND(IF('2.ต้นทุนตามสัดส่วน '!$E$36&gt;0,(+F17*'2.ต้นทุนตามสัดส่วน '!$E$36)/'2.ต้นทุนตามสัดส่วน '!$E$39,0),2)</f>
        <v>0</v>
      </c>
      <c r="AB17" s="82">
        <f t="shared" si="5"/>
        <v>0</v>
      </c>
      <c r="AC17" s="82">
        <f>ROUND(IF('2.ต้นทุนตามสัดส่วน '!$E$56&gt;0,(+H17*'2.ต้นทุนตามสัดส่วน '!$E$56)/'2.ต้นทุนตามสัดส่วน '!$E$59,0),2)</f>
        <v>0</v>
      </c>
      <c r="AD17" s="82">
        <f>ROUND(IF('2.ต้นทุนตามสัดส่วน '!$E$66&gt;0,(+I17*'2.ต้นทุนตามสัดส่วน '!$E$66)/'2.ต้นทุนตามสัดส่วน '!$E$69,0),2)</f>
        <v>0</v>
      </c>
      <c r="AE17" s="82">
        <f>ROUND(IF('2.ต้นทุนตามสัดส่วน '!$E$76&gt;0,(+J17*'2.ต้นทุนตามสัดส่วน '!$E$76)/'2.ต้นทุนตามสัดส่วน '!$E$79,0),2)</f>
        <v>0</v>
      </c>
      <c r="AF17" s="82">
        <f t="shared" si="6"/>
        <v>0</v>
      </c>
      <c r="AG17" s="82">
        <f>ROUND(IF('2.ต้นทุนตามสัดส่วน '!$E$106&gt;0,(+L17*'2.ต้นทุนตามสัดส่วน '!$E$106)/'2.ต้นทุนตามสัดส่วน '!$E$109,0),2)</f>
        <v>0</v>
      </c>
      <c r="AH17" s="82">
        <f>ROUND(IF('2.ต้นทุนตามสัดส่วน '!$E$116&gt;0,(+M17*'2.ต้นทุนตามสัดส่วน '!$E$116)/'2.ต้นทุนตามสัดส่วน '!$E$119,0),2)</f>
        <v>0</v>
      </c>
      <c r="AI17" s="82">
        <f>ROUND(IF('2.ต้นทุนตามสัดส่วน '!$E$126&gt;0,(+N17*'2.ต้นทุนตามสัดส่วน '!$E$126)/'2.ต้นทุนตามสัดส่วน '!$E$129,0),2)</f>
        <v>0</v>
      </c>
      <c r="AJ17" s="82">
        <f t="shared" si="7"/>
        <v>0</v>
      </c>
      <c r="AK17" s="82">
        <f>ROUND(IF('2.ต้นทุนตามสัดส่วน '!$E$156&gt;0,(+P17*'2.ต้นทุนตามสัดส่วน '!$E$156)/'2.ต้นทุนตามสัดส่วน '!$E$159,0),2)</f>
        <v>0</v>
      </c>
      <c r="AL17" s="82">
        <f>ROUND(IF('2.ต้นทุนตามสัดส่วน '!$E$166&gt;0,(+Q17*'2.ต้นทุนตามสัดส่วน '!$E$166)/'2.ต้นทุนตามสัดส่วน '!$E$169,0),2)</f>
        <v>0</v>
      </c>
      <c r="AM17" s="82">
        <f>ROUND(IF('2.ต้นทุนตามสัดส่วน '!$E$176&gt;0,(+R17*'2.ต้นทุนตามสัดส่วน '!$E$176)/'2.ต้นทุนตามสัดส่วน '!$E$179,0),2)</f>
        <v>0</v>
      </c>
      <c r="AN17" s="82">
        <f t="shared" si="8"/>
        <v>0</v>
      </c>
      <c r="AO17" s="82">
        <f t="shared" si="9"/>
        <v>0</v>
      </c>
      <c r="AQ17" s="96">
        <v>5101020200</v>
      </c>
      <c r="AR17" s="97" t="s">
        <v>113</v>
      </c>
      <c r="AS17" s="82">
        <f>ROUND(IF('2.ต้นทุนตามสัดส่วน '!$E$7&gt;0,(C17*'2.ต้นทุนตามสัดส่วน '!$E$7)/'2.ต้นทุนตามสัดส่วน '!$E$9,0),2)</f>
        <v>0</v>
      </c>
      <c r="AT17" s="82">
        <f>ROUND(IF('2.ต้นทุนตามสัดส่วน '!$E$17&gt;0,(D17*'2.ต้นทุนตามสัดส่วน '!$E$17)/'2.ต้นทุนตามสัดส่วน '!$E$19,0),2)</f>
        <v>0</v>
      </c>
      <c r="AU17" s="82">
        <f>ROUND(IF('2.ต้นทุนตามสัดส่วน '!$E$27&gt;0,(+E17*'2.ต้นทุนตามสัดส่วน '!$E$27)/'2.ต้นทุนตามสัดส่วน '!$E$29,0),2)</f>
        <v>0</v>
      </c>
      <c r="AV17" s="82">
        <f>ROUND(IF('2.ต้นทุนตามสัดส่วน '!$E$37&gt;0,(+F17*'2.ต้นทุนตามสัดส่วน '!$E$37)/'2.ต้นทุนตามสัดส่วน '!$E$39,0),2)</f>
        <v>0</v>
      </c>
      <c r="AW17" s="82">
        <f t="shared" si="10"/>
        <v>0</v>
      </c>
      <c r="AX17" s="82">
        <f>ROUND(IF('2.ต้นทุนตามสัดส่วน '!$E$57&gt;0,(+H17*'2.ต้นทุนตามสัดส่วน '!$E$57)/'2.ต้นทุนตามสัดส่วน '!$E$59,0),2)</f>
        <v>0</v>
      </c>
      <c r="AY17" s="82">
        <f>ROUND(IF('2.ต้นทุนตามสัดส่วน '!$E$67&gt;0,(+I17*'2.ต้นทุนตามสัดส่วน '!$E$67)/'2.ต้นทุนตามสัดส่วน '!$E$69,0),2)</f>
        <v>0</v>
      </c>
      <c r="AZ17" s="82">
        <f>ROUND(IF('2.ต้นทุนตามสัดส่วน '!$E$77&gt;0,(+J17*'2.ต้นทุนตามสัดส่วน '!$E$77)/'2.ต้นทุนตามสัดส่วน '!$E$79,0),2)</f>
        <v>0</v>
      </c>
      <c r="BA17" s="82">
        <f t="shared" si="11"/>
        <v>0</v>
      </c>
      <c r="BB17" s="82">
        <f>ROUND(IF('2.ต้นทุนตามสัดส่วน '!$E$107&gt;0,(+L17*'2.ต้นทุนตามสัดส่วน '!$E$107)/'2.ต้นทุนตามสัดส่วน '!$E$109,0),2)</f>
        <v>0</v>
      </c>
      <c r="BC17" s="82">
        <f>ROUND(IF('2.ต้นทุนตามสัดส่วน '!$E$117&gt;0,(+M17*'2.ต้นทุนตามสัดส่วน '!$E$117)/'2.ต้นทุนตามสัดส่วน '!$E$119,0),2)</f>
        <v>0</v>
      </c>
      <c r="BD17" s="82">
        <f>ROUND(IF('2.ต้นทุนตามสัดส่วน '!$E$127&gt;0,(+N17*'2.ต้นทุนตามสัดส่วน '!$E$127)/'2.ต้นทุนตามสัดส่วน '!$E$129,0),2)</f>
        <v>0</v>
      </c>
      <c r="BE17" s="82">
        <f t="shared" si="12"/>
        <v>0</v>
      </c>
      <c r="BF17" s="82">
        <f>ROUND(IF('2.ต้นทุนตามสัดส่วน '!$E$157&gt;0,(+P17*'2.ต้นทุนตามสัดส่วน '!$E$157)/'2.ต้นทุนตามสัดส่วน '!$E$159,0),2)</f>
        <v>0</v>
      </c>
      <c r="BG17" s="82">
        <f>ROUND(IF('2.ต้นทุนตามสัดส่วน '!$E$167&gt;0,(+Q17*'2.ต้นทุนตามสัดส่วน '!$E$167)/'2.ต้นทุนตามสัดส่วน '!$E$169,0),2)</f>
        <v>0</v>
      </c>
      <c r="BH17" s="82">
        <f>ROUND(IF('2.ต้นทุนตามสัดส่วน '!$E$177&gt;0,(+R17*'2.ต้นทุนตามสัดส่วน '!$E$177)/'2.ต้นทุนตามสัดส่วน '!$E$179,0),2)</f>
        <v>0</v>
      </c>
      <c r="BI17" s="82">
        <f t="shared" si="13"/>
        <v>0</v>
      </c>
      <c r="BJ17" s="82">
        <f t="shared" si="14"/>
        <v>0</v>
      </c>
      <c r="BL17" s="96">
        <v>5101020200</v>
      </c>
      <c r="BM17" s="97" t="s">
        <v>113</v>
      </c>
      <c r="BN17" s="82">
        <f>ROUND(IF('2.ต้นทุนตามสัดส่วน '!$E$8&gt;0,(+C17*'2.ต้นทุนตามสัดส่วน '!$E$8)/'2.ต้นทุนตามสัดส่วน '!$E$9,0),2)</f>
        <v>0</v>
      </c>
      <c r="BO17" s="82">
        <f>ROUND(IF('2.ต้นทุนตามสัดส่วน '!$E$18&gt;0,(+D17*'2.ต้นทุนตามสัดส่วน '!$E$18)/'2.ต้นทุนตามสัดส่วน '!$E$19,0),2)</f>
        <v>0</v>
      </c>
      <c r="BP17" s="82">
        <f>ROUND(IF('2.ต้นทุนตามสัดส่วน '!$E$28&gt;0,(+E17*'2.ต้นทุนตามสัดส่วน '!$E$28)/'2.ต้นทุนตามสัดส่วน '!$E$29,0),2)</f>
        <v>0</v>
      </c>
      <c r="BQ17" s="82">
        <f>ROUND(IF('2.ต้นทุนตามสัดส่วน '!$E$38&gt;0,(+F17*'2.ต้นทุนตามสัดส่วน '!$E$38)/'2.ต้นทุนตามสัดส่วน '!$E$39,0),2)</f>
        <v>0</v>
      </c>
      <c r="BR17" s="82">
        <f t="shared" si="15"/>
        <v>0</v>
      </c>
      <c r="BS17" s="82">
        <f>ROUND(IF('2.ต้นทุนตามสัดส่วน '!$E$58&gt;0,(+H17*'2.ต้นทุนตามสัดส่วน '!$E$58)/'2.ต้นทุนตามสัดส่วน '!$E$59,0),2)</f>
        <v>0</v>
      </c>
      <c r="BT17" s="82">
        <f>ROUND(IF('2.ต้นทุนตามสัดส่วน '!$E$68&gt;0,(+I17*'2.ต้นทุนตามสัดส่วน '!$E$68)/'2.ต้นทุนตามสัดส่วน '!$E$69,0),2)</f>
        <v>0</v>
      </c>
      <c r="BU17" s="82">
        <f>ROUND(IF('2.ต้นทุนตามสัดส่วน '!$E$78&gt;0,(+J17*'2.ต้นทุนตามสัดส่วน '!$E$78)/'2.ต้นทุนตามสัดส่วน '!$E$79,0),2)</f>
        <v>0</v>
      </c>
      <c r="BV17" s="82">
        <f t="shared" si="16"/>
        <v>0</v>
      </c>
      <c r="BW17" s="82">
        <f>ROUND(IF('2.ต้นทุนตามสัดส่วน '!$E$108&gt;0,(+L17*'2.ต้นทุนตามสัดส่วน '!$E$108)/'2.ต้นทุนตามสัดส่วน '!$E$109,0),2)</f>
        <v>0</v>
      </c>
      <c r="BX17" s="82">
        <f>ROUND(IF('2.ต้นทุนตามสัดส่วน '!$E$118&gt;0,(+M17*'2.ต้นทุนตามสัดส่วน '!$E$118)/'2.ต้นทุนตามสัดส่วน '!$E$119,0),2)</f>
        <v>0</v>
      </c>
      <c r="BY17" s="82">
        <f>ROUND(IF('2.ต้นทุนตามสัดส่วน '!$E$128&gt;0,(+N17*'2.ต้นทุนตามสัดส่วน '!$E$128)/'2.ต้นทุนตามสัดส่วน '!$E$129,0),2)</f>
        <v>0</v>
      </c>
      <c r="BZ17" s="82">
        <f t="shared" si="17"/>
        <v>0</v>
      </c>
      <c r="CA17" s="82">
        <f>ROUND(IF('2.ต้นทุนตามสัดส่วน '!$E$158&gt;0,(+P17*'2.ต้นทุนตามสัดส่วน '!$E$158)/'2.ต้นทุนตามสัดส่วน '!$E$159,0),2)</f>
        <v>0</v>
      </c>
      <c r="CB17" s="82">
        <f>ROUND(IF('2.ต้นทุนตามสัดส่วน '!$E$168&gt;0,(+Q17*'2.ต้นทุนตามสัดส่วน '!$E$168)/'2.ต้นทุนตามสัดส่วน '!$E$169,0),2)</f>
        <v>0</v>
      </c>
      <c r="CC17" s="82">
        <f>ROUND(IF('2.ต้นทุนตามสัดส่วน '!$E$178&gt;0,(+R17*'2.ต้นทุนตามสัดส่วน '!$E$178)/'2.ต้นทุนตามสัดส่วน '!$E$179,0),2)</f>
        <v>0</v>
      </c>
      <c r="CD17" s="82">
        <f t="shared" si="18"/>
        <v>0</v>
      </c>
      <c r="CE17" s="82">
        <f t="shared" si="19"/>
        <v>0</v>
      </c>
      <c r="CF17" s="96">
        <v>5101020200</v>
      </c>
      <c r="CG17" s="97" t="s">
        <v>113</v>
      </c>
      <c r="CH17" s="82">
        <f t="shared" ref="CH17:CY17" si="30">+C17-X17-AS17-BN17</f>
        <v>0</v>
      </c>
      <c r="CI17" s="82">
        <f t="shared" si="30"/>
        <v>0</v>
      </c>
      <c r="CJ17" s="82">
        <f t="shared" si="30"/>
        <v>0</v>
      </c>
      <c r="CK17" s="82">
        <f t="shared" si="30"/>
        <v>0</v>
      </c>
      <c r="CL17" s="82">
        <f t="shared" si="30"/>
        <v>0</v>
      </c>
      <c r="CM17" s="82">
        <f t="shared" si="30"/>
        <v>0</v>
      </c>
      <c r="CN17" s="82">
        <f t="shared" si="30"/>
        <v>0</v>
      </c>
      <c r="CO17" s="82">
        <f t="shared" si="30"/>
        <v>0</v>
      </c>
      <c r="CP17" s="82">
        <f t="shared" si="30"/>
        <v>0</v>
      </c>
      <c r="CQ17" s="82">
        <f t="shared" si="30"/>
        <v>0</v>
      </c>
      <c r="CR17" s="82">
        <f t="shared" si="30"/>
        <v>0</v>
      </c>
      <c r="CS17" s="82">
        <f t="shared" si="30"/>
        <v>0</v>
      </c>
      <c r="CT17" s="82">
        <f t="shared" si="30"/>
        <v>0</v>
      </c>
      <c r="CU17" s="82">
        <f t="shared" si="30"/>
        <v>0</v>
      </c>
      <c r="CV17" s="82">
        <f t="shared" si="30"/>
        <v>0</v>
      </c>
      <c r="CW17" s="82">
        <f t="shared" si="30"/>
        <v>0</v>
      </c>
      <c r="CX17" s="82">
        <f t="shared" si="30"/>
        <v>0</v>
      </c>
      <c r="CY17" s="82">
        <f t="shared" si="30"/>
        <v>0</v>
      </c>
    </row>
    <row r="18" spans="1:103" ht="24" x14ac:dyDescent="0.55000000000000004">
      <c r="A18" s="96">
        <v>5101020300</v>
      </c>
      <c r="B18" s="30" t="s">
        <v>114</v>
      </c>
      <c r="C18" s="30"/>
      <c r="D18" s="82">
        <v>0</v>
      </c>
      <c r="E18" s="82">
        <v>0</v>
      </c>
      <c r="F18" s="82">
        <v>0</v>
      </c>
      <c r="G18" s="82">
        <f t="shared" si="0"/>
        <v>0</v>
      </c>
      <c r="H18" s="82"/>
      <c r="I18" s="82"/>
      <c r="J18" s="82"/>
      <c r="K18" s="82">
        <f t="shared" si="1"/>
        <v>0</v>
      </c>
      <c r="L18" s="82"/>
      <c r="M18" s="82"/>
      <c r="N18" s="82"/>
      <c r="O18" s="82">
        <f t="shared" si="2"/>
        <v>0</v>
      </c>
      <c r="P18" s="82"/>
      <c r="Q18" s="82"/>
      <c r="R18" s="82"/>
      <c r="S18" s="82">
        <f t="shared" si="3"/>
        <v>0</v>
      </c>
      <c r="T18" s="82">
        <f t="shared" si="4"/>
        <v>0</v>
      </c>
      <c r="V18" s="96">
        <v>5101020300</v>
      </c>
      <c r="W18" s="30" t="s">
        <v>114</v>
      </c>
      <c r="X18" s="82">
        <f>ROUND(IF('2.ต้นทุนตามสัดส่วน '!$E$6&gt;0,(+C18*'2.ต้นทุนตามสัดส่วน '!$E$6)/'2.ต้นทุนตามสัดส่วน '!$E$9,0),2)</f>
        <v>0</v>
      </c>
      <c r="Y18" s="82">
        <f>ROUND(IF('2.ต้นทุนตามสัดส่วน '!$E$16&gt;0,(+D18*'2.ต้นทุนตามสัดส่วน '!$E$16)/'2.ต้นทุนตามสัดส่วน '!$E$19,0),2)</f>
        <v>0</v>
      </c>
      <c r="Z18" s="82">
        <f>ROUND(IF('2.ต้นทุนตามสัดส่วน '!$E$26&gt;0,(+E18*'2.ต้นทุนตามสัดส่วน '!$E$26)/'2.ต้นทุนตามสัดส่วน '!$E$29,0),2)</f>
        <v>0</v>
      </c>
      <c r="AA18" s="82">
        <f>ROUND(IF('2.ต้นทุนตามสัดส่วน '!$E$36&gt;0,(+F18*'2.ต้นทุนตามสัดส่วน '!$E$36)/'2.ต้นทุนตามสัดส่วน '!$E$39,0),2)</f>
        <v>0</v>
      </c>
      <c r="AB18" s="82">
        <f t="shared" si="5"/>
        <v>0</v>
      </c>
      <c r="AC18" s="82">
        <f>ROUND(IF('2.ต้นทุนตามสัดส่วน '!$E$56&gt;0,(+H18*'2.ต้นทุนตามสัดส่วน '!$E$56)/'2.ต้นทุนตามสัดส่วน '!$E$59,0),2)</f>
        <v>0</v>
      </c>
      <c r="AD18" s="82">
        <f>ROUND(IF('2.ต้นทุนตามสัดส่วน '!$E$66&gt;0,(+I18*'2.ต้นทุนตามสัดส่วน '!$E$66)/'2.ต้นทุนตามสัดส่วน '!$E$69,0),2)</f>
        <v>0</v>
      </c>
      <c r="AE18" s="82">
        <f>ROUND(IF('2.ต้นทุนตามสัดส่วน '!$E$76&gt;0,(+J18*'2.ต้นทุนตามสัดส่วน '!$E$76)/'2.ต้นทุนตามสัดส่วน '!$E$79,0),2)</f>
        <v>0</v>
      </c>
      <c r="AF18" s="82">
        <f t="shared" si="6"/>
        <v>0</v>
      </c>
      <c r="AG18" s="82">
        <f>ROUND(IF('2.ต้นทุนตามสัดส่วน '!$E$106&gt;0,(+L18*'2.ต้นทุนตามสัดส่วน '!$E$106)/'2.ต้นทุนตามสัดส่วน '!$E$109,0),2)</f>
        <v>0</v>
      </c>
      <c r="AH18" s="82">
        <f>ROUND(IF('2.ต้นทุนตามสัดส่วน '!$E$116&gt;0,(+M18*'2.ต้นทุนตามสัดส่วน '!$E$116)/'2.ต้นทุนตามสัดส่วน '!$E$119,0),2)</f>
        <v>0</v>
      </c>
      <c r="AI18" s="82">
        <f>ROUND(IF('2.ต้นทุนตามสัดส่วน '!$E$126&gt;0,(+N18*'2.ต้นทุนตามสัดส่วน '!$E$126)/'2.ต้นทุนตามสัดส่วน '!$E$129,0),2)</f>
        <v>0</v>
      </c>
      <c r="AJ18" s="82">
        <f t="shared" si="7"/>
        <v>0</v>
      </c>
      <c r="AK18" s="82">
        <f>ROUND(IF('2.ต้นทุนตามสัดส่วน '!$E$156&gt;0,(+P18*'2.ต้นทุนตามสัดส่วน '!$E$156)/'2.ต้นทุนตามสัดส่วน '!$E$159,0),2)</f>
        <v>0</v>
      </c>
      <c r="AL18" s="82">
        <f>ROUND(IF('2.ต้นทุนตามสัดส่วน '!$E$166&gt;0,(+Q18*'2.ต้นทุนตามสัดส่วน '!$E$166)/'2.ต้นทุนตามสัดส่วน '!$E$169,0),2)</f>
        <v>0</v>
      </c>
      <c r="AM18" s="82">
        <f>ROUND(IF('2.ต้นทุนตามสัดส่วน '!$E$176&gt;0,(+R18*'2.ต้นทุนตามสัดส่วน '!$E$176)/'2.ต้นทุนตามสัดส่วน '!$E$179,0),2)</f>
        <v>0</v>
      </c>
      <c r="AN18" s="82">
        <f t="shared" si="8"/>
        <v>0</v>
      </c>
      <c r="AO18" s="82">
        <f t="shared" si="9"/>
        <v>0</v>
      </c>
      <c r="AQ18" s="96">
        <v>5101020300</v>
      </c>
      <c r="AR18" s="30" t="s">
        <v>114</v>
      </c>
      <c r="AS18" s="82">
        <f>ROUND(IF('2.ต้นทุนตามสัดส่วน '!$E$7&gt;0,(C18*'2.ต้นทุนตามสัดส่วน '!$E$7)/'2.ต้นทุนตามสัดส่วน '!$E$9,0),2)</f>
        <v>0</v>
      </c>
      <c r="AT18" s="82">
        <f>ROUND(IF('2.ต้นทุนตามสัดส่วน '!$E$17&gt;0,(D18*'2.ต้นทุนตามสัดส่วน '!$E$17)/'2.ต้นทุนตามสัดส่วน '!$E$19,0),2)</f>
        <v>0</v>
      </c>
      <c r="AU18" s="82">
        <f>ROUND(IF('2.ต้นทุนตามสัดส่วน '!$E$27&gt;0,(+E18*'2.ต้นทุนตามสัดส่วน '!$E$27)/'2.ต้นทุนตามสัดส่วน '!$E$29,0),2)</f>
        <v>0</v>
      </c>
      <c r="AV18" s="82">
        <f>ROUND(IF('2.ต้นทุนตามสัดส่วน '!$E$37&gt;0,(+F18*'2.ต้นทุนตามสัดส่วน '!$E$37)/'2.ต้นทุนตามสัดส่วน '!$E$39,0),2)</f>
        <v>0</v>
      </c>
      <c r="AW18" s="82">
        <f t="shared" si="10"/>
        <v>0</v>
      </c>
      <c r="AX18" s="82">
        <f>ROUND(IF('2.ต้นทุนตามสัดส่วน '!$E$57&gt;0,(+H18*'2.ต้นทุนตามสัดส่วน '!$E$57)/'2.ต้นทุนตามสัดส่วน '!$E$59,0),2)</f>
        <v>0</v>
      </c>
      <c r="AY18" s="82">
        <f>ROUND(IF('2.ต้นทุนตามสัดส่วน '!$E$67&gt;0,(+I18*'2.ต้นทุนตามสัดส่วน '!$E$67)/'2.ต้นทุนตามสัดส่วน '!$E$69,0),2)</f>
        <v>0</v>
      </c>
      <c r="AZ18" s="82">
        <f>ROUND(IF('2.ต้นทุนตามสัดส่วน '!$E$77&gt;0,(+J18*'2.ต้นทุนตามสัดส่วน '!$E$77)/'2.ต้นทุนตามสัดส่วน '!$E$79,0),2)</f>
        <v>0</v>
      </c>
      <c r="BA18" s="82">
        <f t="shared" si="11"/>
        <v>0</v>
      </c>
      <c r="BB18" s="82">
        <f>ROUND(IF('2.ต้นทุนตามสัดส่วน '!$E$107&gt;0,(+L18*'2.ต้นทุนตามสัดส่วน '!$E$107)/'2.ต้นทุนตามสัดส่วน '!$E$109,0),2)</f>
        <v>0</v>
      </c>
      <c r="BC18" s="82">
        <f>ROUND(IF('2.ต้นทุนตามสัดส่วน '!$E$117&gt;0,(+M18*'2.ต้นทุนตามสัดส่วน '!$E$117)/'2.ต้นทุนตามสัดส่วน '!$E$119,0),2)</f>
        <v>0</v>
      </c>
      <c r="BD18" s="82">
        <f>ROUND(IF('2.ต้นทุนตามสัดส่วน '!$E$127&gt;0,(+N18*'2.ต้นทุนตามสัดส่วน '!$E$127)/'2.ต้นทุนตามสัดส่วน '!$E$129,0),2)</f>
        <v>0</v>
      </c>
      <c r="BE18" s="82">
        <f t="shared" si="12"/>
        <v>0</v>
      </c>
      <c r="BF18" s="82">
        <f>ROUND(IF('2.ต้นทุนตามสัดส่วน '!$E$157&gt;0,(+P18*'2.ต้นทุนตามสัดส่วน '!$E$157)/'2.ต้นทุนตามสัดส่วน '!$E$159,0),2)</f>
        <v>0</v>
      </c>
      <c r="BG18" s="82">
        <f>ROUND(IF('2.ต้นทุนตามสัดส่วน '!$E$167&gt;0,(+Q18*'2.ต้นทุนตามสัดส่วน '!$E$167)/'2.ต้นทุนตามสัดส่วน '!$E$169,0),2)</f>
        <v>0</v>
      </c>
      <c r="BH18" s="82">
        <f>ROUND(IF('2.ต้นทุนตามสัดส่วน '!$E$177&gt;0,(+R18*'2.ต้นทุนตามสัดส่วน '!$E$177)/'2.ต้นทุนตามสัดส่วน '!$E$179,0),2)</f>
        <v>0</v>
      </c>
      <c r="BI18" s="82">
        <f t="shared" si="13"/>
        <v>0</v>
      </c>
      <c r="BJ18" s="82">
        <f t="shared" si="14"/>
        <v>0</v>
      </c>
      <c r="BL18" s="96">
        <v>5101020300</v>
      </c>
      <c r="BM18" s="30" t="s">
        <v>114</v>
      </c>
      <c r="BN18" s="82">
        <f>ROUND(IF('2.ต้นทุนตามสัดส่วน '!$E$8&gt;0,(+C18*'2.ต้นทุนตามสัดส่วน '!$E$8)/'2.ต้นทุนตามสัดส่วน '!$E$9,0),2)</f>
        <v>0</v>
      </c>
      <c r="BO18" s="82">
        <f>ROUND(IF('2.ต้นทุนตามสัดส่วน '!$E$18&gt;0,(+D18*'2.ต้นทุนตามสัดส่วน '!$E$18)/'2.ต้นทุนตามสัดส่วน '!$E$19,0),2)</f>
        <v>0</v>
      </c>
      <c r="BP18" s="82">
        <f>ROUND(IF('2.ต้นทุนตามสัดส่วน '!$E$28&gt;0,(+E18*'2.ต้นทุนตามสัดส่วน '!$E$28)/'2.ต้นทุนตามสัดส่วน '!$E$29,0),2)</f>
        <v>0</v>
      </c>
      <c r="BQ18" s="82">
        <f>ROUND(IF('2.ต้นทุนตามสัดส่วน '!$E$38&gt;0,(+F18*'2.ต้นทุนตามสัดส่วน '!$E$38)/'2.ต้นทุนตามสัดส่วน '!$E$39,0),2)</f>
        <v>0</v>
      </c>
      <c r="BR18" s="82">
        <f t="shared" si="15"/>
        <v>0</v>
      </c>
      <c r="BS18" s="82">
        <f>ROUND(IF('2.ต้นทุนตามสัดส่วน '!$E$58&gt;0,(+H18*'2.ต้นทุนตามสัดส่วน '!$E$58)/'2.ต้นทุนตามสัดส่วน '!$E$59,0),2)</f>
        <v>0</v>
      </c>
      <c r="BT18" s="82">
        <f>ROUND(IF('2.ต้นทุนตามสัดส่วน '!$E$68&gt;0,(+I18*'2.ต้นทุนตามสัดส่วน '!$E$68)/'2.ต้นทุนตามสัดส่วน '!$E$69,0),2)</f>
        <v>0</v>
      </c>
      <c r="BU18" s="82">
        <f>ROUND(IF('2.ต้นทุนตามสัดส่วน '!$E$78&gt;0,(+J18*'2.ต้นทุนตามสัดส่วน '!$E$78)/'2.ต้นทุนตามสัดส่วน '!$E$79,0),2)</f>
        <v>0</v>
      </c>
      <c r="BV18" s="82">
        <f t="shared" si="16"/>
        <v>0</v>
      </c>
      <c r="BW18" s="82">
        <f>ROUND(IF('2.ต้นทุนตามสัดส่วน '!$E$108&gt;0,(+L18*'2.ต้นทุนตามสัดส่วน '!$E$108)/'2.ต้นทุนตามสัดส่วน '!$E$109,0),2)</f>
        <v>0</v>
      </c>
      <c r="BX18" s="82">
        <f>ROUND(IF('2.ต้นทุนตามสัดส่วน '!$E$118&gt;0,(+M18*'2.ต้นทุนตามสัดส่วน '!$E$118)/'2.ต้นทุนตามสัดส่วน '!$E$119,0),2)</f>
        <v>0</v>
      </c>
      <c r="BY18" s="82">
        <f>ROUND(IF('2.ต้นทุนตามสัดส่วน '!$E$128&gt;0,(+N18*'2.ต้นทุนตามสัดส่วน '!$E$128)/'2.ต้นทุนตามสัดส่วน '!$E$129,0),2)</f>
        <v>0</v>
      </c>
      <c r="BZ18" s="82">
        <f t="shared" si="17"/>
        <v>0</v>
      </c>
      <c r="CA18" s="82">
        <f>ROUND(IF('2.ต้นทุนตามสัดส่วน '!$E$158&gt;0,(+P18*'2.ต้นทุนตามสัดส่วน '!$E$158)/'2.ต้นทุนตามสัดส่วน '!$E$159,0),2)</f>
        <v>0</v>
      </c>
      <c r="CB18" s="82">
        <f>ROUND(IF('2.ต้นทุนตามสัดส่วน '!$E$168&gt;0,(+Q18*'2.ต้นทุนตามสัดส่วน '!$E$168)/'2.ต้นทุนตามสัดส่วน '!$E$169,0),2)</f>
        <v>0</v>
      </c>
      <c r="CC18" s="82">
        <f>ROUND(IF('2.ต้นทุนตามสัดส่วน '!$E$178&gt;0,(+R18*'2.ต้นทุนตามสัดส่วน '!$E$178)/'2.ต้นทุนตามสัดส่วน '!$E$179,0),2)</f>
        <v>0</v>
      </c>
      <c r="CD18" s="82">
        <f t="shared" si="18"/>
        <v>0</v>
      </c>
      <c r="CE18" s="82">
        <f t="shared" si="19"/>
        <v>0</v>
      </c>
      <c r="CF18" s="96">
        <v>5101020300</v>
      </c>
      <c r="CG18" s="30" t="s">
        <v>114</v>
      </c>
      <c r="CH18" s="82">
        <f t="shared" ref="CH18:CY18" si="31">+C18-X18-AS18-BN18</f>
        <v>0</v>
      </c>
      <c r="CI18" s="82">
        <f t="shared" si="31"/>
        <v>0</v>
      </c>
      <c r="CJ18" s="82">
        <f t="shared" si="31"/>
        <v>0</v>
      </c>
      <c r="CK18" s="82">
        <f t="shared" si="31"/>
        <v>0</v>
      </c>
      <c r="CL18" s="82">
        <f t="shared" si="31"/>
        <v>0</v>
      </c>
      <c r="CM18" s="82">
        <f t="shared" si="31"/>
        <v>0</v>
      </c>
      <c r="CN18" s="82">
        <f t="shared" si="31"/>
        <v>0</v>
      </c>
      <c r="CO18" s="82">
        <f t="shared" si="31"/>
        <v>0</v>
      </c>
      <c r="CP18" s="82">
        <f t="shared" si="31"/>
        <v>0</v>
      </c>
      <c r="CQ18" s="82">
        <f t="shared" si="31"/>
        <v>0</v>
      </c>
      <c r="CR18" s="82">
        <f t="shared" si="31"/>
        <v>0</v>
      </c>
      <c r="CS18" s="82">
        <f t="shared" si="31"/>
        <v>0</v>
      </c>
      <c r="CT18" s="82">
        <f t="shared" si="31"/>
        <v>0</v>
      </c>
      <c r="CU18" s="82">
        <f t="shared" si="31"/>
        <v>0</v>
      </c>
      <c r="CV18" s="82">
        <f t="shared" si="31"/>
        <v>0</v>
      </c>
      <c r="CW18" s="82">
        <f t="shared" si="31"/>
        <v>0</v>
      </c>
      <c r="CX18" s="82">
        <f t="shared" si="31"/>
        <v>0</v>
      </c>
      <c r="CY18" s="82">
        <f t="shared" si="31"/>
        <v>0</v>
      </c>
    </row>
    <row r="19" spans="1:103" ht="24" x14ac:dyDescent="0.55000000000000004">
      <c r="A19" s="96">
        <v>5101020400</v>
      </c>
      <c r="B19" s="97" t="s">
        <v>115</v>
      </c>
      <c r="C19" s="30"/>
      <c r="D19" s="82">
        <v>0</v>
      </c>
      <c r="E19" s="82">
        <v>0</v>
      </c>
      <c r="F19" s="82">
        <v>0</v>
      </c>
      <c r="G19" s="82">
        <f t="shared" si="0"/>
        <v>0</v>
      </c>
      <c r="H19" s="82"/>
      <c r="I19" s="82"/>
      <c r="J19" s="82"/>
      <c r="K19" s="82">
        <f t="shared" si="1"/>
        <v>0</v>
      </c>
      <c r="L19" s="82"/>
      <c r="M19" s="82"/>
      <c r="N19" s="82"/>
      <c r="O19" s="82">
        <f t="shared" si="2"/>
        <v>0</v>
      </c>
      <c r="P19" s="82"/>
      <c r="Q19" s="82"/>
      <c r="R19" s="82"/>
      <c r="S19" s="82">
        <f t="shared" si="3"/>
        <v>0</v>
      </c>
      <c r="T19" s="82">
        <f t="shared" si="4"/>
        <v>0</v>
      </c>
      <c r="V19" s="96">
        <v>5101020400</v>
      </c>
      <c r="W19" s="97" t="s">
        <v>115</v>
      </c>
      <c r="X19" s="82">
        <f>ROUND(IF('2.ต้นทุนตามสัดส่วน '!$E$6&gt;0,(+C19*'2.ต้นทุนตามสัดส่วน '!$E$6)/'2.ต้นทุนตามสัดส่วน '!$E$9,0),2)</f>
        <v>0</v>
      </c>
      <c r="Y19" s="82">
        <f>ROUND(IF('2.ต้นทุนตามสัดส่วน '!$E$16&gt;0,(+D19*'2.ต้นทุนตามสัดส่วน '!$E$16)/'2.ต้นทุนตามสัดส่วน '!$E$19,0),2)</f>
        <v>0</v>
      </c>
      <c r="Z19" s="82">
        <f>ROUND(IF('2.ต้นทุนตามสัดส่วน '!$E$26&gt;0,(+E19*'2.ต้นทุนตามสัดส่วน '!$E$26)/'2.ต้นทุนตามสัดส่วน '!$E$29,0),2)</f>
        <v>0</v>
      </c>
      <c r="AA19" s="82">
        <f>ROUND(IF('2.ต้นทุนตามสัดส่วน '!$E$36&gt;0,(+F19*'2.ต้นทุนตามสัดส่วน '!$E$36)/'2.ต้นทุนตามสัดส่วน '!$E$39,0),2)</f>
        <v>0</v>
      </c>
      <c r="AB19" s="82">
        <f t="shared" si="5"/>
        <v>0</v>
      </c>
      <c r="AC19" s="82">
        <f>ROUND(IF('2.ต้นทุนตามสัดส่วน '!$E$56&gt;0,(+H19*'2.ต้นทุนตามสัดส่วน '!$E$56)/'2.ต้นทุนตามสัดส่วน '!$E$59,0),2)</f>
        <v>0</v>
      </c>
      <c r="AD19" s="82">
        <f>ROUND(IF('2.ต้นทุนตามสัดส่วน '!$E$66&gt;0,(+I19*'2.ต้นทุนตามสัดส่วน '!$E$66)/'2.ต้นทุนตามสัดส่วน '!$E$69,0),2)</f>
        <v>0</v>
      </c>
      <c r="AE19" s="82">
        <f>ROUND(IF('2.ต้นทุนตามสัดส่วน '!$E$76&gt;0,(+J19*'2.ต้นทุนตามสัดส่วน '!$E$76)/'2.ต้นทุนตามสัดส่วน '!$E$79,0),2)</f>
        <v>0</v>
      </c>
      <c r="AF19" s="82">
        <f t="shared" si="6"/>
        <v>0</v>
      </c>
      <c r="AG19" s="82">
        <f>ROUND(IF('2.ต้นทุนตามสัดส่วน '!$E$106&gt;0,(+L19*'2.ต้นทุนตามสัดส่วน '!$E$106)/'2.ต้นทุนตามสัดส่วน '!$E$109,0),2)</f>
        <v>0</v>
      </c>
      <c r="AH19" s="82">
        <f>ROUND(IF('2.ต้นทุนตามสัดส่วน '!$E$116&gt;0,(+M19*'2.ต้นทุนตามสัดส่วน '!$E$116)/'2.ต้นทุนตามสัดส่วน '!$E$119,0),2)</f>
        <v>0</v>
      </c>
      <c r="AI19" s="82">
        <f>ROUND(IF('2.ต้นทุนตามสัดส่วน '!$E$126&gt;0,(+N19*'2.ต้นทุนตามสัดส่วน '!$E$126)/'2.ต้นทุนตามสัดส่วน '!$E$129,0),2)</f>
        <v>0</v>
      </c>
      <c r="AJ19" s="82">
        <f t="shared" si="7"/>
        <v>0</v>
      </c>
      <c r="AK19" s="82">
        <f>ROUND(IF('2.ต้นทุนตามสัดส่วน '!$E$156&gt;0,(+P19*'2.ต้นทุนตามสัดส่วน '!$E$156)/'2.ต้นทุนตามสัดส่วน '!$E$159,0),2)</f>
        <v>0</v>
      </c>
      <c r="AL19" s="82">
        <f>ROUND(IF('2.ต้นทุนตามสัดส่วน '!$E$166&gt;0,(+Q19*'2.ต้นทุนตามสัดส่วน '!$E$166)/'2.ต้นทุนตามสัดส่วน '!$E$169,0),2)</f>
        <v>0</v>
      </c>
      <c r="AM19" s="82">
        <f>ROUND(IF('2.ต้นทุนตามสัดส่วน '!$E$176&gt;0,(+R19*'2.ต้นทุนตามสัดส่วน '!$E$176)/'2.ต้นทุนตามสัดส่วน '!$E$179,0),2)</f>
        <v>0</v>
      </c>
      <c r="AN19" s="82">
        <f t="shared" si="8"/>
        <v>0</v>
      </c>
      <c r="AO19" s="82">
        <f t="shared" si="9"/>
        <v>0</v>
      </c>
      <c r="AQ19" s="96">
        <v>5101020400</v>
      </c>
      <c r="AR19" s="97" t="s">
        <v>115</v>
      </c>
      <c r="AS19" s="82">
        <f>ROUND(IF('2.ต้นทุนตามสัดส่วน '!$E$7&gt;0,(C19*'2.ต้นทุนตามสัดส่วน '!$E$7)/'2.ต้นทุนตามสัดส่วน '!$E$9,0),2)</f>
        <v>0</v>
      </c>
      <c r="AT19" s="82">
        <f>ROUND(IF('2.ต้นทุนตามสัดส่วน '!$E$17&gt;0,(D19*'2.ต้นทุนตามสัดส่วน '!$E$17)/'2.ต้นทุนตามสัดส่วน '!$E$19,0),2)</f>
        <v>0</v>
      </c>
      <c r="AU19" s="82">
        <f>ROUND(IF('2.ต้นทุนตามสัดส่วน '!$E$27&gt;0,(+E19*'2.ต้นทุนตามสัดส่วน '!$E$27)/'2.ต้นทุนตามสัดส่วน '!$E$29,0),2)</f>
        <v>0</v>
      </c>
      <c r="AV19" s="82">
        <f>ROUND(IF('2.ต้นทุนตามสัดส่วน '!$E$37&gt;0,(+F19*'2.ต้นทุนตามสัดส่วน '!$E$37)/'2.ต้นทุนตามสัดส่วน '!$E$39,0),2)</f>
        <v>0</v>
      </c>
      <c r="AW19" s="82">
        <f t="shared" si="10"/>
        <v>0</v>
      </c>
      <c r="AX19" s="82">
        <f>ROUND(IF('2.ต้นทุนตามสัดส่วน '!$E$57&gt;0,(+H19*'2.ต้นทุนตามสัดส่วน '!$E$57)/'2.ต้นทุนตามสัดส่วน '!$E$59,0),2)</f>
        <v>0</v>
      </c>
      <c r="AY19" s="82">
        <f>ROUND(IF('2.ต้นทุนตามสัดส่วน '!$E$67&gt;0,(+I19*'2.ต้นทุนตามสัดส่วน '!$E$67)/'2.ต้นทุนตามสัดส่วน '!$E$69,0),2)</f>
        <v>0</v>
      </c>
      <c r="AZ19" s="82">
        <f>ROUND(IF('2.ต้นทุนตามสัดส่วน '!$E$77&gt;0,(+J19*'2.ต้นทุนตามสัดส่วน '!$E$77)/'2.ต้นทุนตามสัดส่วน '!$E$79,0),2)</f>
        <v>0</v>
      </c>
      <c r="BA19" s="82">
        <f t="shared" si="11"/>
        <v>0</v>
      </c>
      <c r="BB19" s="82">
        <f>ROUND(IF('2.ต้นทุนตามสัดส่วน '!$E$107&gt;0,(+L19*'2.ต้นทุนตามสัดส่วน '!$E$107)/'2.ต้นทุนตามสัดส่วน '!$E$109,0),2)</f>
        <v>0</v>
      </c>
      <c r="BC19" s="82">
        <f>ROUND(IF('2.ต้นทุนตามสัดส่วน '!$E$117&gt;0,(+M19*'2.ต้นทุนตามสัดส่วน '!$E$117)/'2.ต้นทุนตามสัดส่วน '!$E$119,0),2)</f>
        <v>0</v>
      </c>
      <c r="BD19" s="82">
        <f>ROUND(IF('2.ต้นทุนตามสัดส่วน '!$E$127&gt;0,(+N19*'2.ต้นทุนตามสัดส่วน '!$E$127)/'2.ต้นทุนตามสัดส่วน '!$E$129,0),2)</f>
        <v>0</v>
      </c>
      <c r="BE19" s="82">
        <f t="shared" si="12"/>
        <v>0</v>
      </c>
      <c r="BF19" s="82">
        <f>ROUND(IF('2.ต้นทุนตามสัดส่วน '!$E$157&gt;0,(+P19*'2.ต้นทุนตามสัดส่วน '!$E$157)/'2.ต้นทุนตามสัดส่วน '!$E$159,0),2)</f>
        <v>0</v>
      </c>
      <c r="BG19" s="82">
        <f>ROUND(IF('2.ต้นทุนตามสัดส่วน '!$E$167&gt;0,(+Q19*'2.ต้นทุนตามสัดส่วน '!$E$167)/'2.ต้นทุนตามสัดส่วน '!$E$169,0),2)</f>
        <v>0</v>
      </c>
      <c r="BH19" s="82">
        <f>ROUND(IF('2.ต้นทุนตามสัดส่วน '!$E$177&gt;0,(+R19*'2.ต้นทุนตามสัดส่วน '!$E$177)/'2.ต้นทุนตามสัดส่วน '!$E$179,0),2)</f>
        <v>0</v>
      </c>
      <c r="BI19" s="82">
        <f t="shared" si="13"/>
        <v>0</v>
      </c>
      <c r="BJ19" s="82">
        <f t="shared" si="14"/>
        <v>0</v>
      </c>
      <c r="BL19" s="96">
        <v>5101020400</v>
      </c>
      <c r="BM19" s="97" t="s">
        <v>115</v>
      </c>
      <c r="BN19" s="82">
        <f>ROUND(IF('2.ต้นทุนตามสัดส่วน '!$E$8&gt;0,(+C19*'2.ต้นทุนตามสัดส่วน '!$E$8)/'2.ต้นทุนตามสัดส่วน '!$E$9,0),2)</f>
        <v>0</v>
      </c>
      <c r="BO19" s="82">
        <f>ROUND(IF('2.ต้นทุนตามสัดส่วน '!$E$18&gt;0,(+D19*'2.ต้นทุนตามสัดส่วน '!$E$18)/'2.ต้นทุนตามสัดส่วน '!$E$19,0),2)</f>
        <v>0</v>
      </c>
      <c r="BP19" s="82">
        <f>ROUND(IF('2.ต้นทุนตามสัดส่วน '!$E$28&gt;0,(+E19*'2.ต้นทุนตามสัดส่วน '!$E$28)/'2.ต้นทุนตามสัดส่วน '!$E$29,0),2)</f>
        <v>0</v>
      </c>
      <c r="BQ19" s="82">
        <f>ROUND(IF('2.ต้นทุนตามสัดส่วน '!$E$38&gt;0,(+F19*'2.ต้นทุนตามสัดส่วน '!$E$38)/'2.ต้นทุนตามสัดส่วน '!$E$39,0),2)</f>
        <v>0</v>
      </c>
      <c r="BR19" s="82">
        <f t="shared" si="15"/>
        <v>0</v>
      </c>
      <c r="BS19" s="82">
        <f>ROUND(IF('2.ต้นทุนตามสัดส่วน '!$E$58&gt;0,(+H19*'2.ต้นทุนตามสัดส่วน '!$E$58)/'2.ต้นทุนตามสัดส่วน '!$E$59,0),2)</f>
        <v>0</v>
      </c>
      <c r="BT19" s="82">
        <f>ROUND(IF('2.ต้นทุนตามสัดส่วน '!$E$68&gt;0,(+I19*'2.ต้นทุนตามสัดส่วน '!$E$68)/'2.ต้นทุนตามสัดส่วน '!$E$69,0),2)</f>
        <v>0</v>
      </c>
      <c r="BU19" s="82">
        <f>ROUND(IF('2.ต้นทุนตามสัดส่วน '!$E$78&gt;0,(+J19*'2.ต้นทุนตามสัดส่วน '!$E$78)/'2.ต้นทุนตามสัดส่วน '!$E$79,0),2)</f>
        <v>0</v>
      </c>
      <c r="BV19" s="82">
        <f t="shared" si="16"/>
        <v>0</v>
      </c>
      <c r="BW19" s="82">
        <f>ROUND(IF('2.ต้นทุนตามสัดส่วน '!$E$108&gt;0,(+L19*'2.ต้นทุนตามสัดส่วน '!$E$108)/'2.ต้นทุนตามสัดส่วน '!$E$109,0),2)</f>
        <v>0</v>
      </c>
      <c r="BX19" s="82">
        <f>ROUND(IF('2.ต้นทุนตามสัดส่วน '!$E$118&gt;0,(+M19*'2.ต้นทุนตามสัดส่วน '!$E$118)/'2.ต้นทุนตามสัดส่วน '!$E$119,0),2)</f>
        <v>0</v>
      </c>
      <c r="BY19" s="82">
        <f>ROUND(IF('2.ต้นทุนตามสัดส่วน '!$E$128&gt;0,(+N19*'2.ต้นทุนตามสัดส่วน '!$E$128)/'2.ต้นทุนตามสัดส่วน '!$E$129,0),2)</f>
        <v>0</v>
      </c>
      <c r="BZ19" s="82">
        <f t="shared" si="17"/>
        <v>0</v>
      </c>
      <c r="CA19" s="82">
        <f>ROUND(IF('2.ต้นทุนตามสัดส่วน '!$E$158&gt;0,(+P19*'2.ต้นทุนตามสัดส่วน '!$E$158)/'2.ต้นทุนตามสัดส่วน '!$E$159,0),2)</f>
        <v>0</v>
      </c>
      <c r="CB19" s="82">
        <f>ROUND(IF('2.ต้นทุนตามสัดส่วน '!$E$168&gt;0,(+Q19*'2.ต้นทุนตามสัดส่วน '!$E$168)/'2.ต้นทุนตามสัดส่วน '!$E$169,0),2)</f>
        <v>0</v>
      </c>
      <c r="CC19" s="82">
        <f>ROUND(IF('2.ต้นทุนตามสัดส่วน '!$E$178&gt;0,(+R19*'2.ต้นทุนตามสัดส่วน '!$E$178)/'2.ต้นทุนตามสัดส่วน '!$E$179,0),2)</f>
        <v>0</v>
      </c>
      <c r="CD19" s="82">
        <f t="shared" si="18"/>
        <v>0</v>
      </c>
      <c r="CE19" s="82">
        <f t="shared" si="19"/>
        <v>0</v>
      </c>
      <c r="CF19" s="96">
        <v>5101020400</v>
      </c>
      <c r="CG19" s="97" t="s">
        <v>115</v>
      </c>
      <c r="CH19" s="82">
        <f t="shared" ref="CH19:CY19" si="32">+C19-X19-AS19-BN19</f>
        <v>0</v>
      </c>
      <c r="CI19" s="82">
        <f t="shared" si="32"/>
        <v>0</v>
      </c>
      <c r="CJ19" s="82">
        <f t="shared" si="32"/>
        <v>0</v>
      </c>
      <c r="CK19" s="82">
        <f t="shared" si="32"/>
        <v>0</v>
      </c>
      <c r="CL19" s="82">
        <f t="shared" si="32"/>
        <v>0</v>
      </c>
      <c r="CM19" s="82">
        <f t="shared" si="32"/>
        <v>0</v>
      </c>
      <c r="CN19" s="82">
        <f t="shared" si="32"/>
        <v>0</v>
      </c>
      <c r="CO19" s="82">
        <f t="shared" si="32"/>
        <v>0</v>
      </c>
      <c r="CP19" s="82">
        <f t="shared" si="32"/>
        <v>0</v>
      </c>
      <c r="CQ19" s="82">
        <f t="shared" si="32"/>
        <v>0</v>
      </c>
      <c r="CR19" s="82">
        <f t="shared" si="32"/>
        <v>0</v>
      </c>
      <c r="CS19" s="82">
        <f t="shared" si="32"/>
        <v>0</v>
      </c>
      <c r="CT19" s="82">
        <f t="shared" si="32"/>
        <v>0</v>
      </c>
      <c r="CU19" s="82">
        <f t="shared" si="32"/>
        <v>0</v>
      </c>
      <c r="CV19" s="82">
        <f t="shared" si="32"/>
        <v>0</v>
      </c>
      <c r="CW19" s="82">
        <f t="shared" si="32"/>
        <v>0</v>
      </c>
      <c r="CX19" s="82">
        <f t="shared" si="32"/>
        <v>0</v>
      </c>
      <c r="CY19" s="82">
        <f t="shared" si="32"/>
        <v>0</v>
      </c>
    </row>
    <row r="20" spans="1:103" ht="24" x14ac:dyDescent="0.55000000000000004">
      <c r="A20" s="96">
        <v>5101020500</v>
      </c>
      <c r="B20" s="97" t="s">
        <v>116</v>
      </c>
      <c r="C20" s="30"/>
      <c r="D20" s="82">
        <v>0</v>
      </c>
      <c r="E20" s="82">
        <v>0</v>
      </c>
      <c r="F20" s="82">
        <v>0</v>
      </c>
      <c r="G20" s="82">
        <f t="shared" si="0"/>
        <v>0</v>
      </c>
      <c r="H20" s="82"/>
      <c r="I20" s="82"/>
      <c r="J20" s="82"/>
      <c r="K20" s="82">
        <f t="shared" si="1"/>
        <v>0</v>
      </c>
      <c r="L20" s="82"/>
      <c r="M20" s="82"/>
      <c r="N20" s="82"/>
      <c r="O20" s="82">
        <f t="shared" si="2"/>
        <v>0</v>
      </c>
      <c r="P20" s="82"/>
      <c r="Q20" s="82"/>
      <c r="R20" s="82"/>
      <c r="S20" s="82">
        <f t="shared" si="3"/>
        <v>0</v>
      </c>
      <c r="T20" s="82">
        <f t="shared" si="4"/>
        <v>0</v>
      </c>
      <c r="V20" s="96">
        <v>5101020500</v>
      </c>
      <c r="W20" s="97" t="s">
        <v>116</v>
      </c>
      <c r="X20" s="82">
        <f>ROUND(IF('2.ต้นทุนตามสัดส่วน '!$E$6&gt;0,(+C20*'2.ต้นทุนตามสัดส่วน '!$E$6)/'2.ต้นทุนตามสัดส่วน '!$E$9,0),2)</f>
        <v>0</v>
      </c>
      <c r="Y20" s="82">
        <f>ROUND(IF('2.ต้นทุนตามสัดส่วน '!$E$16&gt;0,(+D20*'2.ต้นทุนตามสัดส่วน '!$E$16)/'2.ต้นทุนตามสัดส่วน '!$E$19,0),2)</f>
        <v>0</v>
      </c>
      <c r="Z20" s="82">
        <f>ROUND(IF('2.ต้นทุนตามสัดส่วน '!$E$26&gt;0,(+E20*'2.ต้นทุนตามสัดส่วน '!$E$26)/'2.ต้นทุนตามสัดส่วน '!$E$29,0),2)</f>
        <v>0</v>
      </c>
      <c r="AA20" s="82">
        <f>ROUND(IF('2.ต้นทุนตามสัดส่วน '!$E$36&gt;0,(+F20*'2.ต้นทุนตามสัดส่วน '!$E$36)/'2.ต้นทุนตามสัดส่วน '!$E$39,0),2)</f>
        <v>0</v>
      </c>
      <c r="AB20" s="82">
        <f t="shared" si="5"/>
        <v>0</v>
      </c>
      <c r="AC20" s="82">
        <f>ROUND(IF('2.ต้นทุนตามสัดส่วน '!$E$56&gt;0,(+H20*'2.ต้นทุนตามสัดส่วน '!$E$56)/'2.ต้นทุนตามสัดส่วน '!$E$59,0),2)</f>
        <v>0</v>
      </c>
      <c r="AD20" s="82">
        <f>ROUND(IF('2.ต้นทุนตามสัดส่วน '!$E$66&gt;0,(+I20*'2.ต้นทุนตามสัดส่วน '!$E$66)/'2.ต้นทุนตามสัดส่วน '!$E$69,0),2)</f>
        <v>0</v>
      </c>
      <c r="AE20" s="82">
        <f>ROUND(IF('2.ต้นทุนตามสัดส่วน '!$E$76&gt;0,(+J20*'2.ต้นทุนตามสัดส่วน '!$E$76)/'2.ต้นทุนตามสัดส่วน '!$E$79,0),2)</f>
        <v>0</v>
      </c>
      <c r="AF20" s="82">
        <f t="shared" si="6"/>
        <v>0</v>
      </c>
      <c r="AG20" s="82">
        <f>ROUND(IF('2.ต้นทุนตามสัดส่วน '!$E$106&gt;0,(+L20*'2.ต้นทุนตามสัดส่วน '!$E$106)/'2.ต้นทุนตามสัดส่วน '!$E$109,0),2)</f>
        <v>0</v>
      </c>
      <c r="AH20" s="82">
        <f>ROUND(IF('2.ต้นทุนตามสัดส่วน '!$E$116&gt;0,(+M20*'2.ต้นทุนตามสัดส่วน '!$E$116)/'2.ต้นทุนตามสัดส่วน '!$E$119,0),2)</f>
        <v>0</v>
      </c>
      <c r="AI20" s="82">
        <f>ROUND(IF('2.ต้นทุนตามสัดส่วน '!$E$126&gt;0,(+N20*'2.ต้นทุนตามสัดส่วน '!$E$126)/'2.ต้นทุนตามสัดส่วน '!$E$129,0),2)</f>
        <v>0</v>
      </c>
      <c r="AJ20" s="82">
        <f t="shared" si="7"/>
        <v>0</v>
      </c>
      <c r="AK20" s="82">
        <f>ROUND(IF('2.ต้นทุนตามสัดส่วน '!$E$156&gt;0,(+P20*'2.ต้นทุนตามสัดส่วน '!$E$156)/'2.ต้นทุนตามสัดส่วน '!$E$159,0),2)</f>
        <v>0</v>
      </c>
      <c r="AL20" s="82">
        <f>ROUND(IF('2.ต้นทุนตามสัดส่วน '!$E$166&gt;0,(+Q20*'2.ต้นทุนตามสัดส่วน '!$E$166)/'2.ต้นทุนตามสัดส่วน '!$E$169,0),2)</f>
        <v>0</v>
      </c>
      <c r="AM20" s="82">
        <f>ROUND(IF('2.ต้นทุนตามสัดส่วน '!$E$176&gt;0,(+R20*'2.ต้นทุนตามสัดส่วน '!$E$176)/'2.ต้นทุนตามสัดส่วน '!$E$179,0),2)</f>
        <v>0</v>
      </c>
      <c r="AN20" s="82">
        <f t="shared" si="8"/>
        <v>0</v>
      </c>
      <c r="AO20" s="82">
        <f t="shared" si="9"/>
        <v>0</v>
      </c>
      <c r="AQ20" s="96">
        <v>5101020500</v>
      </c>
      <c r="AR20" s="97" t="s">
        <v>116</v>
      </c>
      <c r="AS20" s="82">
        <f>ROUND(IF('2.ต้นทุนตามสัดส่วน '!$E$7&gt;0,(C20*'2.ต้นทุนตามสัดส่วน '!$E$7)/'2.ต้นทุนตามสัดส่วน '!$E$9,0),2)</f>
        <v>0</v>
      </c>
      <c r="AT20" s="82">
        <f>ROUND(IF('2.ต้นทุนตามสัดส่วน '!$E$17&gt;0,(D20*'2.ต้นทุนตามสัดส่วน '!$E$17)/'2.ต้นทุนตามสัดส่วน '!$E$19,0),2)</f>
        <v>0</v>
      </c>
      <c r="AU20" s="82">
        <f>ROUND(IF('2.ต้นทุนตามสัดส่วน '!$E$27&gt;0,(+E20*'2.ต้นทุนตามสัดส่วน '!$E$27)/'2.ต้นทุนตามสัดส่วน '!$E$29,0),2)</f>
        <v>0</v>
      </c>
      <c r="AV20" s="82">
        <f>ROUND(IF('2.ต้นทุนตามสัดส่วน '!$E$37&gt;0,(+F20*'2.ต้นทุนตามสัดส่วน '!$E$37)/'2.ต้นทุนตามสัดส่วน '!$E$39,0),2)</f>
        <v>0</v>
      </c>
      <c r="AW20" s="82">
        <f t="shared" si="10"/>
        <v>0</v>
      </c>
      <c r="AX20" s="82">
        <f>ROUND(IF('2.ต้นทุนตามสัดส่วน '!$E$57&gt;0,(+H20*'2.ต้นทุนตามสัดส่วน '!$E$57)/'2.ต้นทุนตามสัดส่วน '!$E$59,0),2)</f>
        <v>0</v>
      </c>
      <c r="AY20" s="82">
        <f>ROUND(IF('2.ต้นทุนตามสัดส่วน '!$E$67&gt;0,(+I20*'2.ต้นทุนตามสัดส่วน '!$E$67)/'2.ต้นทุนตามสัดส่วน '!$E$69,0),2)</f>
        <v>0</v>
      </c>
      <c r="AZ20" s="82">
        <f>ROUND(IF('2.ต้นทุนตามสัดส่วน '!$E$77&gt;0,(+J20*'2.ต้นทุนตามสัดส่วน '!$E$77)/'2.ต้นทุนตามสัดส่วน '!$E$79,0),2)</f>
        <v>0</v>
      </c>
      <c r="BA20" s="82">
        <f t="shared" si="11"/>
        <v>0</v>
      </c>
      <c r="BB20" s="82">
        <f>ROUND(IF('2.ต้นทุนตามสัดส่วน '!$E$107&gt;0,(+L20*'2.ต้นทุนตามสัดส่วน '!$E$107)/'2.ต้นทุนตามสัดส่วน '!$E$109,0),2)</f>
        <v>0</v>
      </c>
      <c r="BC20" s="82">
        <f>ROUND(IF('2.ต้นทุนตามสัดส่วน '!$E$117&gt;0,(+M20*'2.ต้นทุนตามสัดส่วน '!$E$117)/'2.ต้นทุนตามสัดส่วน '!$E$119,0),2)</f>
        <v>0</v>
      </c>
      <c r="BD20" s="82">
        <f>ROUND(IF('2.ต้นทุนตามสัดส่วน '!$E$127&gt;0,(+N20*'2.ต้นทุนตามสัดส่วน '!$E$127)/'2.ต้นทุนตามสัดส่วน '!$E$129,0),2)</f>
        <v>0</v>
      </c>
      <c r="BE20" s="82">
        <f t="shared" si="12"/>
        <v>0</v>
      </c>
      <c r="BF20" s="82">
        <f>ROUND(IF('2.ต้นทุนตามสัดส่วน '!$E$157&gt;0,(+P20*'2.ต้นทุนตามสัดส่วน '!$E$157)/'2.ต้นทุนตามสัดส่วน '!$E$159,0),2)</f>
        <v>0</v>
      </c>
      <c r="BG20" s="82">
        <f>ROUND(IF('2.ต้นทุนตามสัดส่วน '!$E$167&gt;0,(+Q20*'2.ต้นทุนตามสัดส่วน '!$E$167)/'2.ต้นทุนตามสัดส่วน '!$E$169,0),2)</f>
        <v>0</v>
      </c>
      <c r="BH20" s="82">
        <f>ROUND(IF('2.ต้นทุนตามสัดส่วน '!$E$177&gt;0,(+R20*'2.ต้นทุนตามสัดส่วน '!$E$177)/'2.ต้นทุนตามสัดส่วน '!$E$179,0),2)</f>
        <v>0</v>
      </c>
      <c r="BI20" s="82">
        <f t="shared" si="13"/>
        <v>0</v>
      </c>
      <c r="BJ20" s="82">
        <f t="shared" si="14"/>
        <v>0</v>
      </c>
      <c r="BL20" s="96">
        <v>5101020500</v>
      </c>
      <c r="BM20" s="97" t="s">
        <v>116</v>
      </c>
      <c r="BN20" s="82">
        <f>ROUND(IF('2.ต้นทุนตามสัดส่วน '!$E$8&gt;0,(+C20*'2.ต้นทุนตามสัดส่วน '!$E$8)/'2.ต้นทุนตามสัดส่วน '!$E$9,0),2)</f>
        <v>0</v>
      </c>
      <c r="BO20" s="82">
        <f>ROUND(IF('2.ต้นทุนตามสัดส่วน '!$E$18&gt;0,(+D20*'2.ต้นทุนตามสัดส่วน '!$E$18)/'2.ต้นทุนตามสัดส่วน '!$E$19,0),2)</f>
        <v>0</v>
      </c>
      <c r="BP20" s="82">
        <f>ROUND(IF('2.ต้นทุนตามสัดส่วน '!$E$28&gt;0,(+E20*'2.ต้นทุนตามสัดส่วน '!$E$28)/'2.ต้นทุนตามสัดส่วน '!$E$29,0),2)</f>
        <v>0</v>
      </c>
      <c r="BQ20" s="82">
        <f>ROUND(IF('2.ต้นทุนตามสัดส่วน '!$E$38&gt;0,(+F20*'2.ต้นทุนตามสัดส่วน '!$E$38)/'2.ต้นทุนตามสัดส่วน '!$E$39,0),2)</f>
        <v>0</v>
      </c>
      <c r="BR20" s="82">
        <f t="shared" si="15"/>
        <v>0</v>
      </c>
      <c r="BS20" s="82">
        <f>ROUND(IF('2.ต้นทุนตามสัดส่วน '!$E$58&gt;0,(+H20*'2.ต้นทุนตามสัดส่วน '!$E$58)/'2.ต้นทุนตามสัดส่วน '!$E$59,0),2)</f>
        <v>0</v>
      </c>
      <c r="BT20" s="82">
        <f>ROUND(IF('2.ต้นทุนตามสัดส่วน '!$E$68&gt;0,(+I20*'2.ต้นทุนตามสัดส่วน '!$E$68)/'2.ต้นทุนตามสัดส่วน '!$E$69,0),2)</f>
        <v>0</v>
      </c>
      <c r="BU20" s="82">
        <f>ROUND(IF('2.ต้นทุนตามสัดส่วน '!$E$78&gt;0,(+J20*'2.ต้นทุนตามสัดส่วน '!$E$78)/'2.ต้นทุนตามสัดส่วน '!$E$79,0),2)</f>
        <v>0</v>
      </c>
      <c r="BV20" s="82">
        <f t="shared" si="16"/>
        <v>0</v>
      </c>
      <c r="BW20" s="82">
        <f>ROUND(IF('2.ต้นทุนตามสัดส่วน '!$E$108&gt;0,(+L20*'2.ต้นทุนตามสัดส่วน '!$E$108)/'2.ต้นทุนตามสัดส่วน '!$E$109,0),2)</f>
        <v>0</v>
      </c>
      <c r="BX20" s="82">
        <f>ROUND(IF('2.ต้นทุนตามสัดส่วน '!$E$118&gt;0,(+M20*'2.ต้นทุนตามสัดส่วน '!$E$118)/'2.ต้นทุนตามสัดส่วน '!$E$119,0),2)</f>
        <v>0</v>
      </c>
      <c r="BY20" s="82">
        <f>ROUND(IF('2.ต้นทุนตามสัดส่วน '!$E$128&gt;0,(+N20*'2.ต้นทุนตามสัดส่วน '!$E$128)/'2.ต้นทุนตามสัดส่วน '!$E$129,0),2)</f>
        <v>0</v>
      </c>
      <c r="BZ20" s="82">
        <f t="shared" si="17"/>
        <v>0</v>
      </c>
      <c r="CA20" s="82">
        <f>ROUND(IF('2.ต้นทุนตามสัดส่วน '!$E$158&gt;0,(+P20*'2.ต้นทุนตามสัดส่วน '!$E$158)/'2.ต้นทุนตามสัดส่วน '!$E$159,0),2)</f>
        <v>0</v>
      </c>
      <c r="CB20" s="82">
        <f>ROUND(IF('2.ต้นทุนตามสัดส่วน '!$E$168&gt;0,(+Q20*'2.ต้นทุนตามสัดส่วน '!$E$168)/'2.ต้นทุนตามสัดส่วน '!$E$169,0),2)</f>
        <v>0</v>
      </c>
      <c r="CC20" s="82">
        <f>ROUND(IF('2.ต้นทุนตามสัดส่วน '!$E$178&gt;0,(+R20*'2.ต้นทุนตามสัดส่วน '!$E$178)/'2.ต้นทุนตามสัดส่วน '!$E$179,0),2)</f>
        <v>0</v>
      </c>
      <c r="CD20" s="82">
        <f t="shared" si="18"/>
        <v>0</v>
      </c>
      <c r="CE20" s="82">
        <f t="shared" si="19"/>
        <v>0</v>
      </c>
      <c r="CF20" s="96">
        <v>5101020500</v>
      </c>
      <c r="CG20" s="97" t="s">
        <v>116</v>
      </c>
      <c r="CH20" s="82">
        <f t="shared" ref="CH20:CY20" si="33">+C20-X20-AS20-BN20</f>
        <v>0</v>
      </c>
      <c r="CI20" s="82">
        <f t="shared" si="33"/>
        <v>0</v>
      </c>
      <c r="CJ20" s="82">
        <f t="shared" si="33"/>
        <v>0</v>
      </c>
      <c r="CK20" s="82">
        <f t="shared" si="33"/>
        <v>0</v>
      </c>
      <c r="CL20" s="82">
        <f t="shared" si="33"/>
        <v>0</v>
      </c>
      <c r="CM20" s="82">
        <f t="shared" si="33"/>
        <v>0</v>
      </c>
      <c r="CN20" s="82">
        <f t="shared" si="33"/>
        <v>0</v>
      </c>
      <c r="CO20" s="82">
        <f t="shared" si="33"/>
        <v>0</v>
      </c>
      <c r="CP20" s="82">
        <f t="shared" si="33"/>
        <v>0</v>
      </c>
      <c r="CQ20" s="82">
        <f t="shared" si="33"/>
        <v>0</v>
      </c>
      <c r="CR20" s="82">
        <f t="shared" si="33"/>
        <v>0</v>
      </c>
      <c r="CS20" s="82">
        <f t="shared" si="33"/>
        <v>0</v>
      </c>
      <c r="CT20" s="82">
        <f t="shared" si="33"/>
        <v>0</v>
      </c>
      <c r="CU20" s="82">
        <f t="shared" si="33"/>
        <v>0</v>
      </c>
      <c r="CV20" s="82">
        <f t="shared" si="33"/>
        <v>0</v>
      </c>
      <c r="CW20" s="82">
        <f t="shared" si="33"/>
        <v>0</v>
      </c>
      <c r="CX20" s="82">
        <f t="shared" si="33"/>
        <v>0</v>
      </c>
      <c r="CY20" s="82">
        <f t="shared" si="33"/>
        <v>0</v>
      </c>
    </row>
    <row r="21" spans="1:103" ht="15.75" customHeight="1" x14ac:dyDescent="0.55000000000000004">
      <c r="A21" s="96">
        <v>5101020600</v>
      </c>
      <c r="B21" s="97" t="s">
        <v>117</v>
      </c>
      <c r="C21" s="30"/>
      <c r="D21" s="82">
        <v>0</v>
      </c>
      <c r="E21" s="82">
        <v>0</v>
      </c>
      <c r="F21" s="82">
        <v>0</v>
      </c>
      <c r="G21" s="82">
        <f t="shared" si="0"/>
        <v>0</v>
      </c>
      <c r="H21" s="82"/>
      <c r="I21" s="82"/>
      <c r="J21" s="82"/>
      <c r="K21" s="82">
        <f t="shared" si="1"/>
        <v>0</v>
      </c>
      <c r="L21" s="82"/>
      <c r="M21" s="82"/>
      <c r="N21" s="82"/>
      <c r="O21" s="82">
        <f t="shared" si="2"/>
        <v>0</v>
      </c>
      <c r="P21" s="82"/>
      <c r="Q21" s="82"/>
      <c r="R21" s="82"/>
      <c r="S21" s="82">
        <f t="shared" si="3"/>
        <v>0</v>
      </c>
      <c r="T21" s="82">
        <f t="shared" si="4"/>
        <v>0</v>
      </c>
      <c r="V21" s="96">
        <v>5101020600</v>
      </c>
      <c r="W21" s="97" t="s">
        <v>117</v>
      </c>
      <c r="X21" s="82">
        <f>ROUND(IF('2.ต้นทุนตามสัดส่วน '!$E$6&gt;0,(+C21*'2.ต้นทุนตามสัดส่วน '!$E$6)/'2.ต้นทุนตามสัดส่วน '!$E$9,0),2)</f>
        <v>0</v>
      </c>
      <c r="Y21" s="82">
        <f>ROUND(IF('2.ต้นทุนตามสัดส่วน '!$E$16&gt;0,(+D21*'2.ต้นทุนตามสัดส่วน '!$E$16)/'2.ต้นทุนตามสัดส่วน '!$E$19,0),2)</f>
        <v>0</v>
      </c>
      <c r="Z21" s="82">
        <f>ROUND(IF('2.ต้นทุนตามสัดส่วน '!$E$26&gt;0,(+E21*'2.ต้นทุนตามสัดส่วน '!$E$26)/'2.ต้นทุนตามสัดส่วน '!$E$29,0),2)</f>
        <v>0</v>
      </c>
      <c r="AA21" s="82">
        <f>ROUND(IF('2.ต้นทุนตามสัดส่วน '!$E$36&gt;0,(+F21*'2.ต้นทุนตามสัดส่วน '!$E$36)/'2.ต้นทุนตามสัดส่วน '!$E$39,0),2)</f>
        <v>0</v>
      </c>
      <c r="AB21" s="82">
        <f t="shared" si="5"/>
        <v>0</v>
      </c>
      <c r="AC21" s="82">
        <f>ROUND(IF('2.ต้นทุนตามสัดส่วน '!$E$56&gt;0,(+H21*'2.ต้นทุนตามสัดส่วน '!$E$56)/'2.ต้นทุนตามสัดส่วน '!$E$59,0),2)</f>
        <v>0</v>
      </c>
      <c r="AD21" s="82">
        <f>ROUND(IF('2.ต้นทุนตามสัดส่วน '!$E$66&gt;0,(+I21*'2.ต้นทุนตามสัดส่วน '!$E$66)/'2.ต้นทุนตามสัดส่วน '!$E$69,0),2)</f>
        <v>0</v>
      </c>
      <c r="AE21" s="82">
        <f>ROUND(IF('2.ต้นทุนตามสัดส่วน '!$E$76&gt;0,(+J21*'2.ต้นทุนตามสัดส่วน '!$E$76)/'2.ต้นทุนตามสัดส่วน '!$E$79,0),2)</f>
        <v>0</v>
      </c>
      <c r="AF21" s="82">
        <f t="shared" si="6"/>
        <v>0</v>
      </c>
      <c r="AG21" s="82">
        <f>ROUND(IF('2.ต้นทุนตามสัดส่วน '!$E$106&gt;0,(+L21*'2.ต้นทุนตามสัดส่วน '!$E$106)/'2.ต้นทุนตามสัดส่วน '!$E$109,0),2)</f>
        <v>0</v>
      </c>
      <c r="AH21" s="82">
        <f>ROUND(IF('2.ต้นทุนตามสัดส่วน '!$E$116&gt;0,(+M21*'2.ต้นทุนตามสัดส่วน '!$E$116)/'2.ต้นทุนตามสัดส่วน '!$E$119,0),2)</f>
        <v>0</v>
      </c>
      <c r="AI21" s="82">
        <f>ROUND(IF('2.ต้นทุนตามสัดส่วน '!$E$126&gt;0,(+N21*'2.ต้นทุนตามสัดส่วน '!$E$126)/'2.ต้นทุนตามสัดส่วน '!$E$129,0),2)</f>
        <v>0</v>
      </c>
      <c r="AJ21" s="82">
        <f t="shared" si="7"/>
        <v>0</v>
      </c>
      <c r="AK21" s="82">
        <f>ROUND(IF('2.ต้นทุนตามสัดส่วน '!$E$156&gt;0,(+P21*'2.ต้นทุนตามสัดส่วน '!$E$156)/'2.ต้นทุนตามสัดส่วน '!$E$159,0),2)</f>
        <v>0</v>
      </c>
      <c r="AL21" s="82">
        <f>ROUND(IF('2.ต้นทุนตามสัดส่วน '!$E$166&gt;0,(+Q21*'2.ต้นทุนตามสัดส่วน '!$E$166)/'2.ต้นทุนตามสัดส่วน '!$E$169,0),2)</f>
        <v>0</v>
      </c>
      <c r="AM21" s="82">
        <f>ROUND(IF('2.ต้นทุนตามสัดส่วน '!$E$176&gt;0,(+R21*'2.ต้นทุนตามสัดส่วน '!$E$176)/'2.ต้นทุนตามสัดส่วน '!$E$179,0),2)</f>
        <v>0</v>
      </c>
      <c r="AN21" s="82">
        <f t="shared" si="8"/>
        <v>0</v>
      </c>
      <c r="AO21" s="82">
        <f t="shared" si="9"/>
        <v>0</v>
      </c>
      <c r="AQ21" s="96">
        <v>5101020600</v>
      </c>
      <c r="AR21" s="97" t="s">
        <v>117</v>
      </c>
      <c r="AS21" s="82">
        <f>ROUND(IF('2.ต้นทุนตามสัดส่วน '!$E$7&gt;0,(C21*'2.ต้นทุนตามสัดส่วน '!$E$7)/'2.ต้นทุนตามสัดส่วน '!$E$9,0),2)</f>
        <v>0</v>
      </c>
      <c r="AT21" s="82">
        <f>ROUND(IF('2.ต้นทุนตามสัดส่วน '!$E$17&gt;0,(D21*'2.ต้นทุนตามสัดส่วน '!$E$17)/'2.ต้นทุนตามสัดส่วน '!$E$19,0),2)</f>
        <v>0</v>
      </c>
      <c r="AU21" s="82">
        <f>ROUND(IF('2.ต้นทุนตามสัดส่วน '!$E$27&gt;0,(+E21*'2.ต้นทุนตามสัดส่วน '!$E$27)/'2.ต้นทุนตามสัดส่วน '!$E$29,0),2)</f>
        <v>0</v>
      </c>
      <c r="AV21" s="82">
        <f>ROUND(IF('2.ต้นทุนตามสัดส่วน '!$E$37&gt;0,(+F21*'2.ต้นทุนตามสัดส่วน '!$E$37)/'2.ต้นทุนตามสัดส่วน '!$E$39,0),2)</f>
        <v>0</v>
      </c>
      <c r="AW21" s="82">
        <f t="shared" si="10"/>
        <v>0</v>
      </c>
      <c r="AX21" s="82">
        <f>ROUND(IF('2.ต้นทุนตามสัดส่วน '!$E$57&gt;0,(+H21*'2.ต้นทุนตามสัดส่วน '!$E$57)/'2.ต้นทุนตามสัดส่วน '!$E$59,0),2)</f>
        <v>0</v>
      </c>
      <c r="AY21" s="82">
        <f>ROUND(IF('2.ต้นทุนตามสัดส่วน '!$E$67&gt;0,(+I21*'2.ต้นทุนตามสัดส่วน '!$E$67)/'2.ต้นทุนตามสัดส่วน '!$E$69,0),2)</f>
        <v>0</v>
      </c>
      <c r="AZ21" s="82">
        <f>ROUND(IF('2.ต้นทุนตามสัดส่วน '!$E$77&gt;0,(+J21*'2.ต้นทุนตามสัดส่วน '!$E$77)/'2.ต้นทุนตามสัดส่วน '!$E$79,0),2)</f>
        <v>0</v>
      </c>
      <c r="BA21" s="82">
        <f t="shared" si="11"/>
        <v>0</v>
      </c>
      <c r="BB21" s="82">
        <f>ROUND(IF('2.ต้นทุนตามสัดส่วน '!$E$107&gt;0,(+L21*'2.ต้นทุนตามสัดส่วน '!$E$107)/'2.ต้นทุนตามสัดส่วน '!$E$109,0),2)</f>
        <v>0</v>
      </c>
      <c r="BC21" s="82">
        <f>ROUND(IF('2.ต้นทุนตามสัดส่วน '!$E$117&gt;0,(+M21*'2.ต้นทุนตามสัดส่วน '!$E$117)/'2.ต้นทุนตามสัดส่วน '!$E$119,0),2)</f>
        <v>0</v>
      </c>
      <c r="BD21" s="82">
        <f>ROUND(IF('2.ต้นทุนตามสัดส่วน '!$E$127&gt;0,(+N21*'2.ต้นทุนตามสัดส่วน '!$E$127)/'2.ต้นทุนตามสัดส่วน '!$E$129,0),2)</f>
        <v>0</v>
      </c>
      <c r="BE21" s="82">
        <f t="shared" si="12"/>
        <v>0</v>
      </c>
      <c r="BF21" s="82">
        <f>ROUND(IF('2.ต้นทุนตามสัดส่วน '!$E$157&gt;0,(+P21*'2.ต้นทุนตามสัดส่วน '!$E$157)/'2.ต้นทุนตามสัดส่วน '!$E$159,0),2)</f>
        <v>0</v>
      </c>
      <c r="BG21" s="82">
        <f>ROUND(IF('2.ต้นทุนตามสัดส่วน '!$E$167&gt;0,(+Q21*'2.ต้นทุนตามสัดส่วน '!$E$167)/'2.ต้นทุนตามสัดส่วน '!$E$169,0),2)</f>
        <v>0</v>
      </c>
      <c r="BH21" s="82">
        <f>ROUND(IF('2.ต้นทุนตามสัดส่วน '!$E$177&gt;0,(+R21*'2.ต้นทุนตามสัดส่วน '!$E$177)/'2.ต้นทุนตามสัดส่วน '!$E$179,0),2)</f>
        <v>0</v>
      </c>
      <c r="BI21" s="82">
        <f t="shared" si="13"/>
        <v>0</v>
      </c>
      <c r="BJ21" s="82">
        <f t="shared" si="14"/>
        <v>0</v>
      </c>
      <c r="BL21" s="96">
        <v>5101020600</v>
      </c>
      <c r="BM21" s="97" t="s">
        <v>117</v>
      </c>
      <c r="BN21" s="82">
        <f>ROUND(IF('2.ต้นทุนตามสัดส่วน '!$E$8&gt;0,(+C21*'2.ต้นทุนตามสัดส่วน '!$E$8)/'2.ต้นทุนตามสัดส่วน '!$E$9,0),2)</f>
        <v>0</v>
      </c>
      <c r="BO21" s="82">
        <f>ROUND(IF('2.ต้นทุนตามสัดส่วน '!$E$18&gt;0,(+D21*'2.ต้นทุนตามสัดส่วน '!$E$18)/'2.ต้นทุนตามสัดส่วน '!$E$19,0),2)</f>
        <v>0</v>
      </c>
      <c r="BP21" s="82">
        <f>ROUND(IF('2.ต้นทุนตามสัดส่วน '!$E$28&gt;0,(+E21*'2.ต้นทุนตามสัดส่วน '!$E$28)/'2.ต้นทุนตามสัดส่วน '!$E$29,0),2)</f>
        <v>0</v>
      </c>
      <c r="BQ21" s="82">
        <f>ROUND(IF('2.ต้นทุนตามสัดส่วน '!$E$38&gt;0,(+F21*'2.ต้นทุนตามสัดส่วน '!$E$38)/'2.ต้นทุนตามสัดส่วน '!$E$39,0),2)</f>
        <v>0</v>
      </c>
      <c r="BR21" s="82">
        <f t="shared" si="15"/>
        <v>0</v>
      </c>
      <c r="BS21" s="82">
        <f>ROUND(IF('2.ต้นทุนตามสัดส่วน '!$E$58&gt;0,(+H21*'2.ต้นทุนตามสัดส่วน '!$E$58)/'2.ต้นทุนตามสัดส่วน '!$E$59,0),2)</f>
        <v>0</v>
      </c>
      <c r="BT21" s="82">
        <f>ROUND(IF('2.ต้นทุนตามสัดส่วน '!$E$68&gt;0,(+I21*'2.ต้นทุนตามสัดส่วน '!$E$68)/'2.ต้นทุนตามสัดส่วน '!$E$69,0),2)</f>
        <v>0</v>
      </c>
      <c r="BU21" s="82">
        <f>ROUND(IF('2.ต้นทุนตามสัดส่วน '!$E$78&gt;0,(+J21*'2.ต้นทุนตามสัดส่วน '!$E$78)/'2.ต้นทุนตามสัดส่วน '!$E$79,0),2)</f>
        <v>0</v>
      </c>
      <c r="BV21" s="82">
        <f t="shared" si="16"/>
        <v>0</v>
      </c>
      <c r="BW21" s="82">
        <f>ROUND(IF('2.ต้นทุนตามสัดส่วน '!$E$108&gt;0,(+L21*'2.ต้นทุนตามสัดส่วน '!$E$108)/'2.ต้นทุนตามสัดส่วน '!$E$109,0),2)</f>
        <v>0</v>
      </c>
      <c r="BX21" s="82">
        <f>ROUND(IF('2.ต้นทุนตามสัดส่วน '!$E$118&gt;0,(+M21*'2.ต้นทุนตามสัดส่วน '!$E$118)/'2.ต้นทุนตามสัดส่วน '!$E$119,0),2)</f>
        <v>0</v>
      </c>
      <c r="BY21" s="82">
        <f>ROUND(IF('2.ต้นทุนตามสัดส่วน '!$E$128&gt;0,(+N21*'2.ต้นทุนตามสัดส่วน '!$E$128)/'2.ต้นทุนตามสัดส่วน '!$E$129,0),2)</f>
        <v>0</v>
      </c>
      <c r="BZ21" s="82">
        <f t="shared" si="17"/>
        <v>0</v>
      </c>
      <c r="CA21" s="82">
        <f>ROUND(IF('2.ต้นทุนตามสัดส่วน '!$E$158&gt;0,(+P21*'2.ต้นทุนตามสัดส่วน '!$E$158)/'2.ต้นทุนตามสัดส่วน '!$E$159,0),2)</f>
        <v>0</v>
      </c>
      <c r="CB21" s="82">
        <f>ROUND(IF('2.ต้นทุนตามสัดส่วน '!$E$168&gt;0,(+Q21*'2.ต้นทุนตามสัดส่วน '!$E$168)/'2.ต้นทุนตามสัดส่วน '!$E$169,0),2)</f>
        <v>0</v>
      </c>
      <c r="CC21" s="82">
        <f>ROUND(IF('2.ต้นทุนตามสัดส่วน '!$E$178&gt;0,(+R21*'2.ต้นทุนตามสัดส่วน '!$E$178)/'2.ต้นทุนตามสัดส่วน '!$E$179,0),2)</f>
        <v>0</v>
      </c>
      <c r="CD21" s="82">
        <f t="shared" si="18"/>
        <v>0</v>
      </c>
      <c r="CE21" s="82">
        <f t="shared" si="19"/>
        <v>0</v>
      </c>
      <c r="CF21" s="96">
        <v>5101020600</v>
      </c>
      <c r="CG21" s="97" t="s">
        <v>117</v>
      </c>
      <c r="CH21" s="82">
        <f t="shared" ref="CH21:CY21" si="34">+C21-X21-AS21-BN21</f>
        <v>0</v>
      </c>
      <c r="CI21" s="82">
        <f t="shared" si="34"/>
        <v>0</v>
      </c>
      <c r="CJ21" s="82">
        <f t="shared" si="34"/>
        <v>0</v>
      </c>
      <c r="CK21" s="82">
        <f t="shared" si="34"/>
        <v>0</v>
      </c>
      <c r="CL21" s="82">
        <f t="shared" si="34"/>
        <v>0</v>
      </c>
      <c r="CM21" s="82">
        <f t="shared" si="34"/>
        <v>0</v>
      </c>
      <c r="CN21" s="82">
        <f t="shared" si="34"/>
        <v>0</v>
      </c>
      <c r="CO21" s="82">
        <f t="shared" si="34"/>
        <v>0</v>
      </c>
      <c r="CP21" s="82">
        <f t="shared" si="34"/>
        <v>0</v>
      </c>
      <c r="CQ21" s="82">
        <f t="shared" si="34"/>
        <v>0</v>
      </c>
      <c r="CR21" s="82">
        <f t="shared" si="34"/>
        <v>0</v>
      </c>
      <c r="CS21" s="82">
        <f t="shared" si="34"/>
        <v>0</v>
      </c>
      <c r="CT21" s="82">
        <f t="shared" si="34"/>
        <v>0</v>
      </c>
      <c r="CU21" s="82">
        <f t="shared" si="34"/>
        <v>0</v>
      </c>
      <c r="CV21" s="82">
        <f t="shared" si="34"/>
        <v>0</v>
      </c>
      <c r="CW21" s="82">
        <f t="shared" si="34"/>
        <v>0</v>
      </c>
      <c r="CX21" s="82">
        <f t="shared" si="34"/>
        <v>0</v>
      </c>
      <c r="CY21" s="82">
        <f t="shared" si="34"/>
        <v>0</v>
      </c>
    </row>
    <row r="22" spans="1:103" ht="15.75" customHeight="1" x14ac:dyDescent="0.55000000000000004">
      <c r="A22" s="96">
        <v>5101020700</v>
      </c>
      <c r="B22" s="97" t="s">
        <v>118</v>
      </c>
      <c r="C22" s="30"/>
      <c r="D22" s="82">
        <v>0</v>
      </c>
      <c r="E22" s="82">
        <v>0</v>
      </c>
      <c r="F22" s="82">
        <v>0</v>
      </c>
      <c r="G22" s="82">
        <f t="shared" si="0"/>
        <v>0</v>
      </c>
      <c r="H22" s="82"/>
      <c r="I22" s="82"/>
      <c r="J22" s="82"/>
      <c r="K22" s="82">
        <f t="shared" si="1"/>
        <v>0</v>
      </c>
      <c r="L22" s="82"/>
      <c r="M22" s="82"/>
      <c r="N22" s="82"/>
      <c r="O22" s="82">
        <f t="shared" si="2"/>
        <v>0</v>
      </c>
      <c r="P22" s="82"/>
      <c r="Q22" s="82"/>
      <c r="R22" s="82"/>
      <c r="S22" s="82">
        <f t="shared" si="3"/>
        <v>0</v>
      </c>
      <c r="T22" s="82">
        <f t="shared" si="4"/>
        <v>0</v>
      </c>
      <c r="V22" s="96">
        <v>5101020700</v>
      </c>
      <c r="W22" s="97" t="s">
        <v>118</v>
      </c>
      <c r="X22" s="82">
        <f>ROUND(IF('2.ต้นทุนตามสัดส่วน '!$E$6&gt;0,(+C22*'2.ต้นทุนตามสัดส่วน '!$E$6)/'2.ต้นทุนตามสัดส่วน '!$E$9,0),2)</f>
        <v>0</v>
      </c>
      <c r="Y22" s="82">
        <f>ROUND(IF('2.ต้นทุนตามสัดส่วน '!$E$16&gt;0,(+D22*'2.ต้นทุนตามสัดส่วน '!$E$16)/'2.ต้นทุนตามสัดส่วน '!$E$19,0),2)</f>
        <v>0</v>
      </c>
      <c r="Z22" s="82">
        <f>ROUND(IF('2.ต้นทุนตามสัดส่วน '!$E$26&gt;0,(+E22*'2.ต้นทุนตามสัดส่วน '!$E$26)/'2.ต้นทุนตามสัดส่วน '!$E$29,0),2)</f>
        <v>0</v>
      </c>
      <c r="AA22" s="82">
        <f>ROUND(IF('2.ต้นทุนตามสัดส่วน '!$E$36&gt;0,(+F22*'2.ต้นทุนตามสัดส่วน '!$E$36)/'2.ต้นทุนตามสัดส่วน '!$E$39,0),2)</f>
        <v>0</v>
      </c>
      <c r="AB22" s="82">
        <f t="shared" si="5"/>
        <v>0</v>
      </c>
      <c r="AC22" s="82">
        <f>ROUND(IF('2.ต้นทุนตามสัดส่วน '!$E$56&gt;0,(+H22*'2.ต้นทุนตามสัดส่วน '!$E$56)/'2.ต้นทุนตามสัดส่วน '!$E$59,0),2)</f>
        <v>0</v>
      </c>
      <c r="AD22" s="82">
        <f>ROUND(IF('2.ต้นทุนตามสัดส่วน '!$E$66&gt;0,(+I22*'2.ต้นทุนตามสัดส่วน '!$E$66)/'2.ต้นทุนตามสัดส่วน '!$E$69,0),2)</f>
        <v>0</v>
      </c>
      <c r="AE22" s="82">
        <f>ROUND(IF('2.ต้นทุนตามสัดส่วน '!$E$76&gt;0,(+J22*'2.ต้นทุนตามสัดส่วน '!$E$76)/'2.ต้นทุนตามสัดส่วน '!$E$79,0),2)</f>
        <v>0</v>
      </c>
      <c r="AF22" s="82">
        <f t="shared" si="6"/>
        <v>0</v>
      </c>
      <c r="AG22" s="82">
        <f>ROUND(IF('2.ต้นทุนตามสัดส่วน '!$E$106&gt;0,(+L22*'2.ต้นทุนตามสัดส่วน '!$E$106)/'2.ต้นทุนตามสัดส่วน '!$E$109,0),2)</f>
        <v>0</v>
      </c>
      <c r="AH22" s="82">
        <f>ROUND(IF('2.ต้นทุนตามสัดส่วน '!$E$116&gt;0,(+M22*'2.ต้นทุนตามสัดส่วน '!$E$116)/'2.ต้นทุนตามสัดส่วน '!$E$119,0),2)</f>
        <v>0</v>
      </c>
      <c r="AI22" s="82">
        <f>ROUND(IF('2.ต้นทุนตามสัดส่วน '!$E$126&gt;0,(+N22*'2.ต้นทุนตามสัดส่วน '!$E$126)/'2.ต้นทุนตามสัดส่วน '!$E$129,0),2)</f>
        <v>0</v>
      </c>
      <c r="AJ22" s="82">
        <f t="shared" si="7"/>
        <v>0</v>
      </c>
      <c r="AK22" s="82">
        <f>ROUND(IF('2.ต้นทุนตามสัดส่วน '!$E$156&gt;0,(+P22*'2.ต้นทุนตามสัดส่วน '!$E$156)/'2.ต้นทุนตามสัดส่วน '!$E$159,0),2)</f>
        <v>0</v>
      </c>
      <c r="AL22" s="82">
        <f>ROUND(IF('2.ต้นทุนตามสัดส่วน '!$E$166&gt;0,(+Q22*'2.ต้นทุนตามสัดส่วน '!$E$166)/'2.ต้นทุนตามสัดส่วน '!$E$169,0),2)</f>
        <v>0</v>
      </c>
      <c r="AM22" s="82">
        <f>ROUND(IF('2.ต้นทุนตามสัดส่วน '!$E$176&gt;0,(+R22*'2.ต้นทุนตามสัดส่วน '!$E$176)/'2.ต้นทุนตามสัดส่วน '!$E$179,0),2)</f>
        <v>0</v>
      </c>
      <c r="AN22" s="82">
        <f t="shared" si="8"/>
        <v>0</v>
      </c>
      <c r="AO22" s="82">
        <f t="shared" si="9"/>
        <v>0</v>
      </c>
      <c r="AQ22" s="96">
        <v>5101020700</v>
      </c>
      <c r="AR22" s="97" t="s">
        <v>118</v>
      </c>
      <c r="AS22" s="82">
        <f>ROUND(IF('2.ต้นทุนตามสัดส่วน '!$E$7&gt;0,(C22*'2.ต้นทุนตามสัดส่วน '!$E$7)/'2.ต้นทุนตามสัดส่วน '!$E$9,0),2)</f>
        <v>0</v>
      </c>
      <c r="AT22" s="82">
        <f>ROUND(IF('2.ต้นทุนตามสัดส่วน '!$E$17&gt;0,(D22*'2.ต้นทุนตามสัดส่วน '!$E$17)/'2.ต้นทุนตามสัดส่วน '!$E$19,0),2)</f>
        <v>0</v>
      </c>
      <c r="AU22" s="82">
        <f>ROUND(IF('2.ต้นทุนตามสัดส่วน '!$E$27&gt;0,(+E22*'2.ต้นทุนตามสัดส่วน '!$E$27)/'2.ต้นทุนตามสัดส่วน '!$E$29,0),2)</f>
        <v>0</v>
      </c>
      <c r="AV22" s="82">
        <f>ROUND(IF('2.ต้นทุนตามสัดส่วน '!$E$37&gt;0,(+F22*'2.ต้นทุนตามสัดส่วน '!$E$37)/'2.ต้นทุนตามสัดส่วน '!$E$39,0),2)</f>
        <v>0</v>
      </c>
      <c r="AW22" s="82">
        <f t="shared" si="10"/>
        <v>0</v>
      </c>
      <c r="AX22" s="82">
        <f>ROUND(IF('2.ต้นทุนตามสัดส่วน '!$E$57&gt;0,(+H22*'2.ต้นทุนตามสัดส่วน '!$E$57)/'2.ต้นทุนตามสัดส่วน '!$E$59,0),2)</f>
        <v>0</v>
      </c>
      <c r="AY22" s="82">
        <f>ROUND(IF('2.ต้นทุนตามสัดส่วน '!$E$67&gt;0,(+I22*'2.ต้นทุนตามสัดส่วน '!$E$67)/'2.ต้นทุนตามสัดส่วน '!$E$69,0),2)</f>
        <v>0</v>
      </c>
      <c r="AZ22" s="82">
        <f>ROUND(IF('2.ต้นทุนตามสัดส่วน '!$E$77&gt;0,(+J22*'2.ต้นทุนตามสัดส่วน '!$E$77)/'2.ต้นทุนตามสัดส่วน '!$E$79,0),2)</f>
        <v>0</v>
      </c>
      <c r="BA22" s="82">
        <f t="shared" si="11"/>
        <v>0</v>
      </c>
      <c r="BB22" s="82">
        <f>ROUND(IF('2.ต้นทุนตามสัดส่วน '!$E$107&gt;0,(+L22*'2.ต้นทุนตามสัดส่วน '!$E$107)/'2.ต้นทุนตามสัดส่วน '!$E$109,0),2)</f>
        <v>0</v>
      </c>
      <c r="BC22" s="82">
        <f>ROUND(IF('2.ต้นทุนตามสัดส่วน '!$E$117&gt;0,(+M22*'2.ต้นทุนตามสัดส่วน '!$E$117)/'2.ต้นทุนตามสัดส่วน '!$E$119,0),2)</f>
        <v>0</v>
      </c>
      <c r="BD22" s="82">
        <f>ROUND(IF('2.ต้นทุนตามสัดส่วน '!$E$127&gt;0,(+N22*'2.ต้นทุนตามสัดส่วน '!$E$127)/'2.ต้นทุนตามสัดส่วน '!$E$129,0),2)</f>
        <v>0</v>
      </c>
      <c r="BE22" s="82">
        <f t="shared" si="12"/>
        <v>0</v>
      </c>
      <c r="BF22" s="82">
        <f>ROUND(IF('2.ต้นทุนตามสัดส่วน '!$E$157&gt;0,(+P22*'2.ต้นทุนตามสัดส่วน '!$E$157)/'2.ต้นทุนตามสัดส่วน '!$E$159,0),2)</f>
        <v>0</v>
      </c>
      <c r="BG22" s="82">
        <f>ROUND(IF('2.ต้นทุนตามสัดส่วน '!$E$167&gt;0,(+Q22*'2.ต้นทุนตามสัดส่วน '!$E$167)/'2.ต้นทุนตามสัดส่วน '!$E$169,0),2)</f>
        <v>0</v>
      </c>
      <c r="BH22" s="82">
        <f>ROUND(IF('2.ต้นทุนตามสัดส่วน '!$E$177&gt;0,(+R22*'2.ต้นทุนตามสัดส่วน '!$E$177)/'2.ต้นทุนตามสัดส่วน '!$E$179,0),2)</f>
        <v>0</v>
      </c>
      <c r="BI22" s="82">
        <f t="shared" si="13"/>
        <v>0</v>
      </c>
      <c r="BJ22" s="82">
        <f t="shared" si="14"/>
        <v>0</v>
      </c>
      <c r="BL22" s="96">
        <v>5101020700</v>
      </c>
      <c r="BM22" s="97" t="s">
        <v>118</v>
      </c>
      <c r="BN22" s="82">
        <f>ROUND(IF('2.ต้นทุนตามสัดส่วน '!$E$8&gt;0,(+C22*'2.ต้นทุนตามสัดส่วน '!$E$8)/'2.ต้นทุนตามสัดส่วน '!$E$9,0),2)</f>
        <v>0</v>
      </c>
      <c r="BO22" s="82">
        <f>ROUND(IF('2.ต้นทุนตามสัดส่วน '!$E$18&gt;0,(+D22*'2.ต้นทุนตามสัดส่วน '!$E$18)/'2.ต้นทุนตามสัดส่วน '!$E$19,0),2)</f>
        <v>0</v>
      </c>
      <c r="BP22" s="82">
        <f>ROUND(IF('2.ต้นทุนตามสัดส่วน '!$E$28&gt;0,(+E22*'2.ต้นทุนตามสัดส่วน '!$E$28)/'2.ต้นทุนตามสัดส่วน '!$E$29,0),2)</f>
        <v>0</v>
      </c>
      <c r="BQ22" s="82">
        <f>ROUND(IF('2.ต้นทุนตามสัดส่วน '!$E$38&gt;0,(+F22*'2.ต้นทุนตามสัดส่วน '!$E$38)/'2.ต้นทุนตามสัดส่วน '!$E$39,0),2)</f>
        <v>0</v>
      </c>
      <c r="BR22" s="82">
        <f t="shared" si="15"/>
        <v>0</v>
      </c>
      <c r="BS22" s="82">
        <f>ROUND(IF('2.ต้นทุนตามสัดส่วน '!$E$58&gt;0,(+H22*'2.ต้นทุนตามสัดส่วน '!$E$58)/'2.ต้นทุนตามสัดส่วน '!$E$59,0),2)</f>
        <v>0</v>
      </c>
      <c r="BT22" s="82">
        <f>ROUND(IF('2.ต้นทุนตามสัดส่วน '!$E$68&gt;0,(+I22*'2.ต้นทุนตามสัดส่วน '!$E$68)/'2.ต้นทุนตามสัดส่วน '!$E$69,0),2)</f>
        <v>0</v>
      </c>
      <c r="BU22" s="82">
        <f>ROUND(IF('2.ต้นทุนตามสัดส่วน '!$E$78&gt;0,(+J22*'2.ต้นทุนตามสัดส่วน '!$E$78)/'2.ต้นทุนตามสัดส่วน '!$E$79,0),2)</f>
        <v>0</v>
      </c>
      <c r="BV22" s="82">
        <f t="shared" si="16"/>
        <v>0</v>
      </c>
      <c r="BW22" s="82">
        <f>ROUND(IF('2.ต้นทุนตามสัดส่วน '!$E$108&gt;0,(+L22*'2.ต้นทุนตามสัดส่วน '!$E$108)/'2.ต้นทุนตามสัดส่วน '!$E$109,0),2)</f>
        <v>0</v>
      </c>
      <c r="BX22" s="82">
        <f>ROUND(IF('2.ต้นทุนตามสัดส่วน '!$E$118&gt;0,(+M22*'2.ต้นทุนตามสัดส่วน '!$E$118)/'2.ต้นทุนตามสัดส่วน '!$E$119,0),2)</f>
        <v>0</v>
      </c>
      <c r="BY22" s="82">
        <f>ROUND(IF('2.ต้นทุนตามสัดส่วน '!$E$128&gt;0,(+N22*'2.ต้นทุนตามสัดส่วน '!$E$128)/'2.ต้นทุนตามสัดส่วน '!$E$129,0),2)</f>
        <v>0</v>
      </c>
      <c r="BZ22" s="82">
        <f t="shared" si="17"/>
        <v>0</v>
      </c>
      <c r="CA22" s="82">
        <f>ROUND(IF('2.ต้นทุนตามสัดส่วน '!$E$158&gt;0,(+P22*'2.ต้นทุนตามสัดส่วน '!$E$158)/'2.ต้นทุนตามสัดส่วน '!$E$159,0),2)</f>
        <v>0</v>
      </c>
      <c r="CB22" s="82">
        <f>ROUND(IF('2.ต้นทุนตามสัดส่วน '!$E$168&gt;0,(+Q22*'2.ต้นทุนตามสัดส่วน '!$E$168)/'2.ต้นทุนตามสัดส่วน '!$E$169,0),2)</f>
        <v>0</v>
      </c>
      <c r="CC22" s="82">
        <f>ROUND(IF('2.ต้นทุนตามสัดส่วน '!$E$178&gt;0,(+R22*'2.ต้นทุนตามสัดส่วน '!$E$178)/'2.ต้นทุนตามสัดส่วน '!$E$179,0),2)</f>
        <v>0</v>
      </c>
      <c r="CD22" s="82">
        <f t="shared" si="18"/>
        <v>0</v>
      </c>
      <c r="CE22" s="82">
        <f t="shared" si="19"/>
        <v>0</v>
      </c>
      <c r="CF22" s="96">
        <v>5101020700</v>
      </c>
      <c r="CG22" s="97" t="s">
        <v>118</v>
      </c>
      <c r="CH22" s="82">
        <f t="shared" ref="CH22:CY22" si="35">+C22-X22-AS22-BN22</f>
        <v>0</v>
      </c>
      <c r="CI22" s="82">
        <f t="shared" si="35"/>
        <v>0</v>
      </c>
      <c r="CJ22" s="82">
        <f t="shared" si="35"/>
        <v>0</v>
      </c>
      <c r="CK22" s="82">
        <f t="shared" si="35"/>
        <v>0</v>
      </c>
      <c r="CL22" s="82">
        <f t="shared" si="35"/>
        <v>0</v>
      </c>
      <c r="CM22" s="82">
        <f t="shared" si="35"/>
        <v>0</v>
      </c>
      <c r="CN22" s="82">
        <f t="shared" si="35"/>
        <v>0</v>
      </c>
      <c r="CO22" s="82">
        <f t="shared" si="35"/>
        <v>0</v>
      </c>
      <c r="CP22" s="82">
        <f t="shared" si="35"/>
        <v>0</v>
      </c>
      <c r="CQ22" s="82">
        <f t="shared" si="35"/>
        <v>0</v>
      </c>
      <c r="CR22" s="82">
        <f t="shared" si="35"/>
        <v>0</v>
      </c>
      <c r="CS22" s="82">
        <f t="shared" si="35"/>
        <v>0</v>
      </c>
      <c r="CT22" s="82">
        <f t="shared" si="35"/>
        <v>0</v>
      </c>
      <c r="CU22" s="82">
        <f t="shared" si="35"/>
        <v>0</v>
      </c>
      <c r="CV22" s="82">
        <f t="shared" si="35"/>
        <v>0</v>
      </c>
      <c r="CW22" s="82">
        <f t="shared" si="35"/>
        <v>0</v>
      </c>
      <c r="CX22" s="82">
        <f t="shared" si="35"/>
        <v>0</v>
      </c>
      <c r="CY22" s="82">
        <f t="shared" si="35"/>
        <v>0</v>
      </c>
    </row>
    <row r="23" spans="1:103" ht="15.75" customHeight="1" x14ac:dyDescent="0.55000000000000004">
      <c r="A23" s="98">
        <v>5101030000</v>
      </c>
      <c r="B23" s="30" t="s">
        <v>119</v>
      </c>
      <c r="C23" s="30"/>
      <c r="D23" s="82">
        <v>0</v>
      </c>
      <c r="E23" s="82">
        <v>0</v>
      </c>
      <c r="F23" s="82">
        <v>0</v>
      </c>
      <c r="G23" s="82">
        <f t="shared" si="0"/>
        <v>0</v>
      </c>
      <c r="H23" s="82"/>
      <c r="I23" s="82"/>
      <c r="J23" s="82"/>
      <c r="K23" s="82">
        <f t="shared" si="1"/>
        <v>0</v>
      </c>
      <c r="L23" s="82"/>
      <c r="M23" s="82"/>
      <c r="N23" s="82"/>
      <c r="O23" s="82">
        <f t="shared" si="2"/>
        <v>0</v>
      </c>
      <c r="P23" s="82"/>
      <c r="Q23" s="82"/>
      <c r="R23" s="82"/>
      <c r="S23" s="82">
        <f t="shared" si="3"/>
        <v>0</v>
      </c>
      <c r="T23" s="82">
        <f t="shared" si="4"/>
        <v>0</v>
      </c>
      <c r="V23" s="98">
        <v>5101030000</v>
      </c>
      <c r="W23" s="30" t="s">
        <v>119</v>
      </c>
      <c r="X23" s="82">
        <f>ROUND(IF('2.ต้นทุนตามสัดส่วน '!$E$6&gt;0,(+C23*'2.ต้นทุนตามสัดส่วน '!$E$6)/'2.ต้นทุนตามสัดส่วน '!$E$9,0),2)</f>
        <v>0</v>
      </c>
      <c r="Y23" s="82">
        <f>ROUND(IF('2.ต้นทุนตามสัดส่วน '!$E$16&gt;0,(+D23*'2.ต้นทุนตามสัดส่วน '!$E$16)/'2.ต้นทุนตามสัดส่วน '!$E$19,0),2)</f>
        <v>0</v>
      </c>
      <c r="Z23" s="82">
        <f>ROUND(IF('2.ต้นทุนตามสัดส่วน '!$E$26&gt;0,(+E23*'2.ต้นทุนตามสัดส่วน '!$E$26)/'2.ต้นทุนตามสัดส่วน '!$E$29,0),2)</f>
        <v>0</v>
      </c>
      <c r="AA23" s="82">
        <f>ROUND(IF('2.ต้นทุนตามสัดส่วน '!$E$36&gt;0,(+F23*'2.ต้นทุนตามสัดส่วน '!$E$36)/'2.ต้นทุนตามสัดส่วน '!$E$39,0),2)</f>
        <v>0</v>
      </c>
      <c r="AB23" s="82">
        <f t="shared" si="5"/>
        <v>0</v>
      </c>
      <c r="AC23" s="82">
        <f>ROUND(IF('2.ต้นทุนตามสัดส่วน '!$E$56&gt;0,(+H23*'2.ต้นทุนตามสัดส่วน '!$E$56)/'2.ต้นทุนตามสัดส่วน '!$E$59,0),2)</f>
        <v>0</v>
      </c>
      <c r="AD23" s="82">
        <f>ROUND(IF('2.ต้นทุนตามสัดส่วน '!$E$66&gt;0,(+I23*'2.ต้นทุนตามสัดส่วน '!$E$66)/'2.ต้นทุนตามสัดส่วน '!$E$69,0),2)</f>
        <v>0</v>
      </c>
      <c r="AE23" s="82">
        <f>ROUND(IF('2.ต้นทุนตามสัดส่วน '!$E$76&gt;0,(+J23*'2.ต้นทุนตามสัดส่วน '!$E$76)/'2.ต้นทุนตามสัดส่วน '!$E$79,0),2)</f>
        <v>0</v>
      </c>
      <c r="AF23" s="82">
        <f t="shared" si="6"/>
        <v>0</v>
      </c>
      <c r="AG23" s="82">
        <f>ROUND(IF('2.ต้นทุนตามสัดส่วน '!$E$106&gt;0,(+L23*'2.ต้นทุนตามสัดส่วน '!$E$106)/'2.ต้นทุนตามสัดส่วน '!$E$109,0),2)</f>
        <v>0</v>
      </c>
      <c r="AH23" s="82">
        <f>ROUND(IF('2.ต้นทุนตามสัดส่วน '!$E$116&gt;0,(+M23*'2.ต้นทุนตามสัดส่วน '!$E$116)/'2.ต้นทุนตามสัดส่วน '!$E$119,0),2)</f>
        <v>0</v>
      </c>
      <c r="AI23" s="82">
        <f>ROUND(IF('2.ต้นทุนตามสัดส่วน '!$E$126&gt;0,(+N23*'2.ต้นทุนตามสัดส่วน '!$E$126)/'2.ต้นทุนตามสัดส่วน '!$E$129,0),2)</f>
        <v>0</v>
      </c>
      <c r="AJ23" s="82">
        <f t="shared" si="7"/>
        <v>0</v>
      </c>
      <c r="AK23" s="82">
        <f>ROUND(IF('2.ต้นทุนตามสัดส่วน '!$E$156&gt;0,(+P23*'2.ต้นทุนตามสัดส่วน '!$E$156)/'2.ต้นทุนตามสัดส่วน '!$E$159,0),2)</f>
        <v>0</v>
      </c>
      <c r="AL23" s="82">
        <f>ROUND(IF('2.ต้นทุนตามสัดส่วน '!$E$166&gt;0,(+Q23*'2.ต้นทุนตามสัดส่วน '!$E$166)/'2.ต้นทุนตามสัดส่วน '!$E$169,0),2)</f>
        <v>0</v>
      </c>
      <c r="AM23" s="82">
        <f>ROUND(IF('2.ต้นทุนตามสัดส่วน '!$E$176&gt;0,(+R23*'2.ต้นทุนตามสัดส่วน '!$E$176)/'2.ต้นทุนตามสัดส่วน '!$E$179,0),2)</f>
        <v>0</v>
      </c>
      <c r="AN23" s="82">
        <f t="shared" si="8"/>
        <v>0</v>
      </c>
      <c r="AO23" s="82">
        <f t="shared" si="9"/>
        <v>0</v>
      </c>
      <c r="AQ23" s="98">
        <v>5101030000</v>
      </c>
      <c r="AR23" s="30" t="s">
        <v>119</v>
      </c>
      <c r="AS23" s="82">
        <f>ROUND(IF('2.ต้นทุนตามสัดส่วน '!$E$7&gt;0,(C23*'2.ต้นทุนตามสัดส่วน '!$E$7)/'2.ต้นทุนตามสัดส่วน '!$E$9,0),2)</f>
        <v>0</v>
      </c>
      <c r="AT23" s="82">
        <f>ROUND(IF('2.ต้นทุนตามสัดส่วน '!$E$17&gt;0,(D23*'2.ต้นทุนตามสัดส่วน '!$E$17)/'2.ต้นทุนตามสัดส่วน '!$E$19,0),2)</f>
        <v>0</v>
      </c>
      <c r="AU23" s="82">
        <f>ROUND(IF('2.ต้นทุนตามสัดส่วน '!$E$27&gt;0,(+E23*'2.ต้นทุนตามสัดส่วน '!$E$27)/'2.ต้นทุนตามสัดส่วน '!$E$29,0),2)</f>
        <v>0</v>
      </c>
      <c r="AV23" s="82">
        <f>ROUND(IF('2.ต้นทุนตามสัดส่วน '!$E$37&gt;0,(+F23*'2.ต้นทุนตามสัดส่วน '!$E$37)/'2.ต้นทุนตามสัดส่วน '!$E$39,0),2)</f>
        <v>0</v>
      </c>
      <c r="AW23" s="82">
        <f t="shared" si="10"/>
        <v>0</v>
      </c>
      <c r="AX23" s="82">
        <f>ROUND(IF('2.ต้นทุนตามสัดส่วน '!$E$57&gt;0,(+H23*'2.ต้นทุนตามสัดส่วน '!$E$57)/'2.ต้นทุนตามสัดส่วน '!$E$59,0),2)</f>
        <v>0</v>
      </c>
      <c r="AY23" s="82">
        <f>ROUND(IF('2.ต้นทุนตามสัดส่วน '!$E$67&gt;0,(+I23*'2.ต้นทุนตามสัดส่วน '!$E$67)/'2.ต้นทุนตามสัดส่วน '!$E$69,0),2)</f>
        <v>0</v>
      </c>
      <c r="AZ23" s="82">
        <f>ROUND(IF('2.ต้นทุนตามสัดส่วน '!$E$77&gt;0,(+J23*'2.ต้นทุนตามสัดส่วน '!$E$77)/'2.ต้นทุนตามสัดส่วน '!$E$79,0),2)</f>
        <v>0</v>
      </c>
      <c r="BA23" s="82">
        <f t="shared" si="11"/>
        <v>0</v>
      </c>
      <c r="BB23" s="82">
        <f>ROUND(IF('2.ต้นทุนตามสัดส่วน '!$E$107&gt;0,(+L23*'2.ต้นทุนตามสัดส่วน '!$E$107)/'2.ต้นทุนตามสัดส่วน '!$E$109,0),2)</f>
        <v>0</v>
      </c>
      <c r="BC23" s="82">
        <f>ROUND(IF('2.ต้นทุนตามสัดส่วน '!$E$117&gt;0,(+M23*'2.ต้นทุนตามสัดส่วน '!$E$117)/'2.ต้นทุนตามสัดส่วน '!$E$119,0),2)</f>
        <v>0</v>
      </c>
      <c r="BD23" s="82">
        <f>ROUND(IF('2.ต้นทุนตามสัดส่วน '!$E$127&gt;0,(+N23*'2.ต้นทุนตามสัดส่วน '!$E$127)/'2.ต้นทุนตามสัดส่วน '!$E$129,0),2)</f>
        <v>0</v>
      </c>
      <c r="BE23" s="82">
        <f t="shared" si="12"/>
        <v>0</v>
      </c>
      <c r="BF23" s="82">
        <f>ROUND(IF('2.ต้นทุนตามสัดส่วน '!$E$157&gt;0,(+P23*'2.ต้นทุนตามสัดส่วน '!$E$157)/'2.ต้นทุนตามสัดส่วน '!$E$159,0),2)</f>
        <v>0</v>
      </c>
      <c r="BG23" s="82">
        <f>ROUND(IF('2.ต้นทุนตามสัดส่วน '!$E$167&gt;0,(+Q23*'2.ต้นทุนตามสัดส่วน '!$E$167)/'2.ต้นทุนตามสัดส่วน '!$E$169,0),2)</f>
        <v>0</v>
      </c>
      <c r="BH23" s="82">
        <f>ROUND(IF('2.ต้นทุนตามสัดส่วน '!$E$177&gt;0,(+R23*'2.ต้นทุนตามสัดส่วน '!$E$177)/'2.ต้นทุนตามสัดส่วน '!$E$179,0),2)</f>
        <v>0</v>
      </c>
      <c r="BI23" s="82">
        <f t="shared" si="13"/>
        <v>0</v>
      </c>
      <c r="BJ23" s="82">
        <f t="shared" si="14"/>
        <v>0</v>
      </c>
      <c r="BL23" s="98">
        <v>5101030000</v>
      </c>
      <c r="BM23" s="30" t="s">
        <v>119</v>
      </c>
      <c r="BN23" s="82">
        <f>ROUND(IF('2.ต้นทุนตามสัดส่วน '!$E$8&gt;0,(+C23*'2.ต้นทุนตามสัดส่วน '!$E$8)/'2.ต้นทุนตามสัดส่วน '!$E$9,0),2)</f>
        <v>0</v>
      </c>
      <c r="BO23" s="82">
        <f>ROUND(IF('2.ต้นทุนตามสัดส่วน '!$E$18&gt;0,(+D23*'2.ต้นทุนตามสัดส่วน '!$E$18)/'2.ต้นทุนตามสัดส่วน '!$E$19,0),2)</f>
        <v>0</v>
      </c>
      <c r="BP23" s="82">
        <f>ROUND(IF('2.ต้นทุนตามสัดส่วน '!$E$28&gt;0,(+E23*'2.ต้นทุนตามสัดส่วน '!$E$28)/'2.ต้นทุนตามสัดส่วน '!$E$29,0),2)</f>
        <v>0</v>
      </c>
      <c r="BQ23" s="82">
        <f>ROUND(IF('2.ต้นทุนตามสัดส่วน '!$E$38&gt;0,(+F23*'2.ต้นทุนตามสัดส่วน '!$E$38)/'2.ต้นทุนตามสัดส่วน '!$E$39,0),2)</f>
        <v>0</v>
      </c>
      <c r="BR23" s="82">
        <f t="shared" si="15"/>
        <v>0</v>
      </c>
      <c r="BS23" s="82">
        <f>ROUND(IF('2.ต้นทุนตามสัดส่วน '!$E$58&gt;0,(+H23*'2.ต้นทุนตามสัดส่วน '!$E$58)/'2.ต้นทุนตามสัดส่วน '!$E$59,0),2)</f>
        <v>0</v>
      </c>
      <c r="BT23" s="82">
        <f>ROUND(IF('2.ต้นทุนตามสัดส่วน '!$E$68&gt;0,(+I23*'2.ต้นทุนตามสัดส่วน '!$E$68)/'2.ต้นทุนตามสัดส่วน '!$E$69,0),2)</f>
        <v>0</v>
      </c>
      <c r="BU23" s="82">
        <f>ROUND(IF('2.ต้นทุนตามสัดส่วน '!$E$78&gt;0,(+J23*'2.ต้นทุนตามสัดส่วน '!$E$78)/'2.ต้นทุนตามสัดส่วน '!$E$79,0),2)</f>
        <v>0</v>
      </c>
      <c r="BV23" s="82">
        <f t="shared" si="16"/>
        <v>0</v>
      </c>
      <c r="BW23" s="82">
        <f>ROUND(IF('2.ต้นทุนตามสัดส่วน '!$E$108&gt;0,(+L23*'2.ต้นทุนตามสัดส่วน '!$E$108)/'2.ต้นทุนตามสัดส่วน '!$E$109,0),2)</f>
        <v>0</v>
      </c>
      <c r="BX23" s="82">
        <f>ROUND(IF('2.ต้นทุนตามสัดส่วน '!$E$118&gt;0,(+M23*'2.ต้นทุนตามสัดส่วน '!$E$118)/'2.ต้นทุนตามสัดส่วน '!$E$119,0),2)</f>
        <v>0</v>
      </c>
      <c r="BY23" s="82">
        <f>ROUND(IF('2.ต้นทุนตามสัดส่วน '!$E$128&gt;0,(+N23*'2.ต้นทุนตามสัดส่วน '!$E$128)/'2.ต้นทุนตามสัดส่วน '!$E$129,0),2)</f>
        <v>0</v>
      </c>
      <c r="BZ23" s="82">
        <f t="shared" si="17"/>
        <v>0</v>
      </c>
      <c r="CA23" s="82">
        <f>ROUND(IF('2.ต้นทุนตามสัดส่วน '!$E$158&gt;0,(+P23*'2.ต้นทุนตามสัดส่วน '!$E$158)/'2.ต้นทุนตามสัดส่วน '!$E$159,0),2)</f>
        <v>0</v>
      </c>
      <c r="CB23" s="82">
        <f>ROUND(IF('2.ต้นทุนตามสัดส่วน '!$E$168&gt;0,(+Q23*'2.ต้นทุนตามสัดส่วน '!$E$168)/'2.ต้นทุนตามสัดส่วน '!$E$169,0),2)</f>
        <v>0</v>
      </c>
      <c r="CC23" s="82">
        <f>ROUND(IF('2.ต้นทุนตามสัดส่วน '!$E$178&gt;0,(+R23*'2.ต้นทุนตามสัดส่วน '!$E$178)/'2.ต้นทุนตามสัดส่วน '!$E$179,0),2)</f>
        <v>0</v>
      </c>
      <c r="CD23" s="82">
        <f t="shared" si="18"/>
        <v>0</v>
      </c>
      <c r="CE23" s="82">
        <f t="shared" si="19"/>
        <v>0</v>
      </c>
      <c r="CF23" s="98">
        <v>5101030000</v>
      </c>
      <c r="CG23" s="30" t="s">
        <v>119</v>
      </c>
      <c r="CH23" s="82">
        <f t="shared" ref="CH23:CY23" si="36">+C23-X23-AS23-BN23</f>
        <v>0</v>
      </c>
      <c r="CI23" s="82">
        <f t="shared" si="36"/>
        <v>0</v>
      </c>
      <c r="CJ23" s="82">
        <f t="shared" si="36"/>
        <v>0</v>
      </c>
      <c r="CK23" s="82">
        <f t="shared" si="36"/>
        <v>0</v>
      </c>
      <c r="CL23" s="82">
        <f t="shared" si="36"/>
        <v>0</v>
      </c>
      <c r="CM23" s="82">
        <f t="shared" si="36"/>
        <v>0</v>
      </c>
      <c r="CN23" s="82">
        <f t="shared" si="36"/>
        <v>0</v>
      </c>
      <c r="CO23" s="82">
        <f t="shared" si="36"/>
        <v>0</v>
      </c>
      <c r="CP23" s="82">
        <f t="shared" si="36"/>
        <v>0</v>
      </c>
      <c r="CQ23" s="82">
        <f t="shared" si="36"/>
        <v>0</v>
      </c>
      <c r="CR23" s="82">
        <f t="shared" si="36"/>
        <v>0</v>
      </c>
      <c r="CS23" s="82">
        <f t="shared" si="36"/>
        <v>0</v>
      </c>
      <c r="CT23" s="82">
        <f t="shared" si="36"/>
        <v>0</v>
      </c>
      <c r="CU23" s="82">
        <f t="shared" si="36"/>
        <v>0</v>
      </c>
      <c r="CV23" s="82">
        <f t="shared" si="36"/>
        <v>0</v>
      </c>
      <c r="CW23" s="82">
        <f t="shared" si="36"/>
        <v>0</v>
      </c>
      <c r="CX23" s="82">
        <f t="shared" si="36"/>
        <v>0</v>
      </c>
      <c r="CY23" s="82">
        <f t="shared" si="36"/>
        <v>0</v>
      </c>
    </row>
    <row r="24" spans="1:103" ht="15.75" customHeight="1" x14ac:dyDescent="0.55000000000000004">
      <c r="A24" s="96">
        <v>5101030100</v>
      </c>
      <c r="B24" s="97" t="s">
        <v>120</v>
      </c>
      <c r="C24" s="30"/>
      <c r="D24" s="82">
        <v>0</v>
      </c>
      <c r="E24" s="82">
        <v>0</v>
      </c>
      <c r="F24" s="82">
        <v>0</v>
      </c>
      <c r="G24" s="82">
        <f t="shared" si="0"/>
        <v>0</v>
      </c>
      <c r="H24" s="82"/>
      <c r="I24" s="82"/>
      <c r="J24" s="82"/>
      <c r="K24" s="82">
        <f t="shared" si="1"/>
        <v>0</v>
      </c>
      <c r="L24" s="82"/>
      <c r="M24" s="82"/>
      <c r="N24" s="82"/>
      <c r="O24" s="82">
        <f t="shared" si="2"/>
        <v>0</v>
      </c>
      <c r="P24" s="82"/>
      <c r="Q24" s="82"/>
      <c r="R24" s="82"/>
      <c r="S24" s="82">
        <f t="shared" si="3"/>
        <v>0</v>
      </c>
      <c r="T24" s="82">
        <f t="shared" si="4"/>
        <v>0</v>
      </c>
      <c r="V24" s="96">
        <v>5101030100</v>
      </c>
      <c r="W24" s="97" t="s">
        <v>120</v>
      </c>
      <c r="X24" s="82">
        <f>ROUND(IF('2.ต้นทุนตามสัดส่วน '!$E$6&gt;0,(+C24*'2.ต้นทุนตามสัดส่วน '!$E$6)/'2.ต้นทุนตามสัดส่วน '!$E$9,0),2)</f>
        <v>0</v>
      </c>
      <c r="Y24" s="82">
        <f>ROUND(IF('2.ต้นทุนตามสัดส่วน '!$E$16&gt;0,(+D24*'2.ต้นทุนตามสัดส่วน '!$E$16)/'2.ต้นทุนตามสัดส่วน '!$E$19,0),2)</f>
        <v>0</v>
      </c>
      <c r="Z24" s="82">
        <f>ROUND(IF('2.ต้นทุนตามสัดส่วน '!$E$26&gt;0,(+E24*'2.ต้นทุนตามสัดส่วน '!$E$26)/'2.ต้นทุนตามสัดส่วน '!$E$29,0),2)</f>
        <v>0</v>
      </c>
      <c r="AA24" s="82">
        <f>ROUND(IF('2.ต้นทุนตามสัดส่วน '!$E$36&gt;0,(+F24*'2.ต้นทุนตามสัดส่วน '!$E$36)/'2.ต้นทุนตามสัดส่วน '!$E$39,0),2)</f>
        <v>0</v>
      </c>
      <c r="AB24" s="82">
        <f t="shared" si="5"/>
        <v>0</v>
      </c>
      <c r="AC24" s="82">
        <f>ROUND(IF('2.ต้นทุนตามสัดส่วน '!$E$56&gt;0,(+H24*'2.ต้นทุนตามสัดส่วน '!$E$56)/'2.ต้นทุนตามสัดส่วน '!$E$59,0),2)</f>
        <v>0</v>
      </c>
      <c r="AD24" s="82">
        <f>ROUND(IF('2.ต้นทุนตามสัดส่วน '!$E$66&gt;0,(+I24*'2.ต้นทุนตามสัดส่วน '!$E$66)/'2.ต้นทุนตามสัดส่วน '!$E$69,0),2)</f>
        <v>0</v>
      </c>
      <c r="AE24" s="82">
        <f>ROUND(IF('2.ต้นทุนตามสัดส่วน '!$E$76&gt;0,(+J24*'2.ต้นทุนตามสัดส่วน '!$E$76)/'2.ต้นทุนตามสัดส่วน '!$E$79,0),2)</f>
        <v>0</v>
      </c>
      <c r="AF24" s="82">
        <f t="shared" si="6"/>
        <v>0</v>
      </c>
      <c r="AG24" s="82">
        <f>ROUND(IF('2.ต้นทุนตามสัดส่วน '!$E$106&gt;0,(+L24*'2.ต้นทุนตามสัดส่วน '!$E$106)/'2.ต้นทุนตามสัดส่วน '!$E$109,0),2)</f>
        <v>0</v>
      </c>
      <c r="AH24" s="82">
        <f>ROUND(IF('2.ต้นทุนตามสัดส่วน '!$E$116&gt;0,(+M24*'2.ต้นทุนตามสัดส่วน '!$E$116)/'2.ต้นทุนตามสัดส่วน '!$E$119,0),2)</f>
        <v>0</v>
      </c>
      <c r="AI24" s="82">
        <f>ROUND(IF('2.ต้นทุนตามสัดส่วน '!$E$126&gt;0,(+N24*'2.ต้นทุนตามสัดส่วน '!$E$126)/'2.ต้นทุนตามสัดส่วน '!$E$129,0),2)</f>
        <v>0</v>
      </c>
      <c r="AJ24" s="82">
        <f t="shared" si="7"/>
        <v>0</v>
      </c>
      <c r="AK24" s="82">
        <f>ROUND(IF('2.ต้นทุนตามสัดส่วน '!$E$156&gt;0,(+P24*'2.ต้นทุนตามสัดส่วน '!$E$156)/'2.ต้นทุนตามสัดส่วน '!$E$159,0),2)</f>
        <v>0</v>
      </c>
      <c r="AL24" s="82">
        <f>ROUND(IF('2.ต้นทุนตามสัดส่วน '!$E$166&gt;0,(+Q24*'2.ต้นทุนตามสัดส่วน '!$E$166)/'2.ต้นทุนตามสัดส่วน '!$E$169,0),2)</f>
        <v>0</v>
      </c>
      <c r="AM24" s="82">
        <f>ROUND(IF('2.ต้นทุนตามสัดส่วน '!$E$176&gt;0,(+R24*'2.ต้นทุนตามสัดส่วน '!$E$176)/'2.ต้นทุนตามสัดส่วน '!$E$179,0),2)</f>
        <v>0</v>
      </c>
      <c r="AN24" s="82">
        <f t="shared" si="8"/>
        <v>0</v>
      </c>
      <c r="AO24" s="82">
        <f t="shared" si="9"/>
        <v>0</v>
      </c>
      <c r="AQ24" s="96">
        <v>5101030100</v>
      </c>
      <c r="AR24" s="97" t="s">
        <v>120</v>
      </c>
      <c r="AS24" s="82">
        <f>ROUND(IF('2.ต้นทุนตามสัดส่วน '!$E$7&gt;0,(C24*'2.ต้นทุนตามสัดส่วน '!$E$7)/'2.ต้นทุนตามสัดส่วน '!$E$9,0),2)</f>
        <v>0</v>
      </c>
      <c r="AT24" s="82">
        <f>ROUND(IF('2.ต้นทุนตามสัดส่วน '!$E$17&gt;0,(D24*'2.ต้นทุนตามสัดส่วน '!$E$17)/'2.ต้นทุนตามสัดส่วน '!$E$19,0),2)</f>
        <v>0</v>
      </c>
      <c r="AU24" s="82">
        <f>ROUND(IF('2.ต้นทุนตามสัดส่วน '!$E$27&gt;0,(+E24*'2.ต้นทุนตามสัดส่วน '!$E$27)/'2.ต้นทุนตามสัดส่วน '!$E$29,0),2)</f>
        <v>0</v>
      </c>
      <c r="AV24" s="82">
        <f>ROUND(IF('2.ต้นทุนตามสัดส่วน '!$E$37&gt;0,(+F24*'2.ต้นทุนตามสัดส่วน '!$E$37)/'2.ต้นทุนตามสัดส่วน '!$E$39,0),2)</f>
        <v>0</v>
      </c>
      <c r="AW24" s="82">
        <f t="shared" si="10"/>
        <v>0</v>
      </c>
      <c r="AX24" s="82">
        <f>ROUND(IF('2.ต้นทุนตามสัดส่วน '!$E$57&gt;0,(+H24*'2.ต้นทุนตามสัดส่วน '!$E$57)/'2.ต้นทุนตามสัดส่วน '!$E$59,0),2)</f>
        <v>0</v>
      </c>
      <c r="AY24" s="82">
        <f>ROUND(IF('2.ต้นทุนตามสัดส่วน '!$E$67&gt;0,(+I24*'2.ต้นทุนตามสัดส่วน '!$E$67)/'2.ต้นทุนตามสัดส่วน '!$E$69,0),2)</f>
        <v>0</v>
      </c>
      <c r="AZ24" s="82">
        <f>ROUND(IF('2.ต้นทุนตามสัดส่วน '!$E$77&gt;0,(+J24*'2.ต้นทุนตามสัดส่วน '!$E$77)/'2.ต้นทุนตามสัดส่วน '!$E$79,0),2)</f>
        <v>0</v>
      </c>
      <c r="BA24" s="82">
        <f t="shared" si="11"/>
        <v>0</v>
      </c>
      <c r="BB24" s="82">
        <f>ROUND(IF('2.ต้นทุนตามสัดส่วน '!$E$107&gt;0,(+L24*'2.ต้นทุนตามสัดส่วน '!$E$107)/'2.ต้นทุนตามสัดส่วน '!$E$109,0),2)</f>
        <v>0</v>
      </c>
      <c r="BC24" s="82">
        <f>ROUND(IF('2.ต้นทุนตามสัดส่วน '!$E$117&gt;0,(+M24*'2.ต้นทุนตามสัดส่วน '!$E$117)/'2.ต้นทุนตามสัดส่วน '!$E$119,0),2)</f>
        <v>0</v>
      </c>
      <c r="BD24" s="82">
        <f>ROUND(IF('2.ต้นทุนตามสัดส่วน '!$E$127&gt;0,(+N24*'2.ต้นทุนตามสัดส่วน '!$E$127)/'2.ต้นทุนตามสัดส่วน '!$E$129,0),2)</f>
        <v>0</v>
      </c>
      <c r="BE24" s="82">
        <f t="shared" si="12"/>
        <v>0</v>
      </c>
      <c r="BF24" s="82">
        <f>ROUND(IF('2.ต้นทุนตามสัดส่วน '!$E$157&gt;0,(+P24*'2.ต้นทุนตามสัดส่วน '!$E$157)/'2.ต้นทุนตามสัดส่วน '!$E$159,0),2)</f>
        <v>0</v>
      </c>
      <c r="BG24" s="82">
        <f>ROUND(IF('2.ต้นทุนตามสัดส่วน '!$E$167&gt;0,(+Q24*'2.ต้นทุนตามสัดส่วน '!$E$167)/'2.ต้นทุนตามสัดส่วน '!$E$169,0),2)</f>
        <v>0</v>
      </c>
      <c r="BH24" s="82">
        <f>ROUND(IF('2.ต้นทุนตามสัดส่วน '!$E$177&gt;0,(+R24*'2.ต้นทุนตามสัดส่วน '!$E$177)/'2.ต้นทุนตามสัดส่วน '!$E$179,0),2)</f>
        <v>0</v>
      </c>
      <c r="BI24" s="82">
        <f t="shared" si="13"/>
        <v>0</v>
      </c>
      <c r="BJ24" s="82">
        <f t="shared" si="14"/>
        <v>0</v>
      </c>
      <c r="BL24" s="96">
        <v>5101030100</v>
      </c>
      <c r="BM24" s="97" t="s">
        <v>120</v>
      </c>
      <c r="BN24" s="82">
        <f>ROUND(IF('2.ต้นทุนตามสัดส่วน '!$E$8&gt;0,(+C24*'2.ต้นทุนตามสัดส่วน '!$E$8)/'2.ต้นทุนตามสัดส่วน '!$E$9,0),2)</f>
        <v>0</v>
      </c>
      <c r="BO24" s="82">
        <f>ROUND(IF('2.ต้นทุนตามสัดส่วน '!$E$18&gt;0,(+D24*'2.ต้นทุนตามสัดส่วน '!$E$18)/'2.ต้นทุนตามสัดส่วน '!$E$19,0),2)</f>
        <v>0</v>
      </c>
      <c r="BP24" s="82">
        <f>ROUND(IF('2.ต้นทุนตามสัดส่วน '!$E$28&gt;0,(+E24*'2.ต้นทุนตามสัดส่วน '!$E$28)/'2.ต้นทุนตามสัดส่วน '!$E$29,0),2)</f>
        <v>0</v>
      </c>
      <c r="BQ24" s="82">
        <f>ROUND(IF('2.ต้นทุนตามสัดส่วน '!$E$38&gt;0,(+F24*'2.ต้นทุนตามสัดส่วน '!$E$38)/'2.ต้นทุนตามสัดส่วน '!$E$39,0),2)</f>
        <v>0</v>
      </c>
      <c r="BR24" s="82">
        <f t="shared" si="15"/>
        <v>0</v>
      </c>
      <c r="BS24" s="82">
        <f>ROUND(IF('2.ต้นทุนตามสัดส่วน '!$E$58&gt;0,(+H24*'2.ต้นทุนตามสัดส่วน '!$E$58)/'2.ต้นทุนตามสัดส่วน '!$E$59,0),2)</f>
        <v>0</v>
      </c>
      <c r="BT24" s="82">
        <f>ROUND(IF('2.ต้นทุนตามสัดส่วน '!$E$68&gt;0,(+I24*'2.ต้นทุนตามสัดส่วน '!$E$68)/'2.ต้นทุนตามสัดส่วน '!$E$69,0),2)</f>
        <v>0</v>
      </c>
      <c r="BU24" s="82">
        <f>ROUND(IF('2.ต้นทุนตามสัดส่วน '!$E$78&gt;0,(+J24*'2.ต้นทุนตามสัดส่วน '!$E$78)/'2.ต้นทุนตามสัดส่วน '!$E$79,0),2)</f>
        <v>0</v>
      </c>
      <c r="BV24" s="82">
        <f t="shared" si="16"/>
        <v>0</v>
      </c>
      <c r="BW24" s="82">
        <f>ROUND(IF('2.ต้นทุนตามสัดส่วน '!$E$108&gt;0,(+L24*'2.ต้นทุนตามสัดส่วน '!$E$108)/'2.ต้นทุนตามสัดส่วน '!$E$109,0),2)</f>
        <v>0</v>
      </c>
      <c r="BX24" s="82">
        <f>ROUND(IF('2.ต้นทุนตามสัดส่วน '!$E$118&gt;0,(+M24*'2.ต้นทุนตามสัดส่วน '!$E$118)/'2.ต้นทุนตามสัดส่วน '!$E$119,0),2)</f>
        <v>0</v>
      </c>
      <c r="BY24" s="82">
        <f>ROUND(IF('2.ต้นทุนตามสัดส่วน '!$E$128&gt;0,(+N24*'2.ต้นทุนตามสัดส่วน '!$E$128)/'2.ต้นทุนตามสัดส่วน '!$E$129,0),2)</f>
        <v>0</v>
      </c>
      <c r="BZ24" s="82">
        <f t="shared" si="17"/>
        <v>0</v>
      </c>
      <c r="CA24" s="82">
        <f>ROUND(IF('2.ต้นทุนตามสัดส่วน '!$E$158&gt;0,(+P24*'2.ต้นทุนตามสัดส่วน '!$E$158)/'2.ต้นทุนตามสัดส่วน '!$E$159,0),2)</f>
        <v>0</v>
      </c>
      <c r="CB24" s="82">
        <f>ROUND(IF('2.ต้นทุนตามสัดส่วน '!$E$168&gt;0,(+Q24*'2.ต้นทุนตามสัดส่วน '!$E$168)/'2.ต้นทุนตามสัดส่วน '!$E$169,0),2)</f>
        <v>0</v>
      </c>
      <c r="CC24" s="82">
        <f>ROUND(IF('2.ต้นทุนตามสัดส่วน '!$E$178&gt;0,(+R24*'2.ต้นทุนตามสัดส่วน '!$E$178)/'2.ต้นทุนตามสัดส่วน '!$E$179,0),2)</f>
        <v>0</v>
      </c>
      <c r="CD24" s="82">
        <f t="shared" si="18"/>
        <v>0</v>
      </c>
      <c r="CE24" s="82">
        <f t="shared" si="19"/>
        <v>0</v>
      </c>
      <c r="CF24" s="96">
        <v>5101030100</v>
      </c>
      <c r="CG24" s="97" t="s">
        <v>120</v>
      </c>
      <c r="CH24" s="82">
        <f t="shared" ref="CH24:CY24" si="37">+C24-X24-AS24-BN24</f>
        <v>0</v>
      </c>
      <c r="CI24" s="82">
        <f t="shared" si="37"/>
        <v>0</v>
      </c>
      <c r="CJ24" s="82">
        <f t="shared" si="37"/>
        <v>0</v>
      </c>
      <c r="CK24" s="82">
        <f t="shared" si="37"/>
        <v>0</v>
      </c>
      <c r="CL24" s="82">
        <f t="shared" si="37"/>
        <v>0</v>
      </c>
      <c r="CM24" s="82">
        <f t="shared" si="37"/>
        <v>0</v>
      </c>
      <c r="CN24" s="82">
        <f t="shared" si="37"/>
        <v>0</v>
      </c>
      <c r="CO24" s="82">
        <f t="shared" si="37"/>
        <v>0</v>
      </c>
      <c r="CP24" s="82">
        <f t="shared" si="37"/>
        <v>0</v>
      </c>
      <c r="CQ24" s="82">
        <f t="shared" si="37"/>
        <v>0</v>
      </c>
      <c r="CR24" s="82">
        <f t="shared" si="37"/>
        <v>0</v>
      </c>
      <c r="CS24" s="82">
        <f t="shared" si="37"/>
        <v>0</v>
      </c>
      <c r="CT24" s="82">
        <f t="shared" si="37"/>
        <v>0</v>
      </c>
      <c r="CU24" s="82">
        <f t="shared" si="37"/>
        <v>0</v>
      </c>
      <c r="CV24" s="82">
        <f t="shared" si="37"/>
        <v>0</v>
      </c>
      <c r="CW24" s="82">
        <f t="shared" si="37"/>
        <v>0</v>
      </c>
      <c r="CX24" s="82">
        <f t="shared" si="37"/>
        <v>0</v>
      </c>
      <c r="CY24" s="82">
        <f t="shared" si="37"/>
        <v>0</v>
      </c>
    </row>
    <row r="25" spans="1:103" ht="15.75" customHeight="1" x14ac:dyDescent="0.55000000000000004">
      <c r="A25" s="96">
        <v>5101030101</v>
      </c>
      <c r="B25" s="97" t="s">
        <v>121</v>
      </c>
      <c r="C25" s="30"/>
      <c r="D25" s="82">
        <v>0</v>
      </c>
      <c r="E25" s="82">
        <v>0</v>
      </c>
      <c r="F25" s="82">
        <v>0</v>
      </c>
      <c r="G25" s="82">
        <f t="shared" si="0"/>
        <v>0</v>
      </c>
      <c r="H25" s="82"/>
      <c r="I25" s="82"/>
      <c r="J25" s="82"/>
      <c r="K25" s="82">
        <f t="shared" si="1"/>
        <v>0</v>
      </c>
      <c r="L25" s="82"/>
      <c r="M25" s="82"/>
      <c r="N25" s="82"/>
      <c r="O25" s="82">
        <f t="shared" si="2"/>
        <v>0</v>
      </c>
      <c r="P25" s="82"/>
      <c r="Q25" s="82"/>
      <c r="R25" s="82"/>
      <c r="S25" s="82">
        <f t="shared" si="3"/>
        <v>0</v>
      </c>
      <c r="T25" s="82">
        <f t="shared" si="4"/>
        <v>0</v>
      </c>
      <c r="V25" s="96">
        <v>5101030101</v>
      </c>
      <c r="W25" s="97" t="s">
        <v>121</v>
      </c>
      <c r="X25" s="82">
        <f>ROUND(IF('2.ต้นทุนตามสัดส่วน '!$E$6&gt;0,(+C25*'2.ต้นทุนตามสัดส่วน '!$E$6)/'2.ต้นทุนตามสัดส่วน '!$E$9,0),2)</f>
        <v>0</v>
      </c>
      <c r="Y25" s="82">
        <f>ROUND(IF('2.ต้นทุนตามสัดส่วน '!$E$16&gt;0,(+D25*'2.ต้นทุนตามสัดส่วน '!$E$16)/'2.ต้นทุนตามสัดส่วน '!$E$19,0),2)</f>
        <v>0</v>
      </c>
      <c r="Z25" s="82">
        <f>ROUND(IF('2.ต้นทุนตามสัดส่วน '!$E$26&gt;0,(+E25*'2.ต้นทุนตามสัดส่วน '!$E$26)/'2.ต้นทุนตามสัดส่วน '!$E$29,0),2)</f>
        <v>0</v>
      </c>
      <c r="AA25" s="82">
        <f>ROUND(IF('2.ต้นทุนตามสัดส่วน '!$E$36&gt;0,(+F25*'2.ต้นทุนตามสัดส่วน '!$E$36)/'2.ต้นทุนตามสัดส่วน '!$E$39,0),2)</f>
        <v>0</v>
      </c>
      <c r="AB25" s="82">
        <f t="shared" si="5"/>
        <v>0</v>
      </c>
      <c r="AC25" s="82">
        <f>ROUND(IF('2.ต้นทุนตามสัดส่วน '!$E$56&gt;0,(+H25*'2.ต้นทุนตามสัดส่วน '!$E$56)/'2.ต้นทุนตามสัดส่วน '!$E$59,0),2)</f>
        <v>0</v>
      </c>
      <c r="AD25" s="82">
        <f>ROUND(IF('2.ต้นทุนตามสัดส่วน '!$E$66&gt;0,(+I25*'2.ต้นทุนตามสัดส่วน '!$E$66)/'2.ต้นทุนตามสัดส่วน '!$E$69,0),2)</f>
        <v>0</v>
      </c>
      <c r="AE25" s="82">
        <f>ROUND(IF('2.ต้นทุนตามสัดส่วน '!$E$76&gt;0,(+J25*'2.ต้นทุนตามสัดส่วน '!$E$76)/'2.ต้นทุนตามสัดส่วน '!$E$79,0),2)</f>
        <v>0</v>
      </c>
      <c r="AF25" s="82">
        <f t="shared" si="6"/>
        <v>0</v>
      </c>
      <c r="AG25" s="82">
        <f>ROUND(IF('2.ต้นทุนตามสัดส่วน '!$E$106&gt;0,(+L25*'2.ต้นทุนตามสัดส่วน '!$E$106)/'2.ต้นทุนตามสัดส่วน '!$E$109,0),2)</f>
        <v>0</v>
      </c>
      <c r="AH25" s="82">
        <f>ROUND(IF('2.ต้นทุนตามสัดส่วน '!$E$116&gt;0,(+M25*'2.ต้นทุนตามสัดส่วน '!$E$116)/'2.ต้นทุนตามสัดส่วน '!$E$119,0),2)</f>
        <v>0</v>
      </c>
      <c r="AI25" s="82">
        <f>ROUND(IF('2.ต้นทุนตามสัดส่วน '!$E$126&gt;0,(+N25*'2.ต้นทุนตามสัดส่วน '!$E$126)/'2.ต้นทุนตามสัดส่วน '!$E$129,0),2)</f>
        <v>0</v>
      </c>
      <c r="AJ25" s="82">
        <f t="shared" si="7"/>
        <v>0</v>
      </c>
      <c r="AK25" s="82">
        <f>ROUND(IF('2.ต้นทุนตามสัดส่วน '!$E$156&gt;0,(+P25*'2.ต้นทุนตามสัดส่วน '!$E$156)/'2.ต้นทุนตามสัดส่วน '!$E$159,0),2)</f>
        <v>0</v>
      </c>
      <c r="AL25" s="82">
        <f>ROUND(IF('2.ต้นทุนตามสัดส่วน '!$E$166&gt;0,(+Q25*'2.ต้นทุนตามสัดส่วน '!$E$166)/'2.ต้นทุนตามสัดส่วน '!$E$169,0),2)</f>
        <v>0</v>
      </c>
      <c r="AM25" s="82">
        <f>ROUND(IF('2.ต้นทุนตามสัดส่วน '!$E$176&gt;0,(+R25*'2.ต้นทุนตามสัดส่วน '!$E$176)/'2.ต้นทุนตามสัดส่วน '!$E$179,0),2)</f>
        <v>0</v>
      </c>
      <c r="AN25" s="82">
        <f t="shared" si="8"/>
        <v>0</v>
      </c>
      <c r="AO25" s="82">
        <f t="shared" si="9"/>
        <v>0</v>
      </c>
      <c r="AQ25" s="96">
        <v>5101030101</v>
      </c>
      <c r="AR25" s="97" t="s">
        <v>121</v>
      </c>
      <c r="AS25" s="82">
        <f>ROUND(IF('2.ต้นทุนตามสัดส่วน '!$E$7&gt;0,(C25*'2.ต้นทุนตามสัดส่วน '!$E$7)/'2.ต้นทุนตามสัดส่วน '!$E$9,0),2)</f>
        <v>0</v>
      </c>
      <c r="AT25" s="82">
        <f>ROUND(IF('2.ต้นทุนตามสัดส่วน '!$E$17&gt;0,(D25*'2.ต้นทุนตามสัดส่วน '!$E$17)/'2.ต้นทุนตามสัดส่วน '!$E$19,0),2)</f>
        <v>0</v>
      </c>
      <c r="AU25" s="82">
        <f>ROUND(IF('2.ต้นทุนตามสัดส่วน '!$E$27&gt;0,(+E25*'2.ต้นทุนตามสัดส่วน '!$E$27)/'2.ต้นทุนตามสัดส่วน '!$E$29,0),2)</f>
        <v>0</v>
      </c>
      <c r="AV25" s="82">
        <f>ROUND(IF('2.ต้นทุนตามสัดส่วน '!$E$37&gt;0,(+F25*'2.ต้นทุนตามสัดส่วน '!$E$37)/'2.ต้นทุนตามสัดส่วน '!$E$39,0),2)</f>
        <v>0</v>
      </c>
      <c r="AW25" s="82">
        <f t="shared" si="10"/>
        <v>0</v>
      </c>
      <c r="AX25" s="82">
        <f>ROUND(IF('2.ต้นทุนตามสัดส่วน '!$E$57&gt;0,(+H25*'2.ต้นทุนตามสัดส่วน '!$E$57)/'2.ต้นทุนตามสัดส่วน '!$E$59,0),2)</f>
        <v>0</v>
      </c>
      <c r="AY25" s="82">
        <f>ROUND(IF('2.ต้นทุนตามสัดส่วน '!$E$67&gt;0,(+I25*'2.ต้นทุนตามสัดส่วน '!$E$67)/'2.ต้นทุนตามสัดส่วน '!$E$69,0),2)</f>
        <v>0</v>
      </c>
      <c r="AZ25" s="82">
        <f>ROUND(IF('2.ต้นทุนตามสัดส่วน '!$E$77&gt;0,(+J25*'2.ต้นทุนตามสัดส่วน '!$E$77)/'2.ต้นทุนตามสัดส่วน '!$E$79,0),2)</f>
        <v>0</v>
      </c>
      <c r="BA25" s="82">
        <f t="shared" si="11"/>
        <v>0</v>
      </c>
      <c r="BB25" s="82">
        <f>ROUND(IF('2.ต้นทุนตามสัดส่วน '!$E$107&gt;0,(+L25*'2.ต้นทุนตามสัดส่วน '!$E$107)/'2.ต้นทุนตามสัดส่วน '!$E$109,0),2)</f>
        <v>0</v>
      </c>
      <c r="BC25" s="82">
        <f>ROUND(IF('2.ต้นทุนตามสัดส่วน '!$E$117&gt;0,(+M25*'2.ต้นทุนตามสัดส่วน '!$E$117)/'2.ต้นทุนตามสัดส่วน '!$E$119,0),2)</f>
        <v>0</v>
      </c>
      <c r="BD25" s="82">
        <f>ROUND(IF('2.ต้นทุนตามสัดส่วน '!$E$127&gt;0,(+N25*'2.ต้นทุนตามสัดส่วน '!$E$127)/'2.ต้นทุนตามสัดส่วน '!$E$129,0),2)</f>
        <v>0</v>
      </c>
      <c r="BE25" s="82">
        <f t="shared" si="12"/>
        <v>0</v>
      </c>
      <c r="BF25" s="82">
        <f>ROUND(IF('2.ต้นทุนตามสัดส่วน '!$E$157&gt;0,(+P25*'2.ต้นทุนตามสัดส่วน '!$E$157)/'2.ต้นทุนตามสัดส่วน '!$E$159,0),2)</f>
        <v>0</v>
      </c>
      <c r="BG25" s="82">
        <f>ROUND(IF('2.ต้นทุนตามสัดส่วน '!$E$167&gt;0,(+Q25*'2.ต้นทุนตามสัดส่วน '!$E$167)/'2.ต้นทุนตามสัดส่วน '!$E$169,0),2)</f>
        <v>0</v>
      </c>
      <c r="BH25" s="82">
        <f>ROUND(IF('2.ต้นทุนตามสัดส่วน '!$E$177&gt;0,(+R25*'2.ต้นทุนตามสัดส่วน '!$E$177)/'2.ต้นทุนตามสัดส่วน '!$E$179,0),2)</f>
        <v>0</v>
      </c>
      <c r="BI25" s="82">
        <f t="shared" si="13"/>
        <v>0</v>
      </c>
      <c r="BJ25" s="82">
        <f t="shared" si="14"/>
        <v>0</v>
      </c>
      <c r="BL25" s="96">
        <v>5101030101</v>
      </c>
      <c r="BM25" s="97" t="s">
        <v>121</v>
      </c>
      <c r="BN25" s="82">
        <f>ROUND(IF('2.ต้นทุนตามสัดส่วน '!$E$8&gt;0,(+C25*'2.ต้นทุนตามสัดส่วน '!$E$8)/'2.ต้นทุนตามสัดส่วน '!$E$9,0),2)</f>
        <v>0</v>
      </c>
      <c r="BO25" s="82">
        <f>ROUND(IF('2.ต้นทุนตามสัดส่วน '!$E$18&gt;0,(+D25*'2.ต้นทุนตามสัดส่วน '!$E$18)/'2.ต้นทุนตามสัดส่วน '!$E$19,0),2)</f>
        <v>0</v>
      </c>
      <c r="BP25" s="82">
        <f>ROUND(IF('2.ต้นทุนตามสัดส่วน '!$E$28&gt;0,(+E25*'2.ต้นทุนตามสัดส่วน '!$E$28)/'2.ต้นทุนตามสัดส่วน '!$E$29,0),2)</f>
        <v>0</v>
      </c>
      <c r="BQ25" s="82">
        <f>ROUND(IF('2.ต้นทุนตามสัดส่วน '!$E$38&gt;0,(+F25*'2.ต้นทุนตามสัดส่วน '!$E$38)/'2.ต้นทุนตามสัดส่วน '!$E$39,0),2)</f>
        <v>0</v>
      </c>
      <c r="BR25" s="82">
        <f t="shared" si="15"/>
        <v>0</v>
      </c>
      <c r="BS25" s="82">
        <f>ROUND(IF('2.ต้นทุนตามสัดส่วน '!$E$58&gt;0,(+H25*'2.ต้นทุนตามสัดส่วน '!$E$58)/'2.ต้นทุนตามสัดส่วน '!$E$59,0),2)</f>
        <v>0</v>
      </c>
      <c r="BT25" s="82">
        <f>ROUND(IF('2.ต้นทุนตามสัดส่วน '!$E$68&gt;0,(+I25*'2.ต้นทุนตามสัดส่วน '!$E$68)/'2.ต้นทุนตามสัดส่วน '!$E$69,0),2)</f>
        <v>0</v>
      </c>
      <c r="BU25" s="82">
        <f>ROUND(IF('2.ต้นทุนตามสัดส่วน '!$E$78&gt;0,(+J25*'2.ต้นทุนตามสัดส่วน '!$E$78)/'2.ต้นทุนตามสัดส่วน '!$E$79,0),2)</f>
        <v>0</v>
      </c>
      <c r="BV25" s="82">
        <f t="shared" si="16"/>
        <v>0</v>
      </c>
      <c r="BW25" s="82">
        <f>ROUND(IF('2.ต้นทุนตามสัดส่วน '!$E$108&gt;0,(+L25*'2.ต้นทุนตามสัดส่วน '!$E$108)/'2.ต้นทุนตามสัดส่วน '!$E$109,0),2)</f>
        <v>0</v>
      </c>
      <c r="BX25" s="82">
        <f>ROUND(IF('2.ต้นทุนตามสัดส่วน '!$E$118&gt;0,(+M25*'2.ต้นทุนตามสัดส่วน '!$E$118)/'2.ต้นทุนตามสัดส่วน '!$E$119,0),2)</f>
        <v>0</v>
      </c>
      <c r="BY25" s="82">
        <f>ROUND(IF('2.ต้นทุนตามสัดส่วน '!$E$128&gt;0,(+N25*'2.ต้นทุนตามสัดส่วน '!$E$128)/'2.ต้นทุนตามสัดส่วน '!$E$129,0),2)</f>
        <v>0</v>
      </c>
      <c r="BZ25" s="82">
        <f t="shared" si="17"/>
        <v>0</v>
      </c>
      <c r="CA25" s="82">
        <f>ROUND(IF('2.ต้นทุนตามสัดส่วน '!$E$158&gt;0,(+P25*'2.ต้นทุนตามสัดส่วน '!$E$158)/'2.ต้นทุนตามสัดส่วน '!$E$159,0),2)</f>
        <v>0</v>
      </c>
      <c r="CB25" s="82">
        <f>ROUND(IF('2.ต้นทุนตามสัดส่วน '!$E$168&gt;0,(+Q25*'2.ต้นทุนตามสัดส่วน '!$E$168)/'2.ต้นทุนตามสัดส่วน '!$E$169,0),2)</f>
        <v>0</v>
      </c>
      <c r="CC25" s="82">
        <f>ROUND(IF('2.ต้นทุนตามสัดส่วน '!$E$178&gt;0,(+R25*'2.ต้นทุนตามสัดส่วน '!$E$178)/'2.ต้นทุนตามสัดส่วน '!$E$179,0),2)</f>
        <v>0</v>
      </c>
      <c r="CD25" s="82">
        <f t="shared" si="18"/>
        <v>0</v>
      </c>
      <c r="CE25" s="82">
        <f t="shared" si="19"/>
        <v>0</v>
      </c>
      <c r="CF25" s="96">
        <v>5101030101</v>
      </c>
      <c r="CG25" s="97" t="s">
        <v>121</v>
      </c>
      <c r="CH25" s="82">
        <f t="shared" ref="CH25:CY25" si="38">+C25-X25-AS25-BN25</f>
        <v>0</v>
      </c>
      <c r="CI25" s="82">
        <f t="shared" si="38"/>
        <v>0</v>
      </c>
      <c r="CJ25" s="82">
        <f t="shared" si="38"/>
        <v>0</v>
      </c>
      <c r="CK25" s="82">
        <f t="shared" si="38"/>
        <v>0</v>
      </c>
      <c r="CL25" s="82">
        <f t="shared" si="38"/>
        <v>0</v>
      </c>
      <c r="CM25" s="82">
        <f t="shared" si="38"/>
        <v>0</v>
      </c>
      <c r="CN25" s="82">
        <f t="shared" si="38"/>
        <v>0</v>
      </c>
      <c r="CO25" s="82">
        <f t="shared" si="38"/>
        <v>0</v>
      </c>
      <c r="CP25" s="82">
        <f t="shared" si="38"/>
        <v>0</v>
      </c>
      <c r="CQ25" s="82">
        <f t="shared" si="38"/>
        <v>0</v>
      </c>
      <c r="CR25" s="82">
        <f t="shared" si="38"/>
        <v>0</v>
      </c>
      <c r="CS25" s="82">
        <f t="shared" si="38"/>
        <v>0</v>
      </c>
      <c r="CT25" s="82">
        <f t="shared" si="38"/>
        <v>0</v>
      </c>
      <c r="CU25" s="82">
        <f t="shared" si="38"/>
        <v>0</v>
      </c>
      <c r="CV25" s="82">
        <f t="shared" si="38"/>
        <v>0</v>
      </c>
      <c r="CW25" s="82">
        <f t="shared" si="38"/>
        <v>0</v>
      </c>
      <c r="CX25" s="82">
        <f t="shared" si="38"/>
        <v>0</v>
      </c>
      <c r="CY25" s="82">
        <f t="shared" si="38"/>
        <v>0</v>
      </c>
    </row>
    <row r="26" spans="1:103" ht="15.75" customHeight="1" x14ac:dyDescent="0.55000000000000004">
      <c r="A26" s="96">
        <v>5101030102</v>
      </c>
      <c r="B26" s="97" t="s">
        <v>122</v>
      </c>
      <c r="C26" s="30"/>
      <c r="D26" s="82">
        <v>0</v>
      </c>
      <c r="E26" s="82">
        <v>0</v>
      </c>
      <c r="F26" s="82">
        <v>0</v>
      </c>
      <c r="G26" s="82">
        <f t="shared" si="0"/>
        <v>0</v>
      </c>
      <c r="H26" s="82"/>
      <c r="I26" s="82"/>
      <c r="J26" s="82"/>
      <c r="K26" s="82">
        <f t="shared" si="1"/>
        <v>0</v>
      </c>
      <c r="L26" s="82"/>
      <c r="M26" s="82"/>
      <c r="N26" s="82"/>
      <c r="O26" s="82">
        <f t="shared" si="2"/>
        <v>0</v>
      </c>
      <c r="P26" s="82"/>
      <c r="Q26" s="82"/>
      <c r="R26" s="82"/>
      <c r="S26" s="82">
        <f t="shared" si="3"/>
        <v>0</v>
      </c>
      <c r="T26" s="82">
        <f t="shared" si="4"/>
        <v>0</v>
      </c>
      <c r="V26" s="96">
        <v>5101030102</v>
      </c>
      <c r="W26" s="97" t="s">
        <v>122</v>
      </c>
      <c r="X26" s="82">
        <f>ROUND(IF('2.ต้นทุนตามสัดส่วน '!$E$6&gt;0,(+C26*'2.ต้นทุนตามสัดส่วน '!$E$6)/'2.ต้นทุนตามสัดส่วน '!$E$9,0),2)</f>
        <v>0</v>
      </c>
      <c r="Y26" s="82">
        <f>ROUND(IF('2.ต้นทุนตามสัดส่วน '!$E$16&gt;0,(+D26*'2.ต้นทุนตามสัดส่วน '!$E$16)/'2.ต้นทุนตามสัดส่วน '!$E$19,0),2)</f>
        <v>0</v>
      </c>
      <c r="Z26" s="82">
        <f>ROUND(IF('2.ต้นทุนตามสัดส่วน '!$E$26&gt;0,(+E26*'2.ต้นทุนตามสัดส่วน '!$E$26)/'2.ต้นทุนตามสัดส่วน '!$E$29,0),2)</f>
        <v>0</v>
      </c>
      <c r="AA26" s="82">
        <f>ROUND(IF('2.ต้นทุนตามสัดส่วน '!$E$36&gt;0,(+F26*'2.ต้นทุนตามสัดส่วน '!$E$36)/'2.ต้นทุนตามสัดส่วน '!$E$39,0),2)</f>
        <v>0</v>
      </c>
      <c r="AB26" s="82">
        <f t="shared" si="5"/>
        <v>0</v>
      </c>
      <c r="AC26" s="82">
        <f>ROUND(IF('2.ต้นทุนตามสัดส่วน '!$E$56&gt;0,(+H26*'2.ต้นทุนตามสัดส่วน '!$E$56)/'2.ต้นทุนตามสัดส่วน '!$E$59,0),2)</f>
        <v>0</v>
      </c>
      <c r="AD26" s="82">
        <f>ROUND(IF('2.ต้นทุนตามสัดส่วน '!$E$66&gt;0,(+I26*'2.ต้นทุนตามสัดส่วน '!$E$66)/'2.ต้นทุนตามสัดส่วน '!$E$69,0),2)</f>
        <v>0</v>
      </c>
      <c r="AE26" s="82">
        <f>ROUND(IF('2.ต้นทุนตามสัดส่วน '!$E$76&gt;0,(+J26*'2.ต้นทุนตามสัดส่วน '!$E$76)/'2.ต้นทุนตามสัดส่วน '!$E$79,0),2)</f>
        <v>0</v>
      </c>
      <c r="AF26" s="82">
        <f t="shared" si="6"/>
        <v>0</v>
      </c>
      <c r="AG26" s="82">
        <f>ROUND(IF('2.ต้นทุนตามสัดส่วน '!$E$106&gt;0,(+L26*'2.ต้นทุนตามสัดส่วน '!$E$106)/'2.ต้นทุนตามสัดส่วน '!$E$109,0),2)</f>
        <v>0</v>
      </c>
      <c r="AH26" s="82">
        <f>ROUND(IF('2.ต้นทุนตามสัดส่วน '!$E$116&gt;0,(+M26*'2.ต้นทุนตามสัดส่วน '!$E$116)/'2.ต้นทุนตามสัดส่วน '!$E$119,0),2)</f>
        <v>0</v>
      </c>
      <c r="AI26" s="82">
        <f>ROUND(IF('2.ต้นทุนตามสัดส่วน '!$E$126&gt;0,(+N26*'2.ต้นทุนตามสัดส่วน '!$E$126)/'2.ต้นทุนตามสัดส่วน '!$E$129,0),2)</f>
        <v>0</v>
      </c>
      <c r="AJ26" s="82">
        <f t="shared" si="7"/>
        <v>0</v>
      </c>
      <c r="AK26" s="82">
        <f>ROUND(IF('2.ต้นทุนตามสัดส่วน '!$E$156&gt;0,(+P26*'2.ต้นทุนตามสัดส่วน '!$E$156)/'2.ต้นทุนตามสัดส่วน '!$E$159,0),2)</f>
        <v>0</v>
      </c>
      <c r="AL26" s="82">
        <f>ROUND(IF('2.ต้นทุนตามสัดส่วน '!$E$166&gt;0,(+Q26*'2.ต้นทุนตามสัดส่วน '!$E$166)/'2.ต้นทุนตามสัดส่วน '!$E$169,0),2)</f>
        <v>0</v>
      </c>
      <c r="AM26" s="82">
        <f>ROUND(IF('2.ต้นทุนตามสัดส่วน '!$E$176&gt;0,(+R26*'2.ต้นทุนตามสัดส่วน '!$E$176)/'2.ต้นทุนตามสัดส่วน '!$E$179,0),2)</f>
        <v>0</v>
      </c>
      <c r="AN26" s="82">
        <f t="shared" si="8"/>
        <v>0</v>
      </c>
      <c r="AO26" s="82">
        <f t="shared" si="9"/>
        <v>0</v>
      </c>
      <c r="AQ26" s="96">
        <v>5101030102</v>
      </c>
      <c r="AR26" s="97" t="s">
        <v>122</v>
      </c>
      <c r="AS26" s="82">
        <f>ROUND(IF('2.ต้นทุนตามสัดส่วน '!$E$7&gt;0,(C26*'2.ต้นทุนตามสัดส่วน '!$E$7)/'2.ต้นทุนตามสัดส่วน '!$E$9,0),2)</f>
        <v>0</v>
      </c>
      <c r="AT26" s="82">
        <f>ROUND(IF('2.ต้นทุนตามสัดส่วน '!$E$17&gt;0,(D26*'2.ต้นทุนตามสัดส่วน '!$E$17)/'2.ต้นทุนตามสัดส่วน '!$E$19,0),2)</f>
        <v>0</v>
      </c>
      <c r="AU26" s="82">
        <f>ROUND(IF('2.ต้นทุนตามสัดส่วน '!$E$27&gt;0,(+E26*'2.ต้นทุนตามสัดส่วน '!$E$27)/'2.ต้นทุนตามสัดส่วน '!$E$29,0),2)</f>
        <v>0</v>
      </c>
      <c r="AV26" s="82">
        <f>ROUND(IF('2.ต้นทุนตามสัดส่วน '!$E$37&gt;0,(+F26*'2.ต้นทุนตามสัดส่วน '!$E$37)/'2.ต้นทุนตามสัดส่วน '!$E$39,0),2)</f>
        <v>0</v>
      </c>
      <c r="AW26" s="82">
        <f t="shared" si="10"/>
        <v>0</v>
      </c>
      <c r="AX26" s="82">
        <f>ROUND(IF('2.ต้นทุนตามสัดส่วน '!$E$57&gt;0,(+H26*'2.ต้นทุนตามสัดส่วน '!$E$57)/'2.ต้นทุนตามสัดส่วน '!$E$59,0),2)</f>
        <v>0</v>
      </c>
      <c r="AY26" s="82">
        <f>ROUND(IF('2.ต้นทุนตามสัดส่วน '!$E$67&gt;0,(+I26*'2.ต้นทุนตามสัดส่วน '!$E$67)/'2.ต้นทุนตามสัดส่วน '!$E$69,0),2)</f>
        <v>0</v>
      </c>
      <c r="AZ26" s="82">
        <f>ROUND(IF('2.ต้นทุนตามสัดส่วน '!$E$77&gt;0,(+J26*'2.ต้นทุนตามสัดส่วน '!$E$77)/'2.ต้นทุนตามสัดส่วน '!$E$79,0),2)</f>
        <v>0</v>
      </c>
      <c r="BA26" s="82">
        <f t="shared" si="11"/>
        <v>0</v>
      </c>
      <c r="BB26" s="82">
        <f>ROUND(IF('2.ต้นทุนตามสัดส่วน '!$E$107&gt;0,(+L26*'2.ต้นทุนตามสัดส่วน '!$E$107)/'2.ต้นทุนตามสัดส่วน '!$E$109,0),2)</f>
        <v>0</v>
      </c>
      <c r="BC26" s="82">
        <f>ROUND(IF('2.ต้นทุนตามสัดส่วน '!$E$117&gt;0,(+M26*'2.ต้นทุนตามสัดส่วน '!$E$117)/'2.ต้นทุนตามสัดส่วน '!$E$119,0),2)</f>
        <v>0</v>
      </c>
      <c r="BD26" s="82">
        <f>ROUND(IF('2.ต้นทุนตามสัดส่วน '!$E$127&gt;0,(+N26*'2.ต้นทุนตามสัดส่วน '!$E$127)/'2.ต้นทุนตามสัดส่วน '!$E$129,0),2)</f>
        <v>0</v>
      </c>
      <c r="BE26" s="82">
        <f t="shared" si="12"/>
        <v>0</v>
      </c>
      <c r="BF26" s="82">
        <f>ROUND(IF('2.ต้นทุนตามสัดส่วน '!$E$157&gt;0,(+P26*'2.ต้นทุนตามสัดส่วน '!$E$157)/'2.ต้นทุนตามสัดส่วน '!$E$159,0),2)</f>
        <v>0</v>
      </c>
      <c r="BG26" s="82">
        <f>ROUND(IF('2.ต้นทุนตามสัดส่วน '!$E$167&gt;0,(+Q26*'2.ต้นทุนตามสัดส่วน '!$E$167)/'2.ต้นทุนตามสัดส่วน '!$E$169,0),2)</f>
        <v>0</v>
      </c>
      <c r="BH26" s="82">
        <f>ROUND(IF('2.ต้นทุนตามสัดส่วน '!$E$177&gt;0,(+R26*'2.ต้นทุนตามสัดส่วน '!$E$177)/'2.ต้นทุนตามสัดส่วน '!$E$179,0),2)</f>
        <v>0</v>
      </c>
      <c r="BI26" s="82">
        <f t="shared" si="13"/>
        <v>0</v>
      </c>
      <c r="BJ26" s="82">
        <f t="shared" si="14"/>
        <v>0</v>
      </c>
      <c r="BL26" s="96">
        <v>5101030102</v>
      </c>
      <c r="BM26" s="97" t="s">
        <v>122</v>
      </c>
      <c r="BN26" s="82">
        <f>ROUND(IF('2.ต้นทุนตามสัดส่วน '!$E$8&gt;0,(+C26*'2.ต้นทุนตามสัดส่วน '!$E$8)/'2.ต้นทุนตามสัดส่วน '!$E$9,0),2)</f>
        <v>0</v>
      </c>
      <c r="BO26" s="82">
        <f>ROUND(IF('2.ต้นทุนตามสัดส่วน '!$E$18&gt;0,(+D26*'2.ต้นทุนตามสัดส่วน '!$E$18)/'2.ต้นทุนตามสัดส่วน '!$E$19,0),2)</f>
        <v>0</v>
      </c>
      <c r="BP26" s="82">
        <f>ROUND(IF('2.ต้นทุนตามสัดส่วน '!$E$28&gt;0,(+E26*'2.ต้นทุนตามสัดส่วน '!$E$28)/'2.ต้นทุนตามสัดส่วน '!$E$29,0),2)</f>
        <v>0</v>
      </c>
      <c r="BQ26" s="82">
        <f>ROUND(IF('2.ต้นทุนตามสัดส่วน '!$E$38&gt;0,(+F26*'2.ต้นทุนตามสัดส่วน '!$E$38)/'2.ต้นทุนตามสัดส่วน '!$E$39,0),2)</f>
        <v>0</v>
      </c>
      <c r="BR26" s="82">
        <f t="shared" si="15"/>
        <v>0</v>
      </c>
      <c r="BS26" s="82">
        <f>ROUND(IF('2.ต้นทุนตามสัดส่วน '!$E$58&gt;0,(+H26*'2.ต้นทุนตามสัดส่วน '!$E$58)/'2.ต้นทุนตามสัดส่วน '!$E$59,0),2)</f>
        <v>0</v>
      </c>
      <c r="BT26" s="82">
        <f>ROUND(IF('2.ต้นทุนตามสัดส่วน '!$E$68&gt;0,(+I26*'2.ต้นทุนตามสัดส่วน '!$E$68)/'2.ต้นทุนตามสัดส่วน '!$E$69,0),2)</f>
        <v>0</v>
      </c>
      <c r="BU26" s="82">
        <f>ROUND(IF('2.ต้นทุนตามสัดส่วน '!$E$78&gt;0,(+J26*'2.ต้นทุนตามสัดส่วน '!$E$78)/'2.ต้นทุนตามสัดส่วน '!$E$79,0),2)</f>
        <v>0</v>
      </c>
      <c r="BV26" s="82">
        <f t="shared" si="16"/>
        <v>0</v>
      </c>
      <c r="BW26" s="82">
        <f>ROUND(IF('2.ต้นทุนตามสัดส่วน '!$E$108&gt;0,(+L26*'2.ต้นทุนตามสัดส่วน '!$E$108)/'2.ต้นทุนตามสัดส่วน '!$E$109,0),2)</f>
        <v>0</v>
      </c>
      <c r="BX26" s="82">
        <f>ROUND(IF('2.ต้นทุนตามสัดส่วน '!$E$118&gt;0,(+M26*'2.ต้นทุนตามสัดส่วน '!$E$118)/'2.ต้นทุนตามสัดส่วน '!$E$119,0),2)</f>
        <v>0</v>
      </c>
      <c r="BY26" s="82">
        <f>ROUND(IF('2.ต้นทุนตามสัดส่วน '!$E$128&gt;0,(+N26*'2.ต้นทุนตามสัดส่วน '!$E$128)/'2.ต้นทุนตามสัดส่วน '!$E$129,0),2)</f>
        <v>0</v>
      </c>
      <c r="BZ26" s="82">
        <f t="shared" si="17"/>
        <v>0</v>
      </c>
      <c r="CA26" s="82">
        <f>ROUND(IF('2.ต้นทุนตามสัดส่วน '!$E$158&gt;0,(+P26*'2.ต้นทุนตามสัดส่วน '!$E$158)/'2.ต้นทุนตามสัดส่วน '!$E$159,0),2)</f>
        <v>0</v>
      </c>
      <c r="CB26" s="82">
        <f>ROUND(IF('2.ต้นทุนตามสัดส่วน '!$E$168&gt;0,(+Q26*'2.ต้นทุนตามสัดส่วน '!$E$168)/'2.ต้นทุนตามสัดส่วน '!$E$169,0),2)</f>
        <v>0</v>
      </c>
      <c r="CC26" s="82">
        <f>ROUND(IF('2.ต้นทุนตามสัดส่วน '!$E$178&gt;0,(+R26*'2.ต้นทุนตามสัดส่วน '!$E$178)/'2.ต้นทุนตามสัดส่วน '!$E$179,0),2)</f>
        <v>0</v>
      </c>
      <c r="CD26" s="82">
        <f t="shared" si="18"/>
        <v>0</v>
      </c>
      <c r="CE26" s="82">
        <f t="shared" si="19"/>
        <v>0</v>
      </c>
      <c r="CF26" s="96">
        <v>5101030102</v>
      </c>
      <c r="CG26" s="97" t="s">
        <v>122</v>
      </c>
      <c r="CH26" s="82">
        <f t="shared" ref="CH26:CY26" si="39">+C26-X26-AS26-BN26</f>
        <v>0</v>
      </c>
      <c r="CI26" s="82">
        <f t="shared" si="39"/>
        <v>0</v>
      </c>
      <c r="CJ26" s="82">
        <f t="shared" si="39"/>
        <v>0</v>
      </c>
      <c r="CK26" s="82">
        <f t="shared" si="39"/>
        <v>0</v>
      </c>
      <c r="CL26" s="82">
        <f t="shared" si="39"/>
        <v>0</v>
      </c>
      <c r="CM26" s="82">
        <f t="shared" si="39"/>
        <v>0</v>
      </c>
      <c r="CN26" s="82">
        <f t="shared" si="39"/>
        <v>0</v>
      </c>
      <c r="CO26" s="82">
        <f t="shared" si="39"/>
        <v>0</v>
      </c>
      <c r="CP26" s="82">
        <f t="shared" si="39"/>
        <v>0</v>
      </c>
      <c r="CQ26" s="82">
        <f t="shared" si="39"/>
        <v>0</v>
      </c>
      <c r="CR26" s="82">
        <f t="shared" si="39"/>
        <v>0</v>
      </c>
      <c r="CS26" s="82">
        <f t="shared" si="39"/>
        <v>0</v>
      </c>
      <c r="CT26" s="82">
        <f t="shared" si="39"/>
        <v>0</v>
      </c>
      <c r="CU26" s="82">
        <f t="shared" si="39"/>
        <v>0</v>
      </c>
      <c r="CV26" s="82">
        <f t="shared" si="39"/>
        <v>0</v>
      </c>
      <c r="CW26" s="82">
        <f t="shared" si="39"/>
        <v>0</v>
      </c>
      <c r="CX26" s="82">
        <f t="shared" si="39"/>
        <v>0</v>
      </c>
      <c r="CY26" s="82">
        <f t="shared" si="39"/>
        <v>0</v>
      </c>
    </row>
    <row r="27" spans="1:103" ht="15.75" customHeight="1" x14ac:dyDescent="0.55000000000000004">
      <c r="A27" s="96">
        <v>5101030103</v>
      </c>
      <c r="B27" s="97" t="s">
        <v>123</v>
      </c>
      <c r="C27" s="30"/>
      <c r="D27" s="82">
        <v>0</v>
      </c>
      <c r="E27" s="82">
        <v>0</v>
      </c>
      <c r="F27" s="82">
        <v>0</v>
      </c>
      <c r="G27" s="82">
        <f t="shared" si="0"/>
        <v>0</v>
      </c>
      <c r="H27" s="82"/>
      <c r="I27" s="82"/>
      <c r="J27" s="82"/>
      <c r="K27" s="82">
        <f t="shared" si="1"/>
        <v>0</v>
      </c>
      <c r="L27" s="82"/>
      <c r="M27" s="82"/>
      <c r="N27" s="82"/>
      <c r="O27" s="82">
        <f t="shared" si="2"/>
        <v>0</v>
      </c>
      <c r="P27" s="82"/>
      <c r="Q27" s="82"/>
      <c r="R27" s="82"/>
      <c r="S27" s="82">
        <f t="shared" si="3"/>
        <v>0</v>
      </c>
      <c r="T27" s="82">
        <f t="shared" si="4"/>
        <v>0</v>
      </c>
      <c r="V27" s="96">
        <v>5101030103</v>
      </c>
      <c r="W27" s="97" t="s">
        <v>123</v>
      </c>
      <c r="X27" s="82">
        <f>ROUND(IF('2.ต้นทุนตามสัดส่วน '!$E$6&gt;0,(+C27*'2.ต้นทุนตามสัดส่วน '!$E$6)/'2.ต้นทุนตามสัดส่วน '!$E$9,0),2)</f>
        <v>0</v>
      </c>
      <c r="Y27" s="82">
        <f>ROUND(IF('2.ต้นทุนตามสัดส่วน '!$E$16&gt;0,(+D27*'2.ต้นทุนตามสัดส่วน '!$E$16)/'2.ต้นทุนตามสัดส่วน '!$E$19,0),2)</f>
        <v>0</v>
      </c>
      <c r="Z27" s="82">
        <f>ROUND(IF('2.ต้นทุนตามสัดส่วน '!$E$26&gt;0,(+E27*'2.ต้นทุนตามสัดส่วน '!$E$26)/'2.ต้นทุนตามสัดส่วน '!$E$29,0),2)</f>
        <v>0</v>
      </c>
      <c r="AA27" s="82">
        <f>ROUND(IF('2.ต้นทุนตามสัดส่วน '!$E$36&gt;0,(+F27*'2.ต้นทุนตามสัดส่วน '!$E$36)/'2.ต้นทุนตามสัดส่วน '!$E$39,0),2)</f>
        <v>0</v>
      </c>
      <c r="AB27" s="82">
        <f t="shared" si="5"/>
        <v>0</v>
      </c>
      <c r="AC27" s="82">
        <f>ROUND(IF('2.ต้นทุนตามสัดส่วน '!$E$56&gt;0,(+H27*'2.ต้นทุนตามสัดส่วน '!$E$56)/'2.ต้นทุนตามสัดส่วน '!$E$59,0),2)</f>
        <v>0</v>
      </c>
      <c r="AD27" s="82">
        <f>ROUND(IF('2.ต้นทุนตามสัดส่วน '!$E$66&gt;0,(+I27*'2.ต้นทุนตามสัดส่วน '!$E$66)/'2.ต้นทุนตามสัดส่วน '!$E$69,0),2)</f>
        <v>0</v>
      </c>
      <c r="AE27" s="82">
        <f>ROUND(IF('2.ต้นทุนตามสัดส่วน '!$E$76&gt;0,(+J27*'2.ต้นทุนตามสัดส่วน '!$E$76)/'2.ต้นทุนตามสัดส่วน '!$E$79,0),2)</f>
        <v>0</v>
      </c>
      <c r="AF27" s="82">
        <f t="shared" si="6"/>
        <v>0</v>
      </c>
      <c r="AG27" s="82">
        <f>ROUND(IF('2.ต้นทุนตามสัดส่วน '!$E$106&gt;0,(+L27*'2.ต้นทุนตามสัดส่วน '!$E$106)/'2.ต้นทุนตามสัดส่วน '!$E$109,0),2)</f>
        <v>0</v>
      </c>
      <c r="AH27" s="82">
        <f>ROUND(IF('2.ต้นทุนตามสัดส่วน '!$E$116&gt;0,(+M27*'2.ต้นทุนตามสัดส่วน '!$E$116)/'2.ต้นทุนตามสัดส่วน '!$E$119,0),2)</f>
        <v>0</v>
      </c>
      <c r="AI27" s="82">
        <f>ROUND(IF('2.ต้นทุนตามสัดส่วน '!$E$126&gt;0,(+N27*'2.ต้นทุนตามสัดส่วน '!$E$126)/'2.ต้นทุนตามสัดส่วน '!$E$129,0),2)</f>
        <v>0</v>
      </c>
      <c r="AJ27" s="82">
        <f t="shared" si="7"/>
        <v>0</v>
      </c>
      <c r="AK27" s="82">
        <f>ROUND(IF('2.ต้นทุนตามสัดส่วน '!$E$156&gt;0,(+P27*'2.ต้นทุนตามสัดส่วน '!$E$156)/'2.ต้นทุนตามสัดส่วน '!$E$159,0),2)</f>
        <v>0</v>
      </c>
      <c r="AL27" s="82">
        <f>ROUND(IF('2.ต้นทุนตามสัดส่วน '!$E$166&gt;0,(+Q27*'2.ต้นทุนตามสัดส่วน '!$E$166)/'2.ต้นทุนตามสัดส่วน '!$E$169,0),2)</f>
        <v>0</v>
      </c>
      <c r="AM27" s="82">
        <f>ROUND(IF('2.ต้นทุนตามสัดส่วน '!$E$176&gt;0,(+R27*'2.ต้นทุนตามสัดส่วน '!$E$176)/'2.ต้นทุนตามสัดส่วน '!$E$179,0),2)</f>
        <v>0</v>
      </c>
      <c r="AN27" s="82">
        <f t="shared" si="8"/>
        <v>0</v>
      </c>
      <c r="AO27" s="82">
        <f t="shared" si="9"/>
        <v>0</v>
      </c>
      <c r="AQ27" s="96">
        <v>5101030103</v>
      </c>
      <c r="AR27" s="97" t="s">
        <v>123</v>
      </c>
      <c r="AS27" s="82">
        <f>ROUND(IF('2.ต้นทุนตามสัดส่วน '!$E$7&gt;0,(C27*'2.ต้นทุนตามสัดส่วน '!$E$7)/'2.ต้นทุนตามสัดส่วน '!$E$9,0),2)</f>
        <v>0</v>
      </c>
      <c r="AT27" s="82">
        <f>ROUND(IF('2.ต้นทุนตามสัดส่วน '!$E$17&gt;0,(D27*'2.ต้นทุนตามสัดส่วน '!$E$17)/'2.ต้นทุนตามสัดส่วน '!$E$19,0),2)</f>
        <v>0</v>
      </c>
      <c r="AU27" s="82">
        <f>ROUND(IF('2.ต้นทุนตามสัดส่วน '!$E$27&gt;0,(+E27*'2.ต้นทุนตามสัดส่วน '!$E$27)/'2.ต้นทุนตามสัดส่วน '!$E$29,0),2)</f>
        <v>0</v>
      </c>
      <c r="AV27" s="82">
        <f>ROUND(IF('2.ต้นทุนตามสัดส่วน '!$E$37&gt;0,(+F27*'2.ต้นทุนตามสัดส่วน '!$E$37)/'2.ต้นทุนตามสัดส่วน '!$E$39,0),2)</f>
        <v>0</v>
      </c>
      <c r="AW27" s="82">
        <f t="shared" si="10"/>
        <v>0</v>
      </c>
      <c r="AX27" s="82">
        <f>ROUND(IF('2.ต้นทุนตามสัดส่วน '!$E$57&gt;0,(+H27*'2.ต้นทุนตามสัดส่วน '!$E$57)/'2.ต้นทุนตามสัดส่วน '!$E$59,0),2)</f>
        <v>0</v>
      </c>
      <c r="AY27" s="82">
        <f>ROUND(IF('2.ต้นทุนตามสัดส่วน '!$E$67&gt;0,(+I27*'2.ต้นทุนตามสัดส่วน '!$E$67)/'2.ต้นทุนตามสัดส่วน '!$E$69,0),2)</f>
        <v>0</v>
      </c>
      <c r="AZ27" s="82">
        <f>ROUND(IF('2.ต้นทุนตามสัดส่วน '!$E$77&gt;0,(+J27*'2.ต้นทุนตามสัดส่วน '!$E$77)/'2.ต้นทุนตามสัดส่วน '!$E$79,0),2)</f>
        <v>0</v>
      </c>
      <c r="BA27" s="82">
        <f t="shared" si="11"/>
        <v>0</v>
      </c>
      <c r="BB27" s="82">
        <f>ROUND(IF('2.ต้นทุนตามสัดส่วน '!$E$107&gt;0,(+L27*'2.ต้นทุนตามสัดส่วน '!$E$107)/'2.ต้นทุนตามสัดส่วน '!$E$109,0),2)</f>
        <v>0</v>
      </c>
      <c r="BC27" s="82">
        <f>ROUND(IF('2.ต้นทุนตามสัดส่วน '!$E$117&gt;0,(+M27*'2.ต้นทุนตามสัดส่วน '!$E$117)/'2.ต้นทุนตามสัดส่วน '!$E$119,0),2)</f>
        <v>0</v>
      </c>
      <c r="BD27" s="82">
        <f>ROUND(IF('2.ต้นทุนตามสัดส่วน '!$E$127&gt;0,(+N27*'2.ต้นทุนตามสัดส่วน '!$E$127)/'2.ต้นทุนตามสัดส่วน '!$E$129,0),2)</f>
        <v>0</v>
      </c>
      <c r="BE27" s="82">
        <f t="shared" si="12"/>
        <v>0</v>
      </c>
      <c r="BF27" s="82">
        <f>ROUND(IF('2.ต้นทุนตามสัดส่วน '!$E$157&gt;0,(+P27*'2.ต้นทุนตามสัดส่วน '!$E$157)/'2.ต้นทุนตามสัดส่วน '!$E$159,0),2)</f>
        <v>0</v>
      </c>
      <c r="BG27" s="82">
        <f>ROUND(IF('2.ต้นทุนตามสัดส่วน '!$E$167&gt;0,(+Q27*'2.ต้นทุนตามสัดส่วน '!$E$167)/'2.ต้นทุนตามสัดส่วน '!$E$169,0),2)</f>
        <v>0</v>
      </c>
      <c r="BH27" s="82">
        <f>ROUND(IF('2.ต้นทุนตามสัดส่วน '!$E$177&gt;0,(+R27*'2.ต้นทุนตามสัดส่วน '!$E$177)/'2.ต้นทุนตามสัดส่วน '!$E$179,0),2)</f>
        <v>0</v>
      </c>
      <c r="BI27" s="82">
        <f t="shared" si="13"/>
        <v>0</v>
      </c>
      <c r="BJ27" s="82">
        <f t="shared" si="14"/>
        <v>0</v>
      </c>
      <c r="BL27" s="96">
        <v>5101030103</v>
      </c>
      <c r="BM27" s="97" t="s">
        <v>123</v>
      </c>
      <c r="BN27" s="82">
        <f>ROUND(IF('2.ต้นทุนตามสัดส่วน '!$E$8&gt;0,(+C27*'2.ต้นทุนตามสัดส่วน '!$E$8)/'2.ต้นทุนตามสัดส่วน '!$E$9,0),2)</f>
        <v>0</v>
      </c>
      <c r="BO27" s="82">
        <f>ROUND(IF('2.ต้นทุนตามสัดส่วน '!$E$18&gt;0,(+D27*'2.ต้นทุนตามสัดส่วน '!$E$18)/'2.ต้นทุนตามสัดส่วน '!$E$19,0),2)</f>
        <v>0</v>
      </c>
      <c r="BP27" s="82">
        <f>ROUND(IF('2.ต้นทุนตามสัดส่วน '!$E$28&gt;0,(+E27*'2.ต้นทุนตามสัดส่วน '!$E$28)/'2.ต้นทุนตามสัดส่วน '!$E$29,0),2)</f>
        <v>0</v>
      </c>
      <c r="BQ27" s="82">
        <f>ROUND(IF('2.ต้นทุนตามสัดส่วน '!$E$38&gt;0,(+F27*'2.ต้นทุนตามสัดส่วน '!$E$38)/'2.ต้นทุนตามสัดส่วน '!$E$39,0),2)</f>
        <v>0</v>
      </c>
      <c r="BR27" s="82">
        <f t="shared" si="15"/>
        <v>0</v>
      </c>
      <c r="BS27" s="82">
        <f>ROUND(IF('2.ต้นทุนตามสัดส่วน '!$E$58&gt;0,(+H27*'2.ต้นทุนตามสัดส่วน '!$E$58)/'2.ต้นทุนตามสัดส่วน '!$E$59,0),2)</f>
        <v>0</v>
      </c>
      <c r="BT27" s="82">
        <f>ROUND(IF('2.ต้นทุนตามสัดส่วน '!$E$68&gt;0,(+I27*'2.ต้นทุนตามสัดส่วน '!$E$68)/'2.ต้นทุนตามสัดส่วน '!$E$69,0),2)</f>
        <v>0</v>
      </c>
      <c r="BU27" s="82">
        <f>ROUND(IF('2.ต้นทุนตามสัดส่วน '!$E$78&gt;0,(+J27*'2.ต้นทุนตามสัดส่วน '!$E$78)/'2.ต้นทุนตามสัดส่วน '!$E$79,0),2)</f>
        <v>0</v>
      </c>
      <c r="BV27" s="82">
        <f t="shared" si="16"/>
        <v>0</v>
      </c>
      <c r="BW27" s="82">
        <f>ROUND(IF('2.ต้นทุนตามสัดส่วน '!$E$108&gt;0,(+L27*'2.ต้นทุนตามสัดส่วน '!$E$108)/'2.ต้นทุนตามสัดส่วน '!$E$109,0),2)</f>
        <v>0</v>
      </c>
      <c r="BX27" s="82">
        <f>ROUND(IF('2.ต้นทุนตามสัดส่วน '!$E$118&gt;0,(+M27*'2.ต้นทุนตามสัดส่วน '!$E$118)/'2.ต้นทุนตามสัดส่วน '!$E$119,0),2)</f>
        <v>0</v>
      </c>
      <c r="BY27" s="82">
        <f>ROUND(IF('2.ต้นทุนตามสัดส่วน '!$E$128&gt;0,(+N27*'2.ต้นทุนตามสัดส่วน '!$E$128)/'2.ต้นทุนตามสัดส่วน '!$E$129,0),2)</f>
        <v>0</v>
      </c>
      <c r="BZ27" s="82">
        <f t="shared" si="17"/>
        <v>0</v>
      </c>
      <c r="CA27" s="82">
        <f>ROUND(IF('2.ต้นทุนตามสัดส่วน '!$E$158&gt;0,(+P27*'2.ต้นทุนตามสัดส่วน '!$E$158)/'2.ต้นทุนตามสัดส่วน '!$E$159,0),2)</f>
        <v>0</v>
      </c>
      <c r="CB27" s="82">
        <f>ROUND(IF('2.ต้นทุนตามสัดส่วน '!$E$168&gt;0,(+Q27*'2.ต้นทุนตามสัดส่วน '!$E$168)/'2.ต้นทุนตามสัดส่วน '!$E$169,0),2)</f>
        <v>0</v>
      </c>
      <c r="CC27" s="82">
        <f>ROUND(IF('2.ต้นทุนตามสัดส่วน '!$E$178&gt;0,(+R27*'2.ต้นทุนตามสัดส่วน '!$E$178)/'2.ต้นทุนตามสัดส่วน '!$E$179,0),2)</f>
        <v>0</v>
      </c>
      <c r="CD27" s="82">
        <f t="shared" si="18"/>
        <v>0</v>
      </c>
      <c r="CE27" s="82">
        <f t="shared" si="19"/>
        <v>0</v>
      </c>
      <c r="CF27" s="96">
        <v>5101030103</v>
      </c>
      <c r="CG27" s="97" t="s">
        <v>123</v>
      </c>
      <c r="CH27" s="82">
        <f t="shared" ref="CH27:CY27" si="40">+C27-X27-AS27-BN27</f>
        <v>0</v>
      </c>
      <c r="CI27" s="82">
        <f t="shared" si="40"/>
        <v>0</v>
      </c>
      <c r="CJ27" s="82">
        <f t="shared" si="40"/>
        <v>0</v>
      </c>
      <c r="CK27" s="82">
        <f t="shared" si="40"/>
        <v>0</v>
      </c>
      <c r="CL27" s="82">
        <f t="shared" si="40"/>
        <v>0</v>
      </c>
      <c r="CM27" s="82">
        <f t="shared" si="40"/>
        <v>0</v>
      </c>
      <c r="CN27" s="82">
        <f t="shared" si="40"/>
        <v>0</v>
      </c>
      <c r="CO27" s="82">
        <f t="shared" si="40"/>
        <v>0</v>
      </c>
      <c r="CP27" s="82">
        <f t="shared" si="40"/>
        <v>0</v>
      </c>
      <c r="CQ27" s="82">
        <f t="shared" si="40"/>
        <v>0</v>
      </c>
      <c r="CR27" s="82">
        <f t="shared" si="40"/>
        <v>0</v>
      </c>
      <c r="CS27" s="82">
        <f t="shared" si="40"/>
        <v>0</v>
      </c>
      <c r="CT27" s="82">
        <f t="shared" si="40"/>
        <v>0</v>
      </c>
      <c r="CU27" s="82">
        <f t="shared" si="40"/>
        <v>0</v>
      </c>
      <c r="CV27" s="82">
        <f t="shared" si="40"/>
        <v>0</v>
      </c>
      <c r="CW27" s="82">
        <f t="shared" si="40"/>
        <v>0</v>
      </c>
      <c r="CX27" s="82">
        <f t="shared" si="40"/>
        <v>0</v>
      </c>
      <c r="CY27" s="82">
        <f t="shared" si="40"/>
        <v>0</v>
      </c>
    </row>
    <row r="28" spans="1:103" ht="15.75" customHeight="1" x14ac:dyDescent="0.55000000000000004">
      <c r="A28" s="96">
        <v>5101030104</v>
      </c>
      <c r="B28" s="97" t="s">
        <v>124</v>
      </c>
      <c r="C28" s="30"/>
      <c r="D28" s="82">
        <v>0</v>
      </c>
      <c r="E28" s="82">
        <v>0</v>
      </c>
      <c r="F28" s="82">
        <v>0</v>
      </c>
      <c r="G28" s="82">
        <f t="shared" si="0"/>
        <v>0</v>
      </c>
      <c r="H28" s="82"/>
      <c r="I28" s="82"/>
      <c r="J28" s="82"/>
      <c r="K28" s="82">
        <f t="shared" si="1"/>
        <v>0</v>
      </c>
      <c r="L28" s="82"/>
      <c r="M28" s="82"/>
      <c r="N28" s="82"/>
      <c r="O28" s="82">
        <f t="shared" si="2"/>
        <v>0</v>
      </c>
      <c r="P28" s="82"/>
      <c r="Q28" s="82"/>
      <c r="R28" s="82"/>
      <c r="S28" s="82">
        <f t="shared" si="3"/>
        <v>0</v>
      </c>
      <c r="T28" s="82">
        <f t="shared" si="4"/>
        <v>0</v>
      </c>
      <c r="V28" s="96">
        <v>5101030104</v>
      </c>
      <c r="W28" s="97" t="s">
        <v>124</v>
      </c>
      <c r="X28" s="82">
        <f>ROUND(IF('2.ต้นทุนตามสัดส่วน '!$E$6&gt;0,(+C28*'2.ต้นทุนตามสัดส่วน '!$E$6)/'2.ต้นทุนตามสัดส่วน '!$E$9,0),2)</f>
        <v>0</v>
      </c>
      <c r="Y28" s="82">
        <f>ROUND(IF('2.ต้นทุนตามสัดส่วน '!$E$16&gt;0,(+D28*'2.ต้นทุนตามสัดส่วน '!$E$16)/'2.ต้นทุนตามสัดส่วน '!$E$19,0),2)</f>
        <v>0</v>
      </c>
      <c r="Z28" s="82">
        <f>ROUND(IF('2.ต้นทุนตามสัดส่วน '!$E$26&gt;0,(+E28*'2.ต้นทุนตามสัดส่วน '!$E$26)/'2.ต้นทุนตามสัดส่วน '!$E$29,0),2)</f>
        <v>0</v>
      </c>
      <c r="AA28" s="82">
        <f>ROUND(IF('2.ต้นทุนตามสัดส่วน '!$E$36&gt;0,(+F28*'2.ต้นทุนตามสัดส่วน '!$E$36)/'2.ต้นทุนตามสัดส่วน '!$E$39,0),2)</f>
        <v>0</v>
      </c>
      <c r="AB28" s="82">
        <f t="shared" si="5"/>
        <v>0</v>
      </c>
      <c r="AC28" s="82">
        <f>ROUND(IF('2.ต้นทุนตามสัดส่วน '!$E$56&gt;0,(+H28*'2.ต้นทุนตามสัดส่วน '!$E$56)/'2.ต้นทุนตามสัดส่วน '!$E$59,0),2)</f>
        <v>0</v>
      </c>
      <c r="AD28" s="82">
        <f>ROUND(IF('2.ต้นทุนตามสัดส่วน '!$E$66&gt;0,(+I28*'2.ต้นทุนตามสัดส่วน '!$E$66)/'2.ต้นทุนตามสัดส่วน '!$E$69,0),2)</f>
        <v>0</v>
      </c>
      <c r="AE28" s="82">
        <f>ROUND(IF('2.ต้นทุนตามสัดส่วน '!$E$76&gt;0,(+J28*'2.ต้นทุนตามสัดส่วน '!$E$76)/'2.ต้นทุนตามสัดส่วน '!$E$79,0),2)</f>
        <v>0</v>
      </c>
      <c r="AF28" s="82">
        <f t="shared" si="6"/>
        <v>0</v>
      </c>
      <c r="AG28" s="82">
        <f>ROUND(IF('2.ต้นทุนตามสัดส่วน '!$E$106&gt;0,(+L28*'2.ต้นทุนตามสัดส่วน '!$E$106)/'2.ต้นทุนตามสัดส่วน '!$E$109,0),2)</f>
        <v>0</v>
      </c>
      <c r="AH28" s="82">
        <f>ROUND(IF('2.ต้นทุนตามสัดส่วน '!$E$116&gt;0,(+M28*'2.ต้นทุนตามสัดส่วน '!$E$116)/'2.ต้นทุนตามสัดส่วน '!$E$119,0),2)</f>
        <v>0</v>
      </c>
      <c r="AI28" s="82">
        <f>ROUND(IF('2.ต้นทุนตามสัดส่วน '!$E$126&gt;0,(+N28*'2.ต้นทุนตามสัดส่วน '!$E$126)/'2.ต้นทุนตามสัดส่วน '!$E$129,0),2)</f>
        <v>0</v>
      </c>
      <c r="AJ28" s="82">
        <f t="shared" si="7"/>
        <v>0</v>
      </c>
      <c r="AK28" s="82">
        <f>ROUND(IF('2.ต้นทุนตามสัดส่วน '!$E$156&gt;0,(+P28*'2.ต้นทุนตามสัดส่วน '!$E$156)/'2.ต้นทุนตามสัดส่วน '!$E$159,0),2)</f>
        <v>0</v>
      </c>
      <c r="AL28" s="82">
        <f>ROUND(IF('2.ต้นทุนตามสัดส่วน '!$E$166&gt;0,(+Q28*'2.ต้นทุนตามสัดส่วน '!$E$166)/'2.ต้นทุนตามสัดส่วน '!$E$169,0),2)</f>
        <v>0</v>
      </c>
      <c r="AM28" s="82">
        <f>ROUND(IF('2.ต้นทุนตามสัดส่วน '!$E$176&gt;0,(+R28*'2.ต้นทุนตามสัดส่วน '!$E$176)/'2.ต้นทุนตามสัดส่วน '!$E$179,0),2)</f>
        <v>0</v>
      </c>
      <c r="AN28" s="82">
        <f t="shared" si="8"/>
        <v>0</v>
      </c>
      <c r="AO28" s="82">
        <f t="shared" si="9"/>
        <v>0</v>
      </c>
      <c r="AQ28" s="96">
        <v>5101030104</v>
      </c>
      <c r="AR28" s="97" t="s">
        <v>124</v>
      </c>
      <c r="AS28" s="82">
        <f>ROUND(IF('2.ต้นทุนตามสัดส่วน '!$E$7&gt;0,(C28*'2.ต้นทุนตามสัดส่วน '!$E$7)/'2.ต้นทุนตามสัดส่วน '!$E$9,0),2)</f>
        <v>0</v>
      </c>
      <c r="AT28" s="82">
        <f>ROUND(IF('2.ต้นทุนตามสัดส่วน '!$E$17&gt;0,(D28*'2.ต้นทุนตามสัดส่วน '!$E$17)/'2.ต้นทุนตามสัดส่วน '!$E$19,0),2)</f>
        <v>0</v>
      </c>
      <c r="AU28" s="82">
        <f>ROUND(IF('2.ต้นทุนตามสัดส่วน '!$E$27&gt;0,(+E28*'2.ต้นทุนตามสัดส่วน '!$E$27)/'2.ต้นทุนตามสัดส่วน '!$E$29,0),2)</f>
        <v>0</v>
      </c>
      <c r="AV28" s="82">
        <f>ROUND(IF('2.ต้นทุนตามสัดส่วน '!$E$37&gt;0,(+F28*'2.ต้นทุนตามสัดส่วน '!$E$37)/'2.ต้นทุนตามสัดส่วน '!$E$39,0),2)</f>
        <v>0</v>
      </c>
      <c r="AW28" s="82">
        <f t="shared" si="10"/>
        <v>0</v>
      </c>
      <c r="AX28" s="82">
        <f>ROUND(IF('2.ต้นทุนตามสัดส่วน '!$E$57&gt;0,(+H28*'2.ต้นทุนตามสัดส่วน '!$E$57)/'2.ต้นทุนตามสัดส่วน '!$E$59,0),2)</f>
        <v>0</v>
      </c>
      <c r="AY28" s="82">
        <f>ROUND(IF('2.ต้นทุนตามสัดส่วน '!$E$67&gt;0,(+I28*'2.ต้นทุนตามสัดส่วน '!$E$67)/'2.ต้นทุนตามสัดส่วน '!$E$69,0),2)</f>
        <v>0</v>
      </c>
      <c r="AZ28" s="82">
        <f>ROUND(IF('2.ต้นทุนตามสัดส่วน '!$E$77&gt;0,(+J28*'2.ต้นทุนตามสัดส่วน '!$E$77)/'2.ต้นทุนตามสัดส่วน '!$E$79,0),2)</f>
        <v>0</v>
      </c>
      <c r="BA28" s="82">
        <f t="shared" si="11"/>
        <v>0</v>
      </c>
      <c r="BB28" s="82">
        <f>ROUND(IF('2.ต้นทุนตามสัดส่วน '!$E$107&gt;0,(+L28*'2.ต้นทุนตามสัดส่วน '!$E$107)/'2.ต้นทุนตามสัดส่วน '!$E$109,0),2)</f>
        <v>0</v>
      </c>
      <c r="BC28" s="82">
        <f>ROUND(IF('2.ต้นทุนตามสัดส่วน '!$E$117&gt;0,(+M28*'2.ต้นทุนตามสัดส่วน '!$E$117)/'2.ต้นทุนตามสัดส่วน '!$E$119,0),2)</f>
        <v>0</v>
      </c>
      <c r="BD28" s="82">
        <f>ROUND(IF('2.ต้นทุนตามสัดส่วน '!$E$127&gt;0,(+N28*'2.ต้นทุนตามสัดส่วน '!$E$127)/'2.ต้นทุนตามสัดส่วน '!$E$129,0),2)</f>
        <v>0</v>
      </c>
      <c r="BE28" s="82">
        <f t="shared" si="12"/>
        <v>0</v>
      </c>
      <c r="BF28" s="82">
        <f>ROUND(IF('2.ต้นทุนตามสัดส่วน '!$E$157&gt;0,(+P28*'2.ต้นทุนตามสัดส่วน '!$E$157)/'2.ต้นทุนตามสัดส่วน '!$E$159,0),2)</f>
        <v>0</v>
      </c>
      <c r="BG28" s="82">
        <f>ROUND(IF('2.ต้นทุนตามสัดส่วน '!$E$167&gt;0,(+Q28*'2.ต้นทุนตามสัดส่วน '!$E$167)/'2.ต้นทุนตามสัดส่วน '!$E$169,0),2)</f>
        <v>0</v>
      </c>
      <c r="BH28" s="82">
        <f>ROUND(IF('2.ต้นทุนตามสัดส่วน '!$E$177&gt;0,(+R28*'2.ต้นทุนตามสัดส่วน '!$E$177)/'2.ต้นทุนตามสัดส่วน '!$E$179,0),2)</f>
        <v>0</v>
      </c>
      <c r="BI28" s="82">
        <f t="shared" si="13"/>
        <v>0</v>
      </c>
      <c r="BJ28" s="82">
        <f t="shared" si="14"/>
        <v>0</v>
      </c>
      <c r="BL28" s="96">
        <v>5101030104</v>
      </c>
      <c r="BM28" s="97" t="s">
        <v>124</v>
      </c>
      <c r="BN28" s="82">
        <f>ROUND(IF('2.ต้นทุนตามสัดส่วน '!$E$8&gt;0,(+C28*'2.ต้นทุนตามสัดส่วน '!$E$8)/'2.ต้นทุนตามสัดส่วน '!$E$9,0),2)</f>
        <v>0</v>
      </c>
      <c r="BO28" s="82">
        <f>ROUND(IF('2.ต้นทุนตามสัดส่วน '!$E$18&gt;0,(+D28*'2.ต้นทุนตามสัดส่วน '!$E$18)/'2.ต้นทุนตามสัดส่วน '!$E$19,0),2)</f>
        <v>0</v>
      </c>
      <c r="BP28" s="82">
        <f>ROUND(IF('2.ต้นทุนตามสัดส่วน '!$E$28&gt;0,(+E28*'2.ต้นทุนตามสัดส่วน '!$E$28)/'2.ต้นทุนตามสัดส่วน '!$E$29,0),2)</f>
        <v>0</v>
      </c>
      <c r="BQ28" s="82">
        <f>ROUND(IF('2.ต้นทุนตามสัดส่วน '!$E$38&gt;0,(+F28*'2.ต้นทุนตามสัดส่วน '!$E$38)/'2.ต้นทุนตามสัดส่วน '!$E$39,0),2)</f>
        <v>0</v>
      </c>
      <c r="BR28" s="82">
        <f t="shared" si="15"/>
        <v>0</v>
      </c>
      <c r="BS28" s="82">
        <f>ROUND(IF('2.ต้นทุนตามสัดส่วน '!$E$58&gt;0,(+H28*'2.ต้นทุนตามสัดส่วน '!$E$58)/'2.ต้นทุนตามสัดส่วน '!$E$59,0),2)</f>
        <v>0</v>
      </c>
      <c r="BT28" s="82">
        <f>ROUND(IF('2.ต้นทุนตามสัดส่วน '!$E$68&gt;0,(+I28*'2.ต้นทุนตามสัดส่วน '!$E$68)/'2.ต้นทุนตามสัดส่วน '!$E$69,0),2)</f>
        <v>0</v>
      </c>
      <c r="BU28" s="82">
        <f>ROUND(IF('2.ต้นทุนตามสัดส่วน '!$E$78&gt;0,(+J28*'2.ต้นทุนตามสัดส่วน '!$E$78)/'2.ต้นทุนตามสัดส่วน '!$E$79,0),2)</f>
        <v>0</v>
      </c>
      <c r="BV28" s="82">
        <f t="shared" si="16"/>
        <v>0</v>
      </c>
      <c r="BW28" s="82">
        <f>ROUND(IF('2.ต้นทุนตามสัดส่วน '!$E$108&gt;0,(+L28*'2.ต้นทุนตามสัดส่วน '!$E$108)/'2.ต้นทุนตามสัดส่วน '!$E$109,0),2)</f>
        <v>0</v>
      </c>
      <c r="BX28" s="82">
        <f>ROUND(IF('2.ต้นทุนตามสัดส่วน '!$E$118&gt;0,(+M28*'2.ต้นทุนตามสัดส่วน '!$E$118)/'2.ต้นทุนตามสัดส่วน '!$E$119,0),2)</f>
        <v>0</v>
      </c>
      <c r="BY28" s="82">
        <f>ROUND(IF('2.ต้นทุนตามสัดส่วน '!$E$128&gt;0,(+N28*'2.ต้นทุนตามสัดส่วน '!$E$128)/'2.ต้นทุนตามสัดส่วน '!$E$129,0),2)</f>
        <v>0</v>
      </c>
      <c r="BZ28" s="82">
        <f t="shared" si="17"/>
        <v>0</v>
      </c>
      <c r="CA28" s="82">
        <f>ROUND(IF('2.ต้นทุนตามสัดส่วน '!$E$158&gt;0,(+P28*'2.ต้นทุนตามสัดส่วน '!$E$158)/'2.ต้นทุนตามสัดส่วน '!$E$159,0),2)</f>
        <v>0</v>
      </c>
      <c r="CB28" s="82">
        <f>ROUND(IF('2.ต้นทุนตามสัดส่วน '!$E$168&gt;0,(+Q28*'2.ต้นทุนตามสัดส่วน '!$E$168)/'2.ต้นทุนตามสัดส่วน '!$E$169,0),2)</f>
        <v>0</v>
      </c>
      <c r="CC28" s="82">
        <f>ROUND(IF('2.ต้นทุนตามสัดส่วน '!$E$178&gt;0,(+R28*'2.ต้นทุนตามสัดส่วน '!$E$178)/'2.ต้นทุนตามสัดส่วน '!$E$179,0),2)</f>
        <v>0</v>
      </c>
      <c r="CD28" s="82">
        <f t="shared" si="18"/>
        <v>0</v>
      </c>
      <c r="CE28" s="82">
        <f t="shared" si="19"/>
        <v>0</v>
      </c>
      <c r="CF28" s="96">
        <v>5101030104</v>
      </c>
      <c r="CG28" s="97" t="s">
        <v>124</v>
      </c>
      <c r="CH28" s="82">
        <f t="shared" ref="CH28:CY28" si="41">+C28-X28-AS28-BN28</f>
        <v>0</v>
      </c>
      <c r="CI28" s="82">
        <f t="shared" si="41"/>
        <v>0</v>
      </c>
      <c r="CJ28" s="82">
        <f t="shared" si="41"/>
        <v>0</v>
      </c>
      <c r="CK28" s="82">
        <f t="shared" si="41"/>
        <v>0</v>
      </c>
      <c r="CL28" s="82">
        <f t="shared" si="41"/>
        <v>0</v>
      </c>
      <c r="CM28" s="82">
        <f t="shared" si="41"/>
        <v>0</v>
      </c>
      <c r="CN28" s="82">
        <f t="shared" si="41"/>
        <v>0</v>
      </c>
      <c r="CO28" s="82">
        <f t="shared" si="41"/>
        <v>0</v>
      </c>
      <c r="CP28" s="82">
        <f t="shared" si="41"/>
        <v>0</v>
      </c>
      <c r="CQ28" s="82">
        <f t="shared" si="41"/>
        <v>0</v>
      </c>
      <c r="CR28" s="82">
        <f t="shared" si="41"/>
        <v>0</v>
      </c>
      <c r="CS28" s="82">
        <f t="shared" si="41"/>
        <v>0</v>
      </c>
      <c r="CT28" s="82">
        <f t="shared" si="41"/>
        <v>0</v>
      </c>
      <c r="CU28" s="82">
        <f t="shared" si="41"/>
        <v>0</v>
      </c>
      <c r="CV28" s="82">
        <f t="shared" si="41"/>
        <v>0</v>
      </c>
      <c r="CW28" s="82">
        <f t="shared" si="41"/>
        <v>0</v>
      </c>
      <c r="CX28" s="82">
        <f t="shared" si="41"/>
        <v>0</v>
      </c>
      <c r="CY28" s="82">
        <f t="shared" si="41"/>
        <v>0</v>
      </c>
    </row>
    <row r="29" spans="1:103" ht="15.75" customHeight="1" x14ac:dyDescent="0.55000000000000004">
      <c r="A29" s="96">
        <v>5101030105</v>
      </c>
      <c r="B29" s="97" t="s">
        <v>125</v>
      </c>
      <c r="C29" s="30"/>
      <c r="D29" s="82">
        <v>0</v>
      </c>
      <c r="E29" s="82">
        <v>0</v>
      </c>
      <c r="F29" s="82">
        <v>0</v>
      </c>
      <c r="G29" s="82">
        <f t="shared" si="0"/>
        <v>0</v>
      </c>
      <c r="H29" s="82"/>
      <c r="I29" s="82"/>
      <c r="J29" s="82"/>
      <c r="K29" s="82">
        <f t="shared" si="1"/>
        <v>0</v>
      </c>
      <c r="L29" s="82"/>
      <c r="M29" s="82"/>
      <c r="N29" s="82"/>
      <c r="O29" s="82">
        <f t="shared" si="2"/>
        <v>0</v>
      </c>
      <c r="P29" s="82"/>
      <c r="Q29" s="82"/>
      <c r="R29" s="82"/>
      <c r="S29" s="82">
        <f t="shared" si="3"/>
        <v>0</v>
      </c>
      <c r="T29" s="82">
        <f t="shared" si="4"/>
        <v>0</v>
      </c>
      <c r="V29" s="96">
        <v>5101030105</v>
      </c>
      <c r="W29" s="97" t="s">
        <v>125</v>
      </c>
      <c r="X29" s="82">
        <f>ROUND(IF('2.ต้นทุนตามสัดส่วน '!$E$6&gt;0,(+C29*'2.ต้นทุนตามสัดส่วน '!$E$6)/'2.ต้นทุนตามสัดส่วน '!$E$9,0),2)</f>
        <v>0</v>
      </c>
      <c r="Y29" s="82">
        <f>ROUND(IF('2.ต้นทุนตามสัดส่วน '!$E$16&gt;0,(+D29*'2.ต้นทุนตามสัดส่วน '!$E$16)/'2.ต้นทุนตามสัดส่วน '!$E$19,0),2)</f>
        <v>0</v>
      </c>
      <c r="Z29" s="82">
        <f>ROUND(IF('2.ต้นทุนตามสัดส่วน '!$E$26&gt;0,(+E29*'2.ต้นทุนตามสัดส่วน '!$E$26)/'2.ต้นทุนตามสัดส่วน '!$E$29,0),2)</f>
        <v>0</v>
      </c>
      <c r="AA29" s="82">
        <f>ROUND(IF('2.ต้นทุนตามสัดส่วน '!$E$36&gt;0,(+F29*'2.ต้นทุนตามสัดส่วน '!$E$36)/'2.ต้นทุนตามสัดส่วน '!$E$39,0),2)</f>
        <v>0</v>
      </c>
      <c r="AB29" s="82">
        <f t="shared" si="5"/>
        <v>0</v>
      </c>
      <c r="AC29" s="82">
        <f>ROUND(IF('2.ต้นทุนตามสัดส่วน '!$E$56&gt;0,(+H29*'2.ต้นทุนตามสัดส่วน '!$E$56)/'2.ต้นทุนตามสัดส่วน '!$E$59,0),2)</f>
        <v>0</v>
      </c>
      <c r="AD29" s="82">
        <f>ROUND(IF('2.ต้นทุนตามสัดส่วน '!$E$66&gt;0,(+I29*'2.ต้นทุนตามสัดส่วน '!$E$66)/'2.ต้นทุนตามสัดส่วน '!$E$69,0),2)</f>
        <v>0</v>
      </c>
      <c r="AE29" s="82">
        <f>ROUND(IF('2.ต้นทุนตามสัดส่วน '!$E$76&gt;0,(+J29*'2.ต้นทุนตามสัดส่วน '!$E$76)/'2.ต้นทุนตามสัดส่วน '!$E$79,0),2)</f>
        <v>0</v>
      </c>
      <c r="AF29" s="82">
        <f t="shared" si="6"/>
        <v>0</v>
      </c>
      <c r="AG29" s="82">
        <f>ROUND(IF('2.ต้นทุนตามสัดส่วน '!$E$106&gt;0,(+L29*'2.ต้นทุนตามสัดส่วน '!$E$106)/'2.ต้นทุนตามสัดส่วน '!$E$109,0),2)</f>
        <v>0</v>
      </c>
      <c r="AH29" s="82">
        <f>ROUND(IF('2.ต้นทุนตามสัดส่วน '!$E$116&gt;0,(+M29*'2.ต้นทุนตามสัดส่วน '!$E$116)/'2.ต้นทุนตามสัดส่วน '!$E$119,0),2)</f>
        <v>0</v>
      </c>
      <c r="AI29" s="82">
        <f>ROUND(IF('2.ต้นทุนตามสัดส่วน '!$E$126&gt;0,(+N29*'2.ต้นทุนตามสัดส่วน '!$E$126)/'2.ต้นทุนตามสัดส่วน '!$E$129,0),2)</f>
        <v>0</v>
      </c>
      <c r="AJ29" s="82">
        <f t="shared" si="7"/>
        <v>0</v>
      </c>
      <c r="AK29" s="82">
        <f>ROUND(IF('2.ต้นทุนตามสัดส่วน '!$E$156&gt;0,(+P29*'2.ต้นทุนตามสัดส่วน '!$E$156)/'2.ต้นทุนตามสัดส่วน '!$E$159,0),2)</f>
        <v>0</v>
      </c>
      <c r="AL29" s="82">
        <f>ROUND(IF('2.ต้นทุนตามสัดส่วน '!$E$166&gt;0,(+Q29*'2.ต้นทุนตามสัดส่วน '!$E$166)/'2.ต้นทุนตามสัดส่วน '!$E$169,0),2)</f>
        <v>0</v>
      </c>
      <c r="AM29" s="82">
        <f>ROUND(IF('2.ต้นทุนตามสัดส่วน '!$E$176&gt;0,(+R29*'2.ต้นทุนตามสัดส่วน '!$E$176)/'2.ต้นทุนตามสัดส่วน '!$E$179,0),2)</f>
        <v>0</v>
      </c>
      <c r="AN29" s="82">
        <f t="shared" si="8"/>
        <v>0</v>
      </c>
      <c r="AO29" s="82">
        <f t="shared" si="9"/>
        <v>0</v>
      </c>
      <c r="AQ29" s="96">
        <v>5101030105</v>
      </c>
      <c r="AR29" s="97" t="s">
        <v>125</v>
      </c>
      <c r="AS29" s="82">
        <f>ROUND(IF('2.ต้นทุนตามสัดส่วน '!$E$7&gt;0,(C29*'2.ต้นทุนตามสัดส่วน '!$E$7)/'2.ต้นทุนตามสัดส่วน '!$E$9,0),2)</f>
        <v>0</v>
      </c>
      <c r="AT29" s="82">
        <f>ROUND(IF('2.ต้นทุนตามสัดส่วน '!$E$17&gt;0,(D29*'2.ต้นทุนตามสัดส่วน '!$E$17)/'2.ต้นทุนตามสัดส่วน '!$E$19,0),2)</f>
        <v>0</v>
      </c>
      <c r="AU29" s="82">
        <f>ROUND(IF('2.ต้นทุนตามสัดส่วน '!$E$27&gt;0,(+E29*'2.ต้นทุนตามสัดส่วน '!$E$27)/'2.ต้นทุนตามสัดส่วน '!$E$29,0),2)</f>
        <v>0</v>
      </c>
      <c r="AV29" s="82">
        <f>ROUND(IF('2.ต้นทุนตามสัดส่วน '!$E$37&gt;0,(+F29*'2.ต้นทุนตามสัดส่วน '!$E$37)/'2.ต้นทุนตามสัดส่วน '!$E$39,0),2)</f>
        <v>0</v>
      </c>
      <c r="AW29" s="82">
        <f t="shared" si="10"/>
        <v>0</v>
      </c>
      <c r="AX29" s="82">
        <f>ROUND(IF('2.ต้นทุนตามสัดส่วน '!$E$57&gt;0,(+H29*'2.ต้นทุนตามสัดส่วน '!$E$57)/'2.ต้นทุนตามสัดส่วน '!$E$59,0),2)</f>
        <v>0</v>
      </c>
      <c r="AY29" s="82">
        <f>ROUND(IF('2.ต้นทุนตามสัดส่วน '!$E$67&gt;0,(+I29*'2.ต้นทุนตามสัดส่วน '!$E$67)/'2.ต้นทุนตามสัดส่วน '!$E$69,0),2)</f>
        <v>0</v>
      </c>
      <c r="AZ29" s="82">
        <f>ROUND(IF('2.ต้นทุนตามสัดส่วน '!$E$77&gt;0,(+J29*'2.ต้นทุนตามสัดส่วน '!$E$77)/'2.ต้นทุนตามสัดส่วน '!$E$79,0),2)</f>
        <v>0</v>
      </c>
      <c r="BA29" s="82">
        <f t="shared" si="11"/>
        <v>0</v>
      </c>
      <c r="BB29" s="82">
        <f>ROUND(IF('2.ต้นทุนตามสัดส่วน '!$E$107&gt;0,(+L29*'2.ต้นทุนตามสัดส่วน '!$E$107)/'2.ต้นทุนตามสัดส่วน '!$E$109,0),2)</f>
        <v>0</v>
      </c>
      <c r="BC29" s="82">
        <f>ROUND(IF('2.ต้นทุนตามสัดส่วน '!$E$117&gt;0,(+M29*'2.ต้นทุนตามสัดส่วน '!$E$117)/'2.ต้นทุนตามสัดส่วน '!$E$119,0),2)</f>
        <v>0</v>
      </c>
      <c r="BD29" s="82">
        <f>ROUND(IF('2.ต้นทุนตามสัดส่วน '!$E$127&gt;0,(+N29*'2.ต้นทุนตามสัดส่วน '!$E$127)/'2.ต้นทุนตามสัดส่วน '!$E$129,0),2)</f>
        <v>0</v>
      </c>
      <c r="BE29" s="82">
        <f t="shared" si="12"/>
        <v>0</v>
      </c>
      <c r="BF29" s="82">
        <f>ROUND(IF('2.ต้นทุนตามสัดส่วน '!$E$157&gt;0,(+P29*'2.ต้นทุนตามสัดส่วน '!$E$157)/'2.ต้นทุนตามสัดส่วน '!$E$159,0),2)</f>
        <v>0</v>
      </c>
      <c r="BG29" s="82">
        <f>ROUND(IF('2.ต้นทุนตามสัดส่วน '!$E$167&gt;0,(+Q29*'2.ต้นทุนตามสัดส่วน '!$E$167)/'2.ต้นทุนตามสัดส่วน '!$E$169,0),2)</f>
        <v>0</v>
      </c>
      <c r="BH29" s="82">
        <f>ROUND(IF('2.ต้นทุนตามสัดส่วน '!$E$177&gt;0,(+R29*'2.ต้นทุนตามสัดส่วน '!$E$177)/'2.ต้นทุนตามสัดส่วน '!$E$179,0),2)</f>
        <v>0</v>
      </c>
      <c r="BI29" s="82">
        <f t="shared" si="13"/>
        <v>0</v>
      </c>
      <c r="BJ29" s="82">
        <f t="shared" si="14"/>
        <v>0</v>
      </c>
      <c r="BL29" s="96">
        <v>5101030105</v>
      </c>
      <c r="BM29" s="97" t="s">
        <v>125</v>
      </c>
      <c r="BN29" s="82">
        <f>ROUND(IF('2.ต้นทุนตามสัดส่วน '!$E$8&gt;0,(+C29*'2.ต้นทุนตามสัดส่วน '!$E$8)/'2.ต้นทุนตามสัดส่วน '!$E$9,0),2)</f>
        <v>0</v>
      </c>
      <c r="BO29" s="82">
        <f>ROUND(IF('2.ต้นทุนตามสัดส่วน '!$E$18&gt;0,(+D29*'2.ต้นทุนตามสัดส่วน '!$E$18)/'2.ต้นทุนตามสัดส่วน '!$E$19,0),2)</f>
        <v>0</v>
      </c>
      <c r="BP29" s="82">
        <f>ROUND(IF('2.ต้นทุนตามสัดส่วน '!$E$28&gt;0,(+E29*'2.ต้นทุนตามสัดส่วน '!$E$28)/'2.ต้นทุนตามสัดส่วน '!$E$29,0),2)</f>
        <v>0</v>
      </c>
      <c r="BQ29" s="82">
        <f>ROUND(IF('2.ต้นทุนตามสัดส่วน '!$E$38&gt;0,(+F29*'2.ต้นทุนตามสัดส่วน '!$E$38)/'2.ต้นทุนตามสัดส่วน '!$E$39,0),2)</f>
        <v>0</v>
      </c>
      <c r="BR29" s="82">
        <f t="shared" si="15"/>
        <v>0</v>
      </c>
      <c r="BS29" s="82">
        <f>ROUND(IF('2.ต้นทุนตามสัดส่วน '!$E$58&gt;0,(+H29*'2.ต้นทุนตามสัดส่วน '!$E$58)/'2.ต้นทุนตามสัดส่วน '!$E$59,0),2)</f>
        <v>0</v>
      </c>
      <c r="BT29" s="82">
        <f>ROUND(IF('2.ต้นทุนตามสัดส่วน '!$E$68&gt;0,(+I29*'2.ต้นทุนตามสัดส่วน '!$E$68)/'2.ต้นทุนตามสัดส่วน '!$E$69,0),2)</f>
        <v>0</v>
      </c>
      <c r="BU29" s="82">
        <f>ROUND(IF('2.ต้นทุนตามสัดส่วน '!$E$78&gt;0,(+J29*'2.ต้นทุนตามสัดส่วน '!$E$78)/'2.ต้นทุนตามสัดส่วน '!$E$79,0),2)</f>
        <v>0</v>
      </c>
      <c r="BV29" s="82">
        <f t="shared" si="16"/>
        <v>0</v>
      </c>
      <c r="BW29" s="82">
        <f>ROUND(IF('2.ต้นทุนตามสัดส่วน '!$E$108&gt;0,(+L29*'2.ต้นทุนตามสัดส่วน '!$E$108)/'2.ต้นทุนตามสัดส่วน '!$E$109,0),2)</f>
        <v>0</v>
      </c>
      <c r="BX29" s="82">
        <f>ROUND(IF('2.ต้นทุนตามสัดส่วน '!$E$118&gt;0,(+M29*'2.ต้นทุนตามสัดส่วน '!$E$118)/'2.ต้นทุนตามสัดส่วน '!$E$119,0),2)</f>
        <v>0</v>
      </c>
      <c r="BY29" s="82">
        <f>ROUND(IF('2.ต้นทุนตามสัดส่วน '!$E$128&gt;0,(+N29*'2.ต้นทุนตามสัดส่วน '!$E$128)/'2.ต้นทุนตามสัดส่วน '!$E$129,0),2)</f>
        <v>0</v>
      </c>
      <c r="BZ29" s="82">
        <f t="shared" si="17"/>
        <v>0</v>
      </c>
      <c r="CA29" s="82">
        <f>ROUND(IF('2.ต้นทุนตามสัดส่วน '!$E$158&gt;0,(+P29*'2.ต้นทุนตามสัดส่วน '!$E$158)/'2.ต้นทุนตามสัดส่วน '!$E$159,0),2)</f>
        <v>0</v>
      </c>
      <c r="CB29" s="82">
        <f>ROUND(IF('2.ต้นทุนตามสัดส่วน '!$E$168&gt;0,(+Q29*'2.ต้นทุนตามสัดส่วน '!$E$168)/'2.ต้นทุนตามสัดส่วน '!$E$169,0),2)</f>
        <v>0</v>
      </c>
      <c r="CC29" s="82">
        <f>ROUND(IF('2.ต้นทุนตามสัดส่วน '!$E$178&gt;0,(+R29*'2.ต้นทุนตามสัดส่วน '!$E$178)/'2.ต้นทุนตามสัดส่วน '!$E$179,0),2)</f>
        <v>0</v>
      </c>
      <c r="CD29" s="82">
        <f t="shared" si="18"/>
        <v>0</v>
      </c>
      <c r="CE29" s="82">
        <f t="shared" si="19"/>
        <v>0</v>
      </c>
      <c r="CF29" s="96">
        <v>5101030105</v>
      </c>
      <c r="CG29" s="97" t="s">
        <v>125</v>
      </c>
      <c r="CH29" s="82">
        <f t="shared" ref="CH29:CY29" si="42">+C29-X29-AS29-BN29</f>
        <v>0</v>
      </c>
      <c r="CI29" s="82">
        <f t="shared" si="42"/>
        <v>0</v>
      </c>
      <c r="CJ29" s="82">
        <f t="shared" si="42"/>
        <v>0</v>
      </c>
      <c r="CK29" s="82">
        <f t="shared" si="42"/>
        <v>0</v>
      </c>
      <c r="CL29" s="82">
        <f t="shared" si="42"/>
        <v>0</v>
      </c>
      <c r="CM29" s="82">
        <f t="shared" si="42"/>
        <v>0</v>
      </c>
      <c r="CN29" s="82">
        <f t="shared" si="42"/>
        <v>0</v>
      </c>
      <c r="CO29" s="82">
        <f t="shared" si="42"/>
        <v>0</v>
      </c>
      <c r="CP29" s="82">
        <f t="shared" si="42"/>
        <v>0</v>
      </c>
      <c r="CQ29" s="82">
        <f t="shared" si="42"/>
        <v>0</v>
      </c>
      <c r="CR29" s="82">
        <f t="shared" si="42"/>
        <v>0</v>
      </c>
      <c r="CS29" s="82">
        <f t="shared" si="42"/>
        <v>0</v>
      </c>
      <c r="CT29" s="82">
        <f t="shared" si="42"/>
        <v>0</v>
      </c>
      <c r="CU29" s="82">
        <f t="shared" si="42"/>
        <v>0</v>
      </c>
      <c r="CV29" s="82">
        <f t="shared" si="42"/>
        <v>0</v>
      </c>
      <c r="CW29" s="82">
        <f t="shared" si="42"/>
        <v>0</v>
      </c>
      <c r="CX29" s="82">
        <f t="shared" si="42"/>
        <v>0</v>
      </c>
      <c r="CY29" s="82">
        <f t="shared" si="42"/>
        <v>0</v>
      </c>
    </row>
    <row r="30" spans="1:103" ht="15.75" customHeight="1" x14ac:dyDescent="0.55000000000000004">
      <c r="A30" s="96">
        <v>5101030106</v>
      </c>
      <c r="B30" s="97" t="s">
        <v>126</v>
      </c>
      <c r="C30" s="30"/>
      <c r="D30" s="82">
        <v>0</v>
      </c>
      <c r="E30" s="82">
        <v>0</v>
      </c>
      <c r="F30" s="82">
        <v>0</v>
      </c>
      <c r="G30" s="82">
        <f t="shared" si="0"/>
        <v>0</v>
      </c>
      <c r="H30" s="82"/>
      <c r="I30" s="82"/>
      <c r="J30" s="82"/>
      <c r="K30" s="82">
        <f t="shared" si="1"/>
        <v>0</v>
      </c>
      <c r="L30" s="82"/>
      <c r="M30" s="82"/>
      <c r="N30" s="82"/>
      <c r="O30" s="82">
        <f t="shared" si="2"/>
        <v>0</v>
      </c>
      <c r="P30" s="82"/>
      <c r="Q30" s="82"/>
      <c r="R30" s="82"/>
      <c r="S30" s="82">
        <f t="shared" si="3"/>
        <v>0</v>
      </c>
      <c r="T30" s="82">
        <f t="shared" si="4"/>
        <v>0</v>
      </c>
      <c r="V30" s="96">
        <v>5101030106</v>
      </c>
      <c r="W30" s="97" t="s">
        <v>126</v>
      </c>
      <c r="X30" s="82">
        <f>ROUND(IF('2.ต้นทุนตามสัดส่วน '!$E$6&gt;0,(+C30*'2.ต้นทุนตามสัดส่วน '!$E$6)/'2.ต้นทุนตามสัดส่วน '!$E$9,0),2)</f>
        <v>0</v>
      </c>
      <c r="Y30" s="82">
        <f>ROUND(IF('2.ต้นทุนตามสัดส่วน '!$E$16&gt;0,(+D30*'2.ต้นทุนตามสัดส่วน '!$E$16)/'2.ต้นทุนตามสัดส่วน '!$E$19,0),2)</f>
        <v>0</v>
      </c>
      <c r="Z30" s="82">
        <f>ROUND(IF('2.ต้นทุนตามสัดส่วน '!$E$26&gt;0,(+E30*'2.ต้นทุนตามสัดส่วน '!$E$26)/'2.ต้นทุนตามสัดส่วน '!$E$29,0),2)</f>
        <v>0</v>
      </c>
      <c r="AA30" s="82">
        <f>ROUND(IF('2.ต้นทุนตามสัดส่วน '!$E$36&gt;0,(+F30*'2.ต้นทุนตามสัดส่วน '!$E$36)/'2.ต้นทุนตามสัดส่วน '!$E$39,0),2)</f>
        <v>0</v>
      </c>
      <c r="AB30" s="82">
        <f t="shared" si="5"/>
        <v>0</v>
      </c>
      <c r="AC30" s="82">
        <f>ROUND(IF('2.ต้นทุนตามสัดส่วน '!$E$56&gt;0,(+H30*'2.ต้นทุนตามสัดส่วน '!$E$56)/'2.ต้นทุนตามสัดส่วน '!$E$59,0),2)</f>
        <v>0</v>
      </c>
      <c r="AD30" s="82">
        <f>ROUND(IF('2.ต้นทุนตามสัดส่วน '!$E$66&gt;0,(+I30*'2.ต้นทุนตามสัดส่วน '!$E$66)/'2.ต้นทุนตามสัดส่วน '!$E$69,0),2)</f>
        <v>0</v>
      </c>
      <c r="AE30" s="82">
        <f>ROUND(IF('2.ต้นทุนตามสัดส่วน '!$E$76&gt;0,(+J30*'2.ต้นทุนตามสัดส่วน '!$E$76)/'2.ต้นทุนตามสัดส่วน '!$E$79,0),2)</f>
        <v>0</v>
      </c>
      <c r="AF30" s="82">
        <f t="shared" si="6"/>
        <v>0</v>
      </c>
      <c r="AG30" s="82">
        <f>ROUND(IF('2.ต้นทุนตามสัดส่วน '!$E$106&gt;0,(+L30*'2.ต้นทุนตามสัดส่วน '!$E$106)/'2.ต้นทุนตามสัดส่วน '!$E$109,0),2)</f>
        <v>0</v>
      </c>
      <c r="AH30" s="82">
        <f>ROUND(IF('2.ต้นทุนตามสัดส่วน '!$E$116&gt;0,(+M30*'2.ต้นทุนตามสัดส่วน '!$E$116)/'2.ต้นทุนตามสัดส่วน '!$E$119,0),2)</f>
        <v>0</v>
      </c>
      <c r="AI30" s="82">
        <f>ROUND(IF('2.ต้นทุนตามสัดส่วน '!$E$126&gt;0,(+N30*'2.ต้นทุนตามสัดส่วน '!$E$126)/'2.ต้นทุนตามสัดส่วน '!$E$129,0),2)</f>
        <v>0</v>
      </c>
      <c r="AJ30" s="82">
        <f t="shared" si="7"/>
        <v>0</v>
      </c>
      <c r="AK30" s="82">
        <f>ROUND(IF('2.ต้นทุนตามสัดส่วน '!$E$156&gt;0,(+P30*'2.ต้นทุนตามสัดส่วน '!$E$156)/'2.ต้นทุนตามสัดส่วน '!$E$159,0),2)</f>
        <v>0</v>
      </c>
      <c r="AL30" s="82">
        <f>ROUND(IF('2.ต้นทุนตามสัดส่วน '!$E$166&gt;0,(+Q30*'2.ต้นทุนตามสัดส่วน '!$E$166)/'2.ต้นทุนตามสัดส่วน '!$E$169,0),2)</f>
        <v>0</v>
      </c>
      <c r="AM30" s="82">
        <f>ROUND(IF('2.ต้นทุนตามสัดส่วน '!$E$176&gt;0,(+R30*'2.ต้นทุนตามสัดส่วน '!$E$176)/'2.ต้นทุนตามสัดส่วน '!$E$179,0),2)</f>
        <v>0</v>
      </c>
      <c r="AN30" s="82">
        <f t="shared" si="8"/>
        <v>0</v>
      </c>
      <c r="AO30" s="82">
        <f t="shared" si="9"/>
        <v>0</v>
      </c>
      <c r="AQ30" s="96">
        <v>5101030106</v>
      </c>
      <c r="AR30" s="97" t="s">
        <v>126</v>
      </c>
      <c r="AS30" s="82">
        <f>ROUND(IF('2.ต้นทุนตามสัดส่วน '!$E$7&gt;0,(C30*'2.ต้นทุนตามสัดส่วน '!$E$7)/'2.ต้นทุนตามสัดส่วน '!$E$9,0),2)</f>
        <v>0</v>
      </c>
      <c r="AT30" s="82">
        <f>ROUND(IF('2.ต้นทุนตามสัดส่วน '!$E$17&gt;0,(D30*'2.ต้นทุนตามสัดส่วน '!$E$17)/'2.ต้นทุนตามสัดส่วน '!$E$19,0),2)</f>
        <v>0</v>
      </c>
      <c r="AU30" s="82">
        <f>ROUND(IF('2.ต้นทุนตามสัดส่วน '!$E$27&gt;0,(+E30*'2.ต้นทุนตามสัดส่วน '!$E$27)/'2.ต้นทุนตามสัดส่วน '!$E$29,0),2)</f>
        <v>0</v>
      </c>
      <c r="AV30" s="82">
        <f>ROUND(IF('2.ต้นทุนตามสัดส่วน '!$E$37&gt;0,(+F30*'2.ต้นทุนตามสัดส่วน '!$E$37)/'2.ต้นทุนตามสัดส่วน '!$E$39,0),2)</f>
        <v>0</v>
      </c>
      <c r="AW30" s="82">
        <f t="shared" si="10"/>
        <v>0</v>
      </c>
      <c r="AX30" s="82">
        <f>ROUND(IF('2.ต้นทุนตามสัดส่วน '!$E$57&gt;0,(+H30*'2.ต้นทุนตามสัดส่วน '!$E$57)/'2.ต้นทุนตามสัดส่วน '!$E$59,0),2)</f>
        <v>0</v>
      </c>
      <c r="AY30" s="82">
        <f>ROUND(IF('2.ต้นทุนตามสัดส่วน '!$E$67&gt;0,(+I30*'2.ต้นทุนตามสัดส่วน '!$E$67)/'2.ต้นทุนตามสัดส่วน '!$E$69,0),2)</f>
        <v>0</v>
      </c>
      <c r="AZ30" s="82">
        <f>ROUND(IF('2.ต้นทุนตามสัดส่วน '!$E$77&gt;0,(+J30*'2.ต้นทุนตามสัดส่วน '!$E$77)/'2.ต้นทุนตามสัดส่วน '!$E$79,0),2)</f>
        <v>0</v>
      </c>
      <c r="BA30" s="82">
        <f t="shared" si="11"/>
        <v>0</v>
      </c>
      <c r="BB30" s="82">
        <f>ROUND(IF('2.ต้นทุนตามสัดส่วน '!$E$107&gt;0,(+L30*'2.ต้นทุนตามสัดส่วน '!$E$107)/'2.ต้นทุนตามสัดส่วน '!$E$109,0),2)</f>
        <v>0</v>
      </c>
      <c r="BC30" s="82">
        <f>ROUND(IF('2.ต้นทุนตามสัดส่วน '!$E$117&gt;0,(+M30*'2.ต้นทุนตามสัดส่วน '!$E$117)/'2.ต้นทุนตามสัดส่วน '!$E$119,0),2)</f>
        <v>0</v>
      </c>
      <c r="BD30" s="82">
        <f>ROUND(IF('2.ต้นทุนตามสัดส่วน '!$E$127&gt;0,(+N30*'2.ต้นทุนตามสัดส่วน '!$E$127)/'2.ต้นทุนตามสัดส่วน '!$E$129,0),2)</f>
        <v>0</v>
      </c>
      <c r="BE30" s="82">
        <f t="shared" si="12"/>
        <v>0</v>
      </c>
      <c r="BF30" s="82">
        <f>ROUND(IF('2.ต้นทุนตามสัดส่วน '!$E$157&gt;0,(+P30*'2.ต้นทุนตามสัดส่วน '!$E$157)/'2.ต้นทุนตามสัดส่วน '!$E$159,0),2)</f>
        <v>0</v>
      </c>
      <c r="BG30" s="82">
        <f>ROUND(IF('2.ต้นทุนตามสัดส่วน '!$E$167&gt;0,(+Q30*'2.ต้นทุนตามสัดส่วน '!$E$167)/'2.ต้นทุนตามสัดส่วน '!$E$169,0),2)</f>
        <v>0</v>
      </c>
      <c r="BH30" s="82">
        <f>ROUND(IF('2.ต้นทุนตามสัดส่วน '!$E$177&gt;0,(+R30*'2.ต้นทุนตามสัดส่วน '!$E$177)/'2.ต้นทุนตามสัดส่วน '!$E$179,0),2)</f>
        <v>0</v>
      </c>
      <c r="BI30" s="82">
        <f t="shared" si="13"/>
        <v>0</v>
      </c>
      <c r="BJ30" s="82">
        <f t="shared" si="14"/>
        <v>0</v>
      </c>
      <c r="BL30" s="96">
        <v>5101030106</v>
      </c>
      <c r="BM30" s="97" t="s">
        <v>126</v>
      </c>
      <c r="BN30" s="82">
        <f>ROUND(IF('2.ต้นทุนตามสัดส่วน '!$E$8&gt;0,(+C30*'2.ต้นทุนตามสัดส่วน '!$E$8)/'2.ต้นทุนตามสัดส่วน '!$E$9,0),2)</f>
        <v>0</v>
      </c>
      <c r="BO30" s="82">
        <f>ROUND(IF('2.ต้นทุนตามสัดส่วน '!$E$18&gt;0,(+D30*'2.ต้นทุนตามสัดส่วน '!$E$18)/'2.ต้นทุนตามสัดส่วน '!$E$19,0),2)</f>
        <v>0</v>
      </c>
      <c r="BP30" s="82">
        <f>ROUND(IF('2.ต้นทุนตามสัดส่วน '!$E$28&gt;0,(+E30*'2.ต้นทุนตามสัดส่วน '!$E$28)/'2.ต้นทุนตามสัดส่วน '!$E$29,0),2)</f>
        <v>0</v>
      </c>
      <c r="BQ30" s="82">
        <f>ROUND(IF('2.ต้นทุนตามสัดส่วน '!$E$38&gt;0,(+F30*'2.ต้นทุนตามสัดส่วน '!$E$38)/'2.ต้นทุนตามสัดส่วน '!$E$39,0),2)</f>
        <v>0</v>
      </c>
      <c r="BR30" s="82">
        <f t="shared" si="15"/>
        <v>0</v>
      </c>
      <c r="BS30" s="82">
        <f>ROUND(IF('2.ต้นทุนตามสัดส่วน '!$E$58&gt;0,(+H30*'2.ต้นทุนตามสัดส่วน '!$E$58)/'2.ต้นทุนตามสัดส่วน '!$E$59,0),2)</f>
        <v>0</v>
      </c>
      <c r="BT30" s="82">
        <f>ROUND(IF('2.ต้นทุนตามสัดส่วน '!$E$68&gt;0,(+I30*'2.ต้นทุนตามสัดส่วน '!$E$68)/'2.ต้นทุนตามสัดส่วน '!$E$69,0),2)</f>
        <v>0</v>
      </c>
      <c r="BU30" s="82">
        <f>ROUND(IF('2.ต้นทุนตามสัดส่วน '!$E$78&gt;0,(+J30*'2.ต้นทุนตามสัดส่วน '!$E$78)/'2.ต้นทุนตามสัดส่วน '!$E$79,0),2)</f>
        <v>0</v>
      </c>
      <c r="BV30" s="82">
        <f t="shared" si="16"/>
        <v>0</v>
      </c>
      <c r="BW30" s="82">
        <f>ROUND(IF('2.ต้นทุนตามสัดส่วน '!$E$108&gt;0,(+L30*'2.ต้นทุนตามสัดส่วน '!$E$108)/'2.ต้นทุนตามสัดส่วน '!$E$109,0),2)</f>
        <v>0</v>
      </c>
      <c r="BX30" s="82">
        <f>ROUND(IF('2.ต้นทุนตามสัดส่วน '!$E$118&gt;0,(+M30*'2.ต้นทุนตามสัดส่วน '!$E$118)/'2.ต้นทุนตามสัดส่วน '!$E$119,0),2)</f>
        <v>0</v>
      </c>
      <c r="BY30" s="82">
        <f>ROUND(IF('2.ต้นทุนตามสัดส่วน '!$E$128&gt;0,(+N30*'2.ต้นทุนตามสัดส่วน '!$E$128)/'2.ต้นทุนตามสัดส่วน '!$E$129,0),2)</f>
        <v>0</v>
      </c>
      <c r="BZ30" s="82">
        <f t="shared" si="17"/>
        <v>0</v>
      </c>
      <c r="CA30" s="82">
        <f>ROUND(IF('2.ต้นทุนตามสัดส่วน '!$E$158&gt;0,(+P30*'2.ต้นทุนตามสัดส่วน '!$E$158)/'2.ต้นทุนตามสัดส่วน '!$E$159,0),2)</f>
        <v>0</v>
      </c>
      <c r="CB30" s="82">
        <f>ROUND(IF('2.ต้นทุนตามสัดส่วน '!$E$168&gt;0,(+Q30*'2.ต้นทุนตามสัดส่วน '!$E$168)/'2.ต้นทุนตามสัดส่วน '!$E$169,0),2)</f>
        <v>0</v>
      </c>
      <c r="CC30" s="82">
        <f>ROUND(IF('2.ต้นทุนตามสัดส่วน '!$E$178&gt;0,(+R30*'2.ต้นทุนตามสัดส่วน '!$E$178)/'2.ต้นทุนตามสัดส่วน '!$E$179,0),2)</f>
        <v>0</v>
      </c>
      <c r="CD30" s="82">
        <f t="shared" si="18"/>
        <v>0</v>
      </c>
      <c r="CE30" s="82">
        <f t="shared" si="19"/>
        <v>0</v>
      </c>
      <c r="CF30" s="96">
        <v>5101030106</v>
      </c>
      <c r="CG30" s="97" t="s">
        <v>126</v>
      </c>
      <c r="CH30" s="82">
        <f t="shared" ref="CH30:CY30" si="43">+C30-X30-AS30-BN30</f>
        <v>0</v>
      </c>
      <c r="CI30" s="82">
        <f t="shared" si="43"/>
        <v>0</v>
      </c>
      <c r="CJ30" s="82">
        <f t="shared" si="43"/>
        <v>0</v>
      </c>
      <c r="CK30" s="82">
        <f t="shared" si="43"/>
        <v>0</v>
      </c>
      <c r="CL30" s="82">
        <f t="shared" si="43"/>
        <v>0</v>
      </c>
      <c r="CM30" s="82">
        <f t="shared" si="43"/>
        <v>0</v>
      </c>
      <c r="CN30" s="82">
        <f t="shared" si="43"/>
        <v>0</v>
      </c>
      <c r="CO30" s="82">
        <f t="shared" si="43"/>
        <v>0</v>
      </c>
      <c r="CP30" s="82">
        <f t="shared" si="43"/>
        <v>0</v>
      </c>
      <c r="CQ30" s="82">
        <f t="shared" si="43"/>
        <v>0</v>
      </c>
      <c r="CR30" s="82">
        <f t="shared" si="43"/>
        <v>0</v>
      </c>
      <c r="CS30" s="82">
        <f t="shared" si="43"/>
        <v>0</v>
      </c>
      <c r="CT30" s="82">
        <f t="shared" si="43"/>
        <v>0</v>
      </c>
      <c r="CU30" s="82">
        <f t="shared" si="43"/>
        <v>0</v>
      </c>
      <c r="CV30" s="82">
        <f t="shared" si="43"/>
        <v>0</v>
      </c>
      <c r="CW30" s="82">
        <f t="shared" si="43"/>
        <v>0</v>
      </c>
      <c r="CX30" s="82">
        <f t="shared" si="43"/>
        <v>0</v>
      </c>
      <c r="CY30" s="82">
        <f t="shared" si="43"/>
        <v>0</v>
      </c>
    </row>
    <row r="31" spans="1:103" ht="15.75" customHeight="1" x14ac:dyDescent="0.55000000000000004">
      <c r="A31" s="98">
        <v>5101030107</v>
      </c>
      <c r="B31" s="30" t="s">
        <v>127</v>
      </c>
      <c r="C31" s="30"/>
      <c r="D31" s="82">
        <v>0</v>
      </c>
      <c r="E31" s="82">
        <v>0</v>
      </c>
      <c r="F31" s="82">
        <v>0</v>
      </c>
      <c r="G31" s="82">
        <f t="shared" si="0"/>
        <v>0</v>
      </c>
      <c r="H31" s="82"/>
      <c r="I31" s="82"/>
      <c r="J31" s="82"/>
      <c r="K31" s="82">
        <f t="shared" si="1"/>
        <v>0</v>
      </c>
      <c r="L31" s="82"/>
      <c r="M31" s="82"/>
      <c r="N31" s="82"/>
      <c r="O31" s="82">
        <f t="shared" si="2"/>
        <v>0</v>
      </c>
      <c r="P31" s="82"/>
      <c r="Q31" s="82"/>
      <c r="R31" s="82"/>
      <c r="S31" s="82">
        <f t="shared" si="3"/>
        <v>0</v>
      </c>
      <c r="T31" s="82">
        <f t="shared" si="4"/>
        <v>0</v>
      </c>
      <c r="V31" s="98">
        <v>5101030107</v>
      </c>
      <c r="W31" s="30" t="s">
        <v>127</v>
      </c>
      <c r="X31" s="82">
        <f>ROUND(IF('2.ต้นทุนตามสัดส่วน '!$E$6&gt;0,(+C31*'2.ต้นทุนตามสัดส่วน '!$E$6)/'2.ต้นทุนตามสัดส่วน '!$E$9,0),2)</f>
        <v>0</v>
      </c>
      <c r="Y31" s="82">
        <f>ROUND(IF('2.ต้นทุนตามสัดส่วน '!$E$16&gt;0,(+D31*'2.ต้นทุนตามสัดส่วน '!$E$16)/'2.ต้นทุนตามสัดส่วน '!$E$19,0),2)</f>
        <v>0</v>
      </c>
      <c r="Z31" s="82">
        <f>ROUND(IF('2.ต้นทุนตามสัดส่วน '!$E$26&gt;0,(+E31*'2.ต้นทุนตามสัดส่วน '!$E$26)/'2.ต้นทุนตามสัดส่วน '!$E$29,0),2)</f>
        <v>0</v>
      </c>
      <c r="AA31" s="82">
        <f>ROUND(IF('2.ต้นทุนตามสัดส่วน '!$E$36&gt;0,(+F31*'2.ต้นทุนตามสัดส่วน '!$E$36)/'2.ต้นทุนตามสัดส่วน '!$E$39,0),2)</f>
        <v>0</v>
      </c>
      <c r="AB31" s="82">
        <f t="shared" si="5"/>
        <v>0</v>
      </c>
      <c r="AC31" s="82">
        <f>ROUND(IF('2.ต้นทุนตามสัดส่วน '!$E$56&gt;0,(+H31*'2.ต้นทุนตามสัดส่วน '!$E$56)/'2.ต้นทุนตามสัดส่วน '!$E$59,0),2)</f>
        <v>0</v>
      </c>
      <c r="AD31" s="82">
        <f>ROUND(IF('2.ต้นทุนตามสัดส่วน '!$E$66&gt;0,(+I31*'2.ต้นทุนตามสัดส่วน '!$E$66)/'2.ต้นทุนตามสัดส่วน '!$E$69,0),2)</f>
        <v>0</v>
      </c>
      <c r="AE31" s="82">
        <f>ROUND(IF('2.ต้นทุนตามสัดส่วน '!$E$76&gt;0,(+J31*'2.ต้นทุนตามสัดส่วน '!$E$76)/'2.ต้นทุนตามสัดส่วน '!$E$79,0),2)</f>
        <v>0</v>
      </c>
      <c r="AF31" s="82">
        <f t="shared" si="6"/>
        <v>0</v>
      </c>
      <c r="AG31" s="82">
        <f>ROUND(IF('2.ต้นทุนตามสัดส่วน '!$E$106&gt;0,(+L31*'2.ต้นทุนตามสัดส่วน '!$E$106)/'2.ต้นทุนตามสัดส่วน '!$E$109,0),2)</f>
        <v>0</v>
      </c>
      <c r="AH31" s="82">
        <f>ROUND(IF('2.ต้นทุนตามสัดส่วน '!$E$116&gt;0,(+M31*'2.ต้นทุนตามสัดส่วน '!$E$116)/'2.ต้นทุนตามสัดส่วน '!$E$119,0),2)</f>
        <v>0</v>
      </c>
      <c r="AI31" s="82">
        <f>ROUND(IF('2.ต้นทุนตามสัดส่วน '!$E$126&gt;0,(+N31*'2.ต้นทุนตามสัดส่วน '!$E$126)/'2.ต้นทุนตามสัดส่วน '!$E$129,0),2)</f>
        <v>0</v>
      </c>
      <c r="AJ31" s="82">
        <f t="shared" si="7"/>
        <v>0</v>
      </c>
      <c r="AK31" s="82">
        <f>ROUND(IF('2.ต้นทุนตามสัดส่วน '!$E$156&gt;0,(+P31*'2.ต้นทุนตามสัดส่วน '!$E$156)/'2.ต้นทุนตามสัดส่วน '!$E$159,0),2)</f>
        <v>0</v>
      </c>
      <c r="AL31" s="82">
        <f>ROUND(IF('2.ต้นทุนตามสัดส่วน '!$E$166&gt;0,(+Q31*'2.ต้นทุนตามสัดส่วน '!$E$166)/'2.ต้นทุนตามสัดส่วน '!$E$169,0),2)</f>
        <v>0</v>
      </c>
      <c r="AM31" s="82">
        <f>ROUND(IF('2.ต้นทุนตามสัดส่วน '!$E$176&gt;0,(+R31*'2.ต้นทุนตามสัดส่วน '!$E$176)/'2.ต้นทุนตามสัดส่วน '!$E$179,0),2)</f>
        <v>0</v>
      </c>
      <c r="AN31" s="82">
        <f t="shared" si="8"/>
        <v>0</v>
      </c>
      <c r="AO31" s="82">
        <f t="shared" si="9"/>
        <v>0</v>
      </c>
      <c r="AQ31" s="98">
        <v>5101030107</v>
      </c>
      <c r="AR31" s="30" t="s">
        <v>127</v>
      </c>
      <c r="AS31" s="82">
        <f>ROUND(IF('2.ต้นทุนตามสัดส่วน '!$E$7&gt;0,(C31*'2.ต้นทุนตามสัดส่วน '!$E$7)/'2.ต้นทุนตามสัดส่วน '!$E$9,0),2)</f>
        <v>0</v>
      </c>
      <c r="AT31" s="82">
        <f>ROUND(IF('2.ต้นทุนตามสัดส่วน '!$E$17&gt;0,(D31*'2.ต้นทุนตามสัดส่วน '!$E$17)/'2.ต้นทุนตามสัดส่วน '!$E$19,0),2)</f>
        <v>0</v>
      </c>
      <c r="AU31" s="82">
        <f>ROUND(IF('2.ต้นทุนตามสัดส่วน '!$E$27&gt;0,(+E31*'2.ต้นทุนตามสัดส่วน '!$E$27)/'2.ต้นทุนตามสัดส่วน '!$E$29,0),2)</f>
        <v>0</v>
      </c>
      <c r="AV31" s="82">
        <f>ROUND(IF('2.ต้นทุนตามสัดส่วน '!$E$37&gt;0,(+F31*'2.ต้นทุนตามสัดส่วน '!$E$37)/'2.ต้นทุนตามสัดส่วน '!$E$39,0),2)</f>
        <v>0</v>
      </c>
      <c r="AW31" s="82">
        <f t="shared" si="10"/>
        <v>0</v>
      </c>
      <c r="AX31" s="82">
        <f>ROUND(IF('2.ต้นทุนตามสัดส่วน '!$E$57&gt;0,(+H31*'2.ต้นทุนตามสัดส่วน '!$E$57)/'2.ต้นทุนตามสัดส่วน '!$E$59,0),2)</f>
        <v>0</v>
      </c>
      <c r="AY31" s="82">
        <f>ROUND(IF('2.ต้นทุนตามสัดส่วน '!$E$67&gt;0,(+I31*'2.ต้นทุนตามสัดส่วน '!$E$67)/'2.ต้นทุนตามสัดส่วน '!$E$69,0),2)</f>
        <v>0</v>
      </c>
      <c r="AZ31" s="82">
        <f>ROUND(IF('2.ต้นทุนตามสัดส่วน '!$E$77&gt;0,(+J31*'2.ต้นทุนตามสัดส่วน '!$E$77)/'2.ต้นทุนตามสัดส่วน '!$E$79,0),2)</f>
        <v>0</v>
      </c>
      <c r="BA31" s="82">
        <f t="shared" si="11"/>
        <v>0</v>
      </c>
      <c r="BB31" s="82">
        <f>ROUND(IF('2.ต้นทุนตามสัดส่วน '!$E$107&gt;0,(+L31*'2.ต้นทุนตามสัดส่วน '!$E$107)/'2.ต้นทุนตามสัดส่วน '!$E$109,0),2)</f>
        <v>0</v>
      </c>
      <c r="BC31" s="82">
        <f>ROUND(IF('2.ต้นทุนตามสัดส่วน '!$E$117&gt;0,(+M31*'2.ต้นทุนตามสัดส่วน '!$E$117)/'2.ต้นทุนตามสัดส่วน '!$E$119,0),2)</f>
        <v>0</v>
      </c>
      <c r="BD31" s="82">
        <f>ROUND(IF('2.ต้นทุนตามสัดส่วน '!$E$127&gt;0,(+N31*'2.ต้นทุนตามสัดส่วน '!$E$127)/'2.ต้นทุนตามสัดส่วน '!$E$129,0),2)</f>
        <v>0</v>
      </c>
      <c r="BE31" s="82">
        <f t="shared" si="12"/>
        <v>0</v>
      </c>
      <c r="BF31" s="82">
        <f>ROUND(IF('2.ต้นทุนตามสัดส่วน '!$E$157&gt;0,(+P31*'2.ต้นทุนตามสัดส่วน '!$E$157)/'2.ต้นทุนตามสัดส่วน '!$E$159,0),2)</f>
        <v>0</v>
      </c>
      <c r="BG31" s="82">
        <f>ROUND(IF('2.ต้นทุนตามสัดส่วน '!$E$167&gt;0,(+Q31*'2.ต้นทุนตามสัดส่วน '!$E$167)/'2.ต้นทุนตามสัดส่วน '!$E$169,0),2)</f>
        <v>0</v>
      </c>
      <c r="BH31" s="82">
        <f>ROUND(IF('2.ต้นทุนตามสัดส่วน '!$E$177&gt;0,(+R31*'2.ต้นทุนตามสัดส่วน '!$E$177)/'2.ต้นทุนตามสัดส่วน '!$E$179,0),2)</f>
        <v>0</v>
      </c>
      <c r="BI31" s="82">
        <f t="shared" si="13"/>
        <v>0</v>
      </c>
      <c r="BJ31" s="82">
        <f t="shared" si="14"/>
        <v>0</v>
      </c>
      <c r="BL31" s="98">
        <v>5101030107</v>
      </c>
      <c r="BM31" s="30" t="s">
        <v>127</v>
      </c>
      <c r="BN31" s="82">
        <f>ROUND(IF('2.ต้นทุนตามสัดส่วน '!$E$8&gt;0,(+C31*'2.ต้นทุนตามสัดส่วน '!$E$8)/'2.ต้นทุนตามสัดส่วน '!$E$9,0),2)</f>
        <v>0</v>
      </c>
      <c r="BO31" s="82">
        <f>ROUND(IF('2.ต้นทุนตามสัดส่วน '!$E$18&gt;0,(+D31*'2.ต้นทุนตามสัดส่วน '!$E$18)/'2.ต้นทุนตามสัดส่วน '!$E$19,0),2)</f>
        <v>0</v>
      </c>
      <c r="BP31" s="82">
        <f>ROUND(IF('2.ต้นทุนตามสัดส่วน '!$E$28&gt;0,(+E31*'2.ต้นทุนตามสัดส่วน '!$E$28)/'2.ต้นทุนตามสัดส่วน '!$E$29,0),2)</f>
        <v>0</v>
      </c>
      <c r="BQ31" s="82">
        <f>ROUND(IF('2.ต้นทุนตามสัดส่วน '!$E$38&gt;0,(+F31*'2.ต้นทุนตามสัดส่วน '!$E$38)/'2.ต้นทุนตามสัดส่วน '!$E$39,0),2)</f>
        <v>0</v>
      </c>
      <c r="BR31" s="82">
        <f t="shared" si="15"/>
        <v>0</v>
      </c>
      <c r="BS31" s="82">
        <f>ROUND(IF('2.ต้นทุนตามสัดส่วน '!$E$58&gt;0,(+H31*'2.ต้นทุนตามสัดส่วน '!$E$58)/'2.ต้นทุนตามสัดส่วน '!$E$59,0),2)</f>
        <v>0</v>
      </c>
      <c r="BT31" s="82">
        <f>ROUND(IF('2.ต้นทุนตามสัดส่วน '!$E$68&gt;0,(+I31*'2.ต้นทุนตามสัดส่วน '!$E$68)/'2.ต้นทุนตามสัดส่วน '!$E$69,0),2)</f>
        <v>0</v>
      </c>
      <c r="BU31" s="82">
        <f>ROUND(IF('2.ต้นทุนตามสัดส่วน '!$E$78&gt;0,(+J31*'2.ต้นทุนตามสัดส่วน '!$E$78)/'2.ต้นทุนตามสัดส่วน '!$E$79,0),2)</f>
        <v>0</v>
      </c>
      <c r="BV31" s="82">
        <f t="shared" si="16"/>
        <v>0</v>
      </c>
      <c r="BW31" s="82">
        <f>ROUND(IF('2.ต้นทุนตามสัดส่วน '!$E$108&gt;0,(+L31*'2.ต้นทุนตามสัดส่วน '!$E$108)/'2.ต้นทุนตามสัดส่วน '!$E$109,0),2)</f>
        <v>0</v>
      </c>
      <c r="BX31" s="82">
        <f>ROUND(IF('2.ต้นทุนตามสัดส่วน '!$E$118&gt;0,(+M31*'2.ต้นทุนตามสัดส่วน '!$E$118)/'2.ต้นทุนตามสัดส่วน '!$E$119,0),2)</f>
        <v>0</v>
      </c>
      <c r="BY31" s="82">
        <f>ROUND(IF('2.ต้นทุนตามสัดส่วน '!$E$128&gt;0,(+N31*'2.ต้นทุนตามสัดส่วน '!$E$128)/'2.ต้นทุนตามสัดส่วน '!$E$129,0),2)</f>
        <v>0</v>
      </c>
      <c r="BZ31" s="82">
        <f t="shared" si="17"/>
        <v>0</v>
      </c>
      <c r="CA31" s="82">
        <f>ROUND(IF('2.ต้นทุนตามสัดส่วน '!$E$158&gt;0,(+P31*'2.ต้นทุนตามสัดส่วน '!$E$158)/'2.ต้นทุนตามสัดส่วน '!$E$159,0),2)</f>
        <v>0</v>
      </c>
      <c r="CB31" s="82">
        <f>ROUND(IF('2.ต้นทุนตามสัดส่วน '!$E$168&gt;0,(+Q31*'2.ต้นทุนตามสัดส่วน '!$E$168)/'2.ต้นทุนตามสัดส่วน '!$E$169,0),2)</f>
        <v>0</v>
      </c>
      <c r="CC31" s="82">
        <f>ROUND(IF('2.ต้นทุนตามสัดส่วน '!$E$178&gt;0,(+R31*'2.ต้นทุนตามสัดส่วน '!$E$178)/'2.ต้นทุนตามสัดส่วน '!$E$179,0),2)</f>
        <v>0</v>
      </c>
      <c r="CD31" s="82">
        <f t="shared" si="18"/>
        <v>0</v>
      </c>
      <c r="CE31" s="82">
        <f t="shared" si="19"/>
        <v>0</v>
      </c>
      <c r="CF31" s="98">
        <v>5101030107</v>
      </c>
      <c r="CG31" s="30" t="s">
        <v>127</v>
      </c>
      <c r="CH31" s="82">
        <f t="shared" ref="CH31:CY31" si="44">+C31-X31-AS31-BN31</f>
        <v>0</v>
      </c>
      <c r="CI31" s="82">
        <f t="shared" si="44"/>
        <v>0</v>
      </c>
      <c r="CJ31" s="82">
        <f t="shared" si="44"/>
        <v>0</v>
      </c>
      <c r="CK31" s="82">
        <f t="shared" si="44"/>
        <v>0</v>
      </c>
      <c r="CL31" s="82">
        <f t="shared" si="44"/>
        <v>0</v>
      </c>
      <c r="CM31" s="82">
        <f t="shared" si="44"/>
        <v>0</v>
      </c>
      <c r="CN31" s="82">
        <f t="shared" si="44"/>
        <v>0</v>
      </c>
      <c r="CO31" s="82">
        <f t="shared" si="44"/>
        <v>0</v>
      </c>
      <c r="CP31" s="82">
        <f t="shared" si="44"/>
        <v>0</v>
      </c>
      <c r="CQ31" s="82">
        <f t="shared" si="44"/>
        <v>0</v>
      </c>
      <c r="CR31" s="82">
        <f t="shared" si="44"/>
        <v>0</v>
      </c>
      <c r="CS31" s="82">
        <f t="shared" si="44"/>
        <v>0</v>
      </c>
      <c r="CT31" s="82">
        <f t="shared" si="44"/>
        <v>0</v>
      </c>
      <c r="CU31" s="82">
        <f t="shared" si="44"/>
        <v>0</v>
      </c>
      <c r="CV31" s="82">
        <f t="shared" si="44"/>
        <v>0</v>
      </c>
      <c r="CW31" s="82">
        <f t="shared" si="44"/>
        <v>0</v>
      </c>
      <c r="CX31" s="82">
        <f t="shared" si="44"/>
        <v>0</v>
      </c>
      <c r="CY31" s="82">
        <f t="shared" si="44"/>
        <v>0</v>
      </c>
    </row>
    <row r="32" spans="1:103" ht="15.75" customHeight="1" x14ac:dyDescent="0.55000000000000004">
      <c r="A32" s="96">
        <v>5101030200</v>
      </c>
      <c r="B32" s="97" t="s">
        <v>128</v>
      </c>
      <c r="C32" s="30"/>
      <c r="D32" s="82">
        <v>0</v>
      </c>
      <c r="E32" s="82">
        <v>0</v>
      </c>
      <c r="F32" s="82">
        <v>0</v>
      </c>
      <c r="G32" s="82">
        <f t="shared" si="0"/>
        <v>0</v>
      </c>
      <c r="H32" s="82"/>
      <c r="I32" s="82"/>
      <c r="J32" s="82"/>
      <c r="K32" s="82">
        <f t="shared" si="1"/>
        <v>0</v>
      </c>
      <c r="L32" s="82"/>
      <c r="M32" s="82"/>
      <c r="N32" s="82"/>
      <c r="O32" s="82">
        <f t="shared" si="2"/>
        <v>0</v>
      </c>
      <c r="P32" s="82"/>
      <c r="Q32" s="82"/>
      <c r="R32" s="82"/>
      <c r="S32" s="82">
        <f t="shared" si="3"/>
        <v>0</v>
      </c>
      <c r="T32" s="82">
        <f t="shared" si="4"/>
        <v>0</v>
      </c>
      <c r="V32" s="96">
        <v>5101030200</v>
      </c>
      <c r="W32" s="97" t="s">
        <v>128</v>
      </c>
      <c r="X32" s="82">
        <f>ROUND(IF('2.ต้นทุนตามสัดส่วน '!$E$6&gt;0,(+C32*'2.ต้นทุนตามสัดส่วน '!$E$6)/'2.ต้นทุนตามสัดส่วน '!$E$9,0),2)</f>
        <v>0</v>
      </c>
      <c r="Y32" s="82">
        <f>ROUND(IF('2.ต้นทุนตามสัดส่วน '!$E$16&gt;0,(+D32*'2.ต้นทุนตามสัดส่วน '!$E$16)/'2.ต้นทุนตามสัดส่วน '!$E$19,0),2)</f>
        <v>0</v>
      </c>
      <c r="Z32" s="82">
        <f>ROUND(IF('2.ต้นทุนตามสัดส่วน '!$E$26&gt;0,(+E32*'2.ต้นทุนตามสัดส่วน '!$E$26)/'2.ต้นทุนตามสัดส่วน '!$E$29,0),2)</f>
        <v>0</v>
      </c>
      <c r="AA32" s="82">
        <f>ROUND(IF('2.ต้นทุนตามสัดส่วน '!$E$36&gt;0,(+F32*'2.ต้นทุนตามสัดส่วน '!$E$36)/'2.ต้นทุนตามสัดส่วน '!$E$39,0),2)</f>
        <v>0</v>
      </c>
      <c r="AB32" s="82">
        <f t="shared" si="5"/>
        <v>0</v>
      </c>
      <c r="AC32" s="82">
        <f>ROUND(IF('2.ต้นทุนตามสัดส่วน '!$E$56&gt;0,(+H32*'2.ต้นทุนตามสัดส่วน '!$E$56)/'2.ต้นทุนตามสัดส่วน '!$E$59,0),2)</f>
        <v>0</v>
      </c>
      <c r="AD32" s="82">
        <f>ROUND(IF('2.ต้นทุนตามสัดส่วน '!$E$66&gt;0,(+I32*'2.ต้นทุนตามสัดส่วน '!$E$66)/'2.ต้นทุนตามสัดส่วน '!$E$69,0),2)</f>
        <v>0</v>
      </c>
      <c r="AE32" s="82">
        <f>ROUND(IF('2.ต้นทุนตามสัดส่วน '!$E$76&gt;0,(+J32*'2.ต้นทุนตามสัดส่วน '!$E$76)/'2.ต้นทุนตามสัดส่วน '!$E$79,0),2)</f>
        <v>0</v>
      </c>
      <c r="AF32" s="82">
        <f t="shared" si="6"/>
        <v>0</v>
      </c>
      <c r="AG32" s="82">
        <f>ROUND(IF('2.ต้นทุนตามสัดส่วน '!$E$106&gt;0,(+L32*'2.ต้นทุนตามสัดส่วน '!$E$106)/'2.ต้นทุนตามสัดส่วน '!$E$109,0),2)</f>
        <v>0</v>
      </c>
      <c r="AH32" s="82">
        <f>ROUND(IF('2.ต้นทุนตามสัดส่วน '!$E$116&gt;0,(+M32*'2.ต้นทุนตามสัดส่วน '!$E$116)/'2.ต้นทุนตามสัดส่วน '!$E$119,0),2)</f>
        <v>0</v>
      </c>
      <c r="AI32" s="82">
        <f>ROUND(IF('2.ต้นทุนตามสัดส่วน '!$E$126&gt;0,(+N32*'2.ต้นทุนตามสัดส่วน '!$E$126)/'2.ต้นทุนตามสัดส่วน '!$E$129,0),2)</f>
        <v>0</v>
      </c>
      <c r="AJ32" s="82">
        <f t="shared" si="7"/>
        <v>0</v>
      </c>
      <c r="AK32" s="82">
        <f>ROUND(IF('2.ต้นทุนตามสัดส่วน '!$E$156&gt;0,(+P32*'2.ต้นทุนตามสัดส่วน '!$E$156)/'2.ต้นทุนตามสัดส่วน '!$E$159,0),2)</f>
        <v>0</v>
      </c>
      <c r="AL32" s="82">
        <f>ROUND(IF('2.ต้นทุนตามสัดส่วน '!$E$166&gt;0,(+Q32*'2.ต้นทุนตามสัดส่วน '!$E$166)/'2.ต้นทุนตามสัดส่วน '!$E$169,0),2)</f>
        <v>0</v>
      </c>
      <c r="AM32" s="82">
        <f>ROUND(IF('2.ต้นทุนตามสัดส่วน '!$E$176&gt;0,(+R32*'2.ต้นทุนตามสัดส่วน '!$E$176)/'2.ต้นทุนตามสัดส่วน '!$E$179,0),2)</f>
        <v>0</v>
      </c>
      <c r="AN32" s="82">
        <f t="shared" si="8"/>
        <v>0</v>
      </c>
      <c r="AO32" s="82">
        <f t="shared" si="9"/>
        <v>0</v>
      </c>
      <c r="AQ32" s="96">
        <v>5101030200</v>
      </c>
      <c r="AR32" s="97" t="s">
        <v>128</v>
      </c>
      <c r="AS32" s="82">
        <f>ROUND(IF('2.ต้นทุนตามสัดส่วน '!$E$7&gt;0,(C32*'2.ต้นทุนตามสัดส่วน '!$E$7)/'2.ต้นทุนตามสัดส่วน '!$E$9,0),2)</f>
        <v>0</v>
      </c>
      <c r="AT32" s="82">
        <f>ROUND(IF('2.ต้นทุนตามสัดส่วน '!$E$17&gt;0,(D32*'2.ต้นทุนตามสัดส่วน '!$E$17)/'2.ต้นทุนตามสัดส่วน '!$E$19,0),2)</f>
        <v>0</v>
      </c>
      <c r="AU32" s="82">
        <f>ROUND(IF('2.ต้นทุนตามสัดส่วน '!$E$27&gt;0,(+E32*'2.ต้นทุนตามสัดส่วน '!$E$27)/'2.ต้นทุนตามสัดส่วน '!$E$29,0),2)</f>
        <v>0</v>
      </c>
      <c r="AV32" s="82">
        <f>ROUND(IF('2.ต้นทุนตามสัดส่วน '!$E$37&gt;0,(+F32*'2.ต้นทุนตามสัดส่วน '!$E$37)/'2.ต้นทุนตามสัดส่วน '!$E$39,0),2)</f>
        <v>0</v>
      </c>
      <c r="AW32" s="82">
        <f t="shared" si="10"/>
        <v>0</v>
      </c>
      <c r="AX32" s="82">
        <f>ROUND(IF('2.ต้นทุนตามสัดส่วน '!$E$57&gt;0,(+H32*'2.ต้นทุนตามสัดส่วน '!$E$57)/'2.ต้นทุนตามสัดส่วน '!$E$59,0),2)</f>
        <v>0</v>
      </c>
      <c r="AY32" s="82">
        <f>ROUND(IF('2.ต้นทุนตามสัดส่วน '!$E$67&gt;0,(+I32*'2.ต้นทุนตามสัดส่วน '!$E$67)/'2.ต้นทุนตามสัดส่วน '!$E$69,0),2)</f>
        <v>0</v>
      </c>
      <c r="AZ32" s="82">
        <f>ROUND(IF('2.ต้นทุนตามสัดส่วน '!$E$77&gt;0,(+J32*'2.ต้นทุนตามสัดส่วน '!$E$77)/'2.ต้นทุนตามสัดส่วน '!$E$79,0),2)</f>
        <v>0</v>
      </c>
      <c r="BA32" s="82">
        <f t="shared" si="11"/>
        <v>0</v>
      </c>
      <c r="BB32" s="82">
        <f>ROUND(IF('2.ต้นทุนตามสัดส่วน '!$E$107&gt;0,(+L32*'2.ต้นทุนตามสัดส่วน '!$E$107)/'2.ต้นทุนตามสัดส่วน '!$E$109,0),2)</f>
        <v>0</v>
      </c>
      <c r="BC32" s="82">
        <f>ROUND(IF('2.ต้นทุนตามสัดส่วน '!$E$117&gt;0,(+M32*'2.ต้นทุนตามสัดส่วน '!$E$117)/'2.ต้นทุนตามสัดส่วน '!$E$119,0),2)</f>
        <v>0</v>
      </c>
      <c r="BD32" s="82">
        <f>ROUND(IF('2.ต้นทุนตามสัดส่วน '!$E$127&gt;0,(+N32*'2.ต้นทุนตามสัดส่วน '!$E$127)/'2.ต้นทุนตามสัดส่วน '!$E$129,0),2)</f>
        <v>0</v>
      </c>
      <c r="BE32" s="82">
        <f t="shared" si="12"/>
        <v>0</v>
      </c>
      <c r="BF32" s="82">
        <f>ROUND(IF('2.ต้นทุนตามสัดส่วน '!$E$157&gt;0,(+P32*'2.ต้นทุนตามสัดส่วน '!$E$157)/'2.ต้นทุนตามสัดส่วน '!$E$159,0),2)</f>
        <v>0</v>
      </c>
      <c r="BG32" s="82">
        <f>ROUND(IF('2.ต้นทุนตามสัดส่วน '!$E$167&gt;0,(+Q32*'2.ต้นทุนตามสัดส่วน '!$E$167)/'2.ต้นทุนตามสัดส่วน '!$E$169,0),2)</f>
        <v>0</v>
      </c>
      <c r="BH32" s="82">
        <f>ROUND(IF('2.ต้นทุนตามสัดส่วน '!$E$177&gt;0,(+R32*'2.ต้นทุนตามสัดส่วน '!$E$177)/'2.ต้นทุนตามสัดส่วน '!$E$179,0),2)</f>
        <v>0</v>
      </c>
      <c r="BI32" s="82">
        <f t="shared" si="13"/>
        <v>0</v>
      </c>
      <c r="BJ32" s="82">
        <f t="shared" si="14"/>
        <v>0</v>
      </c>
      <c r="BL32" s="96">
        <v>5101030200</v>
      </c>
      <c r="BM32" s="97" t="s">
        <v>128</v>
      </c>
      <c r="BN32" s="82">
        <f>ROUND(IF('2.ต้นทุนตามสัดส่วน '!$E$8&gt;0,(+C32*'2.ต้นทุนตามสัดส่วน '!$E$8)/'2.ต้นทุนตามสัดส่วน '!$E$9,0),2)</f>
        <v>0</v>
      </c>
      <c r="BO32" s="82">
        <f>ROUND(IF('2.ต้นทุนตามสัดส่วน '!$E$18&gt;0,(+D32*'2.ต้นทุนตามสัดส่วน '!$E$18)/'2.ต้นทุนตามสัดส่วน '!$E$19,0),2)</f>
        <v>0</v>
      </c>
      <c r="BP32" s="82">
        <f>ROUND(IF('2.ต้นทุนตามสัดส่วน '!$E$28&gt;0,(+E32*'2.ต้นทุนตามสัดส่วน '!$E$28)/'2.ต้นทุนตามสัดส่วน '!$E$29,0),2)</f>
        <v>0</v>
      </c>
      <c r="BQ32" s="82">
        <f>ROUND(IF('2.ต้นทุนตามสัดส่วน '!$E$38&gt;0,(+F32*'2.ต้นทุนตามสัดส่วน '!$E$38)/'2.ต้นทุนตามสัดส่วน '!$E$39,0),2)</f>
        <v>0</v>
      </c>
      <c r="BR32" s="82">
        <f t="shared" si="15"/>
        <v>0</v>
      </c>
      <c r="BS32" s="82">
        <f>ROUND(IF('2.ต้นทุนตามสัดส่วน '!$E$58&gt;0,(+H32*'2.ต้นทุนตามสัดส่วน '!$E$58)/'2.ต้นทุนตามสัดส่วน '!$E$59,0),2)</f>
        <v>0</v>
      </c>
      <c r="BT32" s="82">
        <f>ROUND(IF('2.ต้นทุนตามสัดส่วน '!$E$68&gt;0,(+I32*'2.ต้นทุนตามสัดส่วน '!$E$68)/'2.ต้นทุนตามสัดส่วน '!$E$69,0),2)</f>
        <v>0</v>
      </c>
      <c r="BU32" s="82">
        <f>ROUND(IF('2.ต้นทุนตามสัดส่วน '!$E$78&gt;0,(+J32*'2.ต้นทุนตามสัดส่วน '!$E$78)/'2.ต้นทุนตามสัดส่วน '!$E$79,0),2)</f>
        <v>0</v>
      </c>
      <c r="BV32" s="82">
        <f t="shared" si="16"/>
        <v>0</v>
      </c>
      <c r="BW32" s="82">
        <f>ROUND(IF('2.ต้นทุนตามสัดส่วน '!$E$108&gt;0,(+L32*'2.ต้นทุนตามสัดส่วน '!$E$108)/'2.ต้นทุนตามสัดส่วน '!$E$109,0),2)</f>
        <v>0</v>
      </c>
      <c r="BX32" s="82">
        <f>ROUND(IF('2.ต้นทุนตามสัดส่วน '!$E$118&gt;0,(+M32*'2.ต้นทุนตามสัดส่วน '!$E$118)/'2.ต้นทุนตามสัดส่วน '!$E$119,0),2)</f>
        <v>0</v>
      </c>
      <c r="BY32" s="82">
        <f>ROUND(IF('2.ต้นทุนตามสัดส่วน '!$E$128&gt;0,(+N32*'2.ต้นทุนตามสัดส่วน '!$E$128)/'2.ต้นทุนตามสัดส่วน '!$E$129,0),2)</f>
        <v>0</v>
      </c>
      <c r="BZ32" s="82">
        <f t="shared" si="17"/>
        <v>0</v>
      </c>
      <c r="CA32" s="82">
        <f>ROUND(IF('2.ต้นทุนตามสัดส่วน '!$E$158&gt;0,(+P32*'2.ต้นทุนตามสัดส่วน '!$E$158)/'2.ต้นทุนตามสัดส่วน '!$E$159,0),2)</f>
        <v>0</v>
      </c>
      <c r="CB32" s="82">
        <f>ROUND(IF('2.ต้นทุนตามสัดส่วน '!$E$168&gt;0,(+Q32*'2.ต้นทุนตามสัดส่วน '!$E$168)/'2.ต้นทุนตามสัดส่วน '!$E$169,0),2)</f>
        <v>0</v>
      </c>
      <c r="CC32" s="82">
        <f>ROUND(IF('2.ต้นทุนตามสัดส่วน '!$E$178&gt;0,(+R32*'2.ต้นทุนตามสัดส่วน '!$E$178)/'2.ต้นทุนตามสัดส่วน '!$E$179,0),2)</f>
        <v>0</v>
      </c>
      <c r="CD32" s="82">
        <f t="shared" si="18"/>
        <v>0</v>
      </c>
      <c r="CE32" s="82">
        <f t="shared" si="19"/>
        <v>0</v>
      </c>
      <c r="CF32" s="96">
        <v>5101030200</v>
      </c>
      <c r="CG32" s="97" t="s">
        <v>128</v>
      </c>
      <c r="CH32" s="82">
        <f t="shared" ref="CH32:CY32" si="45">+C32-X32-AS32-BN32</f>
        <v>0</v>
      </c>
      <c r="CI32" s="82">
        <f t="shared" si="45"/>
        <v>0</v>
      </c>
      <c r="CJ32" s="82">
        <f t="shared" si="45"/>
        <v>0</v>
      </c>
      <c r="CK32" s="82">
        <f t="shared" si="45"/>
        <v>0</v>
      </c>
      <c r="CL32" s="82">
        <f t="shared" si="45"/>
        <v>0</v>
      </c>
      <c r="CM32" s="82">
        <f t="shared" si="45"/>
        <v>0</v>
      </c>
      <c r="CN32" s="82">
        <f t="shared" si="45"/>
        <v>0</v>
      </c>
      <c r="CO32" s="82">
        <f t="shared" si="45"/>
        <v>0</v>
      </c>
      <c r="CP32" s="82">
        <f t="shared" si="45"/>
        <v>0</v>
      </c>
      <c r="CQ32" s="82">
        <f t="shared" si="45"/>
        <v>0</v>
      </c>
      <c r="CR32" s="82">
        <f t="shared" si="45"/>
        <v>0</v>
      </c>
      <c r="CS32" s="82">
        <f t="shared" si="45"/>
        <v>0</v>
      </c>
      <c r="CT32" s="82">
        <f t="shared" si="45"/>
        <v>0</v>
      </c>
      <c r="CU32" s="82">
        <f t="shared" si="45"/>
        <v>0</v>
      </c>
      <c r="CV32" s="82">
        <f t="shared" si="45"/>
        <v>0</v>
      </c>
      <c r="CW32" s="82">
        <f t="shared" si="45"/>
        <v>0</v>
      </c>
      <c r="CX32" s="82">
        <f t="shared" si="45"/>
        <v>0</v>
      </c>
      <c r="CY32" s="82">
        <f t="shared" si="45"/>
        <v>0</v>
      </c>
    </row>
    <row r="33" spans="1:103" ht="15.75" customHeight="1" x14ac:dyDescent="0.55000000000000004">
      <c r="A33" s="96">
        <v>5101030201</v>
      </c>
      <c r="B33" s="97" t="s">
        <v>129</v>
      </c>
      <c r="C33" s="30"/>
      <c r="D33" s="82">
        <v>0</v>
      </c>
      <c r="E33" s="82">
        <v>0</v>
      </c>
      <c r="F33" s="82">
        <v>0</v>
      </c>
      <c r="G33" s="82">
        <f t="shared" si="0"/>
        <v>0</v>
      </c>
      <c r="H33" s="82"/>
      <c r="I33" s="82"/>
      <c r="J33" s="82"/>
      <c r="K33" s="82">
        <f t="shared" si="1"/>
        <v>0</v>
      </c>
      <c r="L33" s="82"/>
      <c r="M33" s="82"/>
      <c r="N33" s="82"/>
      <c r="O33" s="82">
        <f t="shared" si="2"/>
        <v>0</v>
      </c>
      <c r="P33" s="82"/>
      <c r="Q33" s="82"/>
      <c r="R33" s="82"/>
      <c r="S33" s="82">
        <f t="shared" si="3"/>
        <v>0</v>
      </c>
      <c r="T33" s="82">
        <f t="shared" si="4"/>
        <v>0</v>
      </c>
      <c r="V33" s="96">
        <v>5101030201</v>
      </c>
      <c r="W33" s="97" t="s">
        <v>129</v>
      </c>
      <c r="X33" s="82">
        <f>ROUND(IF('2.ต้นทุนตามสัดส่วน '!$E$6&gt;0,(+C33*'2.ต้นทุนตามสัดส่วน '!$E$6)/'2.ต้นทุนตามสัดส่วน '!$E$9,0),2)</f>
        <v>0</v>
      </c>
      <c r="Y33" s="82">
        <f>ROUND(IF('2.ต้นทุนตามสัดส่วน '!$E$16&gt;0,(+D33*'2.ต้นทุนตามสัดส่วน '!$E$16)/'2.ต้นทุนตามสัดส่วน '!$E$19,0),2)</f>
        <v>0</v>
      </c>
      <c r="Z33" s="82">
        <f>ROUND(IF('2.ต้นทุนตามสัดส่วน '!$E$26&gt;0,(+E33*'2.ต้นทุนตามสัดส่วน '!$E$26)/'2.ต้นทุนตามสัดส่วน '!$E$29,0),2)</f>
        <v>0</v>
      </c>
      <c r="AA33" s="82">
        <f>ROUND(IF('2.ต้นทุนตามสัดส่วน '!$E$36&gt;0,(+F33*'2.ต้นทุนตามสัดส่วน '!$E$36)/'2.ต้นทุนตามสัดส่วน '!$E$39,0),2)</f>
        <v>0</v>
      </c>
      <c r="AB33" s="82">
        <f t="shared" si="5"/>
        <v>0</v>
      </c>
      <c r="AC33" s="82">
        <f>ROUND(IF('2.ต้นทุนตามสัดส่วน '!$E$56&gt;0,(+H33*'2.ต้นทุนตามสัดส่วน '!$E$56)/'2.ต้นทุนตามสัดส่วน '!$E$59,0),2)</f>
        <v>0</v>
      </c>
      <c r="AD33" s="82">
        <f>ROUND(IF('2.ต้นทุนตามสัดส่วน '!$E$66&gt;0,(+I33*'2.ต้นทุนตามสัดส่วน '!$E$66)/'2.ต้นทุนตามสัดส่วน '!$E$69,0),2)</f>
        <v>0</v>
      </c>
      <c r="AE33" s="82">
        <f>ROUND(IF('2.ต้นทุนตามสัดส่วน '!$E$76&gt;0,(+J33*'2.ต้นทุนตามสัดส่วน '!$E$76)/'2.ต้นทุนตามสัดส่วน '!$E$79,0),2)</f>
        <v>0</v>
      </c>
      <c r="AF33" s="82">
        <f t="shared" si="6"/>
        <v>0</v>
      </c>
      <c r="AG33" s="82">
        <f>ROUND(IF('2.ต้นทุนตามสัดส่วน '!$E$106&gt;0,(+L33*'2.ต้นทุนตามสัดส่วน '!$E$106)/'2.ต้นทุนตามสัดส่วน '!$E$109,0),2)</f>
        <v>0</v>
      </c>
      <c r="AH33" s="82">
        <f>ROUND(IF('2.ต้นทุนตามสัดส่วน '!$E$116&gt;0,(+M33*'2.ต้นทุนตามสัดส่วน '!$E$116)/'2.ต้นทุนตามสัดส่วน '!$E$119,0),2)</f>
        <v>0</v>
      </c>
      <c r="AI33" s="82">
        <f>ROUND(IF('2.ต้นทุนตามสัดส่วน '!$E$126&gt;0,(+N33*'2.ต้นทุนตามสัดส่วน '!$E$126)/'2.ต้นทุนตามสัดส่วน '!$E$129,0),2)</f>
        <v>0</v>
      </c>
      <c r="AJ33" s="82">
        <f t="shared" si="7"/>
        <v>0</v>
      </c>
      <c r="AK33" s="82">
        <f>ROUND(IF('2.ต้นทุนตามสัดส่วน '!$E$156&gt;0,(+P33*'2.ต้นทุนตามสัดส่วน '!$E$156)/'2.ต้นทุนตามสัดส่วน '!$E$159,0),2)</f>
        <v>0</v>
      </c>
      <c r="AL33" s="82">
        <f>ROUND(IF('2.ต้นทุนตามสัดส่วน '!$E$166&gt;0,(+Q33*'2.ต้นทุนตามสัดส่วน '!$E$166)/'2.ต้นทุนตามสัดส่วน '!$E$169,0),2)</f>
        <v>0</v>
      </c>
      <c r="AM33" s="82">
        <f>ROUND(IF('2.ต้นทุนตามสัดส่วน '!$E$176&gt;0,(+R33*'2.ต้นทุนตามสัดส่วน '!$E$176)/'2.ต้นทุนตามสัดส่วน '!$E$179,0),2)</f>
        <v>0</v>
      </c>
      <c r="AN33" s="82">
        <f t="shared" si="8"/>
        <v>0</v>
      </c>
      <c r="AO33" s="82">
        <f t="shared" si="9"/>
        <v>0</v>
      </c>
      <c r="AQ33" s="96">
        <v>5101030201</v>
      </c>
      <c r="AR33" s="97" t="s">
        <v>129</v>
      </c>
      <c r="AS33" s="82">
        <f>ROUND(IF('2.ต้นทุนตามสัดส่วน '!$E$7&gt;0,(C33*'2.ต้นทุนตามสัดส่วน '!$E$7)/'2.ต้นทุนตามสัดส่วน '!$E$9,0),2)</f>
        <v>0</v>
      </c>
      <c r="AT33" s="82">
        <f>ROUND(IF('2.ต้นทุนตามสัดส่วน '!$E$17&gt;0,(D33*'2.ต้นทุนตามสัดส่วน '!$E$17)/'2.ต้นทุนตามสัดส่วน '!$E$19,0),2)</f>
        <v>0</v>
      </c>
      <c r="AU33" s="82">
        <f>ROUND(IF('2.ต้นทุนตามสัดส่วน '!$E$27&gt;0,(+E33*'2.ต้นทุนตามสัดส่วน '!$E$27)/'2.ต้นทุนตามสัดส่วน '!$E$29,0),2)</f>
        <v>0</v>
      </c>
      <c r="AV33" s="82">
        <f>ROUND(IF('2.ต้นทุนตามสัดส่วน '!$E$37&gt;0,(+F33*'2.ต้นทุนตามสัดส่วน '!$E$37)/'2.ต้นทุนตามสัดส่วน '!$E$39,0),2)</f>
        <v>0</v>
      </c>
      <c r="AW33" s="82">
        <f t="shared" si="10"/>
        <v>0</v>
      </c>
      <c r="AX33" s="82">
        <f>ROUND(IF('2.ต้นทุนตามสัดส่วน '!$E$57&gt;0,(+H33*'2.ต้นทุนตามสัดส่วน '!$E$57)/'2.ต้นทุนตามสัดส่วน '!$E$59,0),2)</f>
        <v>0</v>
      </c>
      <c r="AY33" s="82">
        <f>ROUND(IF('2.ต้นทุนตามสัดส่วน '!$E$67&gt;0,(+I33*'2.ต้นทุนตามสัดส่วน '!$E$67)/'2.ต้นทุนตามสัดส่วน '!$E$69,0),2)</f>
        <v>0</v>
      </c>
      <c r="AZ33" s="82">
        <f>ROUND(IF('2.ต้นทุนตามสัดส่วน '!$E$77&gt;0,(+J33*'2.ต้นทุนตามสัดส่วน '!$E$77)/'2.ต้นทุนตามสัดส่วน '!$E$79,0),2)</f>
        <v>0</v>
      </c>
      <c r="BA33" s="82">
        <f t="shared" si="11"/>
        <v>0</v>
      </c>
      <c r="BB33" s="82">
        <f>ROUND(IF('2.ต้นทุนตามสัดส่วน '!$E$107&gt;0,(+L33*'2.ต้นทุนตามสัดส่วน '!$E$107)/'2.ต้นทุนตามสัดส่วน '!$E$109,0),2)</f>
        <v>0</v>
      </c>
      <c r="BC33" s="82">
        <f>ROUND(IF('2.ต้นทุนตามสัดส่วน '!$E$117&gt;0,(+M33*'2.ต้นทุนตามสัดส่วน '!$E$117)/'2.ต้นทุนตามสัดส่วน '!$E$119,0),2)</f>
        <v>0</v>
      </c>
      <c r="BD33" s="82">
        <f>ROUND(IF('2.ต้นทุนตามสัดส่วน '!$E$127&gt;0,(+N33*'2.ต้นทุนตามสัดส่วน '!$E$127)/'2.ต้นทุนตามสัดส่วน '!$E$129,0),2)</f>
        <v>0</v>
      </c>
      <c r="BE33" s="82">
        <f t="shared" si="12"/>
        <v>0</v>
      </c>
      <c r="BF33" s="82">
        <f>ROUND(IF('2.ต้นทุนตามสัดส่วน '!$E$157&gt;0,(+P33*'2.ต้นทุนตามสัดส่วน '!$E$157)/'2.ต้นทุนตามสัดส่วน '!$E$159,0),2)</f>
        <v>0</v>
      </c>
      <c r="BG33" s="82">
        <f>ROUND(IF('2.ต้นทุนตามสัดส่วน '!$E$167&gt;0,(+Q33*'2.ต้นทุนตามสัดส่วน '!$E$167)/'2.ต้นทุนตามสัดส่วน '!$E$169,0),2)</f>
        <v>0</v>
      </c>
      <c r="BH33" s="82">
        <f>ROUND(IF('2.ต้นทุนตามสัดส่วน '!$E$177&gt;0,(+R33*'2.ต้นทุนตามสัดส่วน '!$E$177)/'2.ต้นทุนตามสัดส่วน '!$E$179,0),2)</f>
        <v>0</v>
      </c>
      <c r="BI33" s="82">
        <f t="shared" si="13"/>
        <v>0</v>
      </c>
      <c r="BJ33" s="82">
        <f t="shared" si="14"/>
        <v>0</v>
      </c>
      <c r="BL33" s="96">
        <v>5101030201</v>
      </c>
      <c r="BM33" s="97" t="s">
        <v>129</v>
      </c>
      <c r="BN33" s="82">
        <f>ROUND(IF('2.ต้นทุนตามสัดส่วน '!$E$8&gt;0,(+C33*'2.ต้นทุนตามสัดส่วน '!$E$8)/'2.ต้นทุนตามสัดส่วน '!$E$9,0),2)</f>
        <v>0</v>
      </c>
      <c r="BO33" s="82">
        <f>ROUND(IF('2.ต้นทุนตามสัดส่วน '!$E$18&gt;0,(+D33*'2.ต้นทุนตามสัดส่วน '!$E$18)/'2.ต้นทุนตามสัดส่วน '!$E$19,0),2)</f>
        <v>0</v>
      </c>
      <c r="BP33" s="82">
        <f>ROUND(IF('2.ต้นทุนตามสัดส่วน '!$E$28&gt;0,(+E33*'2.ต้นทุนตามสัดส่วน '!$E$28)/'2.ต้นทุนตามสัดส่วน '!$E$29,0),2)</f>
        <v>0</v>
      </c>
      <c r="BQ33" s="82">
        <f>ROUND(IF('2.ต้นทุนตามสัดส่วน '!$E$38&gt;0,(+F33*'2.ต้นทุนตามสัดส่วน '!$E$38)/'2.ต้นทุนตามสัดส่วน '!$E$39,0),2)</f>
        <v>0</v>
      </c>
      <c r="BR33" s="82">
        <f t="shared" si="15"/>
        <v>0</v>
      </c>
      <c r="BS33" s="82">
        <f>ROUND(IF('2.ต้นทุนตามสัดส่วน '!$E$58&gt;0,(+H33*'2.ต้นทุนตามสัดส่วน '!$E$58)/'2.ต้นทุนตามสัดส่วน '!$E$59,0),2)</f>
        <v>0</v>
      </c>
      <c r="BT33" s="82">
        <f>ROUND(IF('2.ต้นทุนตามสัดส่วน '!$E$68&gt;0,(+I33*'2.ต้นทุนตามสัดส่วน '!$E$68)/'2.ต้นทุนตามสัดส่วน '!$E$69,0),2)</f>
        <v>0</v>
      </c>
      <c r="BU33" s="82">
        <f>ROUND(IF('2.ต้นทุนตามสัดส่วน '!$E$78&gt;0,(+J33*'2.ต้นทุนตามสัดส่วน '!$E$78)/'2.ต้นทุนตามสัดส่วน '!$E$79,0),2)</f>
        <v>0</v>
      </c>
      <c r="BV33" s="82">
        <f t="shared" si="16"/>
        <v>0</v>
      </c>
      <c r="BW33" s="82">
        <f>ROUND(IF('2.ต้นทุนตามสัดส่วน '!$E$108&gt;0,(+L33*'2.ต้นทุนตามสัดส่วน '!$E$108)/'2.ต้นทุนตามสัดส่วน '!$E$109,0),2)</f>
        <v>0</v>
      </c>
      <c r="BX33" s="82">
        <f>ROUND(IF('2.ต้นทุนตามสัดส่วน '!$E$118&gt;0,(+M33*'2.ต้นทุนตามสัดส่วน '!$E$118)/'2.ต้นทุนตามสัดส่วน '!$E$119,0),2)</f>
        <v>0</v>
      </c>
      <c r="BY33" s="82">
        <f>ROUND(IF('2.ต้นทุนตามสัดส่วน '!$E$128&gt;0,(+N33*'2.ต้นทุนตามสัดส่วน '!$E$128)/'2.ต้นทุนตามสัดส่วน '!$E$129,0),2)</f>
        <v>0</v>
      </c>
      <c r="BZ33" s="82">
        <f t="shared" si="17"/>
        <v>0</v>
      </c>
      <c r="CA33" s="82">
        <f>ROUND(IF('2.ต้นทุนตามสัดส่วน '!$E$158&gt;0,(+P33*'2.ต้นทุนตามสัดส่วน '!$E$158)/'2.ต้นทุนตามสัดส่วน '!$E$159,0),2)</f>
        <v>0</v>
      </c>
      <c r="CB33" s="82">
        <f>ROUND(IF('2.ต้นทุนตามสัดส่วน '!$E$168&gt;0,(+Q33*'2.ต้นทุนตามสัดส่วน '!$E$168)/'2.ต้นทุนตามสัดส่วน '!$E$169,0),2)</f>
        <v>0</v>
      </c>
      <c r="CC33" s="82">
        <f>ROUND(IF('2.ต้นทุนตามสัดส่วน '!$E$178&gt;0,(+R33*'2.ต้นทุนตามสัดส่วน '!$E$178)/'2.ต้นทุนตามสัดส่วน '!$E$179,0),2)</f>
        <v>0</v>
      </c>
      <c r="CD33" s="82">
        <f t="shared" si="18"/>
        <v>0</v>
      </c>
      <c r="CE33" s="82">
        <f t="shared" si="19"/>
        <v>0</v>
      </c>
      <c r="CF33" s="96">
        <v>5101030201</v>
      </c>
      <c r="CG33" s="97" t="s">
        <v>129</v>
      </c>
      <c r="CH33" s="82">
        <f t="shared" ref="CH33:CY33" si="46">+C33-X33-AS33-BN33</f>
        <v>0</v>
      </c>
      <c r="CI33" s="82">
        <f t="shared" si="46"/>
        <v>0</v>
      </c>
      <c r="CJ33" s="82">
        <f t="shared" si="46"/>
        <v>0</v>
      </c>
      <c r="CK33" s="82">
        <f t="shared" si="46"/>
        <v>0</v>
      </c>
      <c r="CL33" s="82">
        <f t="shared" si="46"/>
        <v>0</v>
      </c>
      <c r="CM33" s="82">
        <f t="shared" si="46"/>
        <v>0</v>
      </c>
      <c r="CN33" s="82">
        <f t="shared" si="46"/>
        <v>0</v>
      </c>
      <c r="CO33" s="82">
        <f t="shared" si="46"/>
        <v>0</v>
      </c>
      <c r="CP33" s="82">
        <f t="shared" si="46"/>
        <v>0</v>
      </c>
      <c r="CQ33" s="82">
        <f t="shared" si="46"/>
        <v>0</v>
      </c>
      <c r="CR33" s="82">
        <f t="shared" si="46"/>
        <v>0</v>
      </c>
      <c r="CS33" s="82">
        <f t="shared" si="46"/>
        <v>0</v>
      </c>
      <c r="CT33" s="82">
        <f t="shared" si="46"/>
        <v>0</v>
      </c>
      <c r="CU33" s="82">
        <f t="shared" si="46"/>
        <v>0</v>
      </c>
      <c r="CV33" s="82">
        <f t="shared" si="46"/>
        <v>0</v>
      </c>
      <c r="CW33" s="82">
        <f t="shared" si="46"/>
        <v>0</v>
      </c>
      <c r="CX33" s="82">
        <f t="shared" si="46"/>
        <v>0</v>
      </c>
      <c r="CY33" s="82">
        <f t="shared" si="46"/>
        <v>0</v>
      </c>
    </row>
    <row r="34" spans="1:103" ht="15.75" customHeight="1" x14ac:dyDescent="0.55000000000000004">
      <c r="A34" s="96">
        <v>5101030202</v>
      </c>
      <c r="B34" s="97" t="s">
        <v>130</v>
      </c>
      <c r="C34" s="30"/>
      <c r="D34" s="82">
        <v>0</v>
      </c>
      <c r="E34" s="82">
        <v>0</v>
      </c>
      <c r="F34" s="82">
        <v>0</v>
      </c>
      <c r="G34" s="82">
        <f t="shared" si="0"/>
        <v>0</v>
      </c>
      <c r="H34" s="82"/>
      <c r="I34" s="82"/>
      <c r="J34" s="82"/>
      <c r="K34" s="82">
        <f t="shared" si="1"/>
        <v>0</v>
      </c>
      <c r="L34" s="82"/>
      <c r="M34" s="82"/>
      <c r="N34" s="82"/>
      <c r="O34" s="82">
        <f t="shared" si="2"/>
        <v>0</v>
      </c>
      <c r="P34" s="82"/>
      <c r="Q34" s="82"/>
      <c r="R34" s="82"/>
      <c r="S34" s="82">
        <f t="shared" si="3"/>
        <v>0</v>
      </c>
      <c r="T34" s="82">
        <f t="shared" si="4"/>
        <v>0</v>
      </c>
      <c r="V34" s="96">
        <v>5101030202</v>
      </c>
      <c r="W34" s="97" t="s">
        <v>130</v>
      </c>
      <c r="X34" s="82">
        <f>ROUND(IF('2.ต้นทุนตามสัดส่วน '!$E$6&gt;0,(+C34*'2.ต้นทุนตามสัดส่วน '!$E$6)/'2.ต้นทุนตามสัดส่วน '!$E$9,0),2)</f>
        <v>0</v>
      </c>
      <c r="Y34" s="82">
        <f>ROUND(IF('2.ต้นทุนตามสัดส่วน '!$E$16&gt;0,(+D34*'2.ต้นทุนตามสัดส่วน '!$E$16)/'2.ต้นทุนตามสัดส่วน '!$E$19,0),2)</f>
        <v>0</v>
      </c>
      <c r="Z34" s="82">
        <f>ROUND(IF('2.ต้นทุนตามสัดส่วน '!$E$26&gt;0,(+E34*'2.ต้นทุนตามสัดส่วน '!$E$26)/'2.ต้นทุนตามสัดส่วน '!$E$29,0),2)</f>
        <v>0</v>
      </c>
      <c r="AA34" s="82">
        <f>ROUND(IF('2.ต้นทุนตามสัดส่วน '!$E$36&gt;0,(+F34*'2.ต้นทุนตามสัดส่วน '!$E$36)/'2.ต้นทุนตามสัดส่วน '!$E$39,0),2)</f>
        <v>0</v>
      </c>
      <c r="AB34" s="82">
        <f t="shared" si="5"/>
        <v>0</v>
      </c>
      <c r="AC34" s="82">
        <f>ROUND(IF('2.ต้นทุนตามสัดส่วน '!$E$56&gt;0,(+H34*'2.ต้นทุนตามสัดส่วน '!$E$56)/'2.ต้นทุนตามสัดส่วน '!$E$59,0),2)</f>
        <v>0</v>
      </c>
      <c r="AD34" s="82">
        <f>ROUND(IF('2.ต้นทุนตามสัดส่วน '!$E$66&gt;0,(+I34*'2.ต้นทุนตามสัดส่วน '!$E$66)/'2.ต้นทุนตามสัดส่วน '!$E$69,0),2)</f>
        <v>0</v>
      </c>
      <c r="AE34" s="82">
        <f>ROUND(IF('2.ต้นทุนตามสัดส่วน '!$E$76&gt;0,(+J34*'2.ต้นทุนตามสัดส่วน '!$E$76)/'2.ต้นทุนตามสัดส่วน '!$E$79,0),2)</f>
        <v>0</v>
      </c>
      <c r="AF34" s="82">
        <f t="shared" si="6"/>
        <v>0</v>
      </c>
      <c r="AG34" s="82">
        <f>ROUND(IF('2.ต้นทุนตามสัดส่วน '!$E$106&gt;0,(+L34*'2.ต้นทุนตามสัดส่วน '!$E$106)/'2.ต้นทุนตามสัดส่วน '!$E$109,0),2)</f>
        <v>0</v>
      </c>
      <c r="AH34" s="82">
        <f>ROUND(IF('2.ต้นทุนตามสัดส่วน '!$E$116&gt;0,(+M34*'2.ต้นทุนตามสัดส่วน '!$E$116)/'2.ต้นทุนตามสัดส่วน '!$E$119,0),2)</f>
        <v>0</v>
      </c>
      <c r="AI34" s="82">
        <f>ROUND(IF('2.ต้นทุนตามสัดส่วน '!$E$126&gt;0,(+N34*'2.ต้นทุนตามสัดส่วน '!$E$126)/'2.ต้นทุนตามสัดส่วน '!$E$129,0),2)</f>
        <v>0</v>
      </c>
      <c r="AJ34" s="82">
        <f t="shared" si="7"/>
        <v>0</v>
      </c>
      <c r="AK34" s="82">
        <f>ROUND(IF('2.ต้นทุนตามสัดส่วน '!$E$156&gt;0,(+P34*'2.ต้นทุนตามสัดส่วน '!$E$156)/'2.ต้นทุนตามสัดส่วน '!$E$159,0),2)</f>
        <v>0</v>
      </c>
      <c r="AL34" s="82">
        <f>ROUND(IF('2.ต้นทุนตามสัดส่วน '!$E$166&gt;0,(+Q34*'2.ต้นทุนตามสัดส่วน '!$E$166)/'2.ต้นทุนตามสัดส่วน '!$E$169,0),2)</f>
        <v>0</v>
      </c>
      <c r="AM34" s="82">
        <f>ROUND(IF('2.ต้นทุนตามสัดส่วน '!$E$176&gt;0,(+R34*'2.ต้นทุนตามสัดส่วน '!$E$176)/'2.ต้นทุนตามสัดส่วน '!$E$179,0),2)</f>
        <v>0</v>
      </c>
      <c r="AN34" s="82">
        <f t="shared" si="8"/>
        <v>0</v>
      </c>
      <c r="AO34" s="82">
        <f t="shared" si="9"/>
        <v>0</v>
      </c>
      <c r="AQ34" s="96">
        <v>5101030202</v>
      </c>
      <c r="AR34" s="97" t="s">
        <v>130</v>
      </c>
      <c r="AS34" s="82">
        <f>ROUND(IF('2.ต้นทุนตามสัดส่วน '!$E$7&gt;0,(C34*'2.ต้นทุนตามสัดส่วน '!$E$7)/'2.ต้นทุนตามสัดส่วน '!$E$9,0),2)</f>
        <v>0</v>
      </c>
      <c r="AT34" s="82">
        <f>ROUND(IF('2.ต้นทุนตามสัดส่วน '!$E$17&gt;0,(D34*'2.ต้นทุนตามสัดส่วน '!$E$17)/'2.ต้นทุนตามสัดส่วน '!$E$19,0),2)</f>
        <v>0</v>
      </c>
      <c r="AU34" s="82">
        <f>ROUND(IF('2.ต้นทุนตามสัดส่วน '!$E$27&gt;0,(+E34*'2.ต้นทุนตามสัดส่วน '!$E$27)/'2.ต้นทุนตามสัดส่วน '!$E$29,0),2)</f>
        <v>0</v>
      </c>
      <c r="AV34" s="82">
        <f>ROUND(IF('2.ต้นทุนตามสัดส่วน '!$E$37&gt;0,(+F34*'2.ต้นทุนตามสัดส่วน '!$E$37)/'2.ต้นทุนตามสัดส่วน '!$E$39,0),2)</f>
        <v>0</v>
      </c>
      <c r="AW34" s="82">
        <f t="shared" si="10"/>
        <v>0</v>
      </c>
      <c r="AX34" s="82">
        <f>ROUND(IF('2.ต้นทุนตามสัดส่วน '!$E$57&gt;0,(+H34*'2.ต้นทุนตามสัดส่วน '!$E$57)/'2.ต้นทุนตามสัดส่วน '!$E$59,0),2)</f>
        <v>0</v>
      </c>
      <c r="AY34" s="82">
        <f>ROUND(IF('2.ต้นทุนตามสัดส่วน '!$E$67&gt;0,(+I34*'2.ต้นทุนตามสัดส่วน '!$E$67)/'2.ต้นทุนตามสัดส่วน '!$E$69,0),2)</f>
        <v>0</v>
      </c>
      <c r="AZ34" s="82">
        <f>ROUND(IF('2.ต้นทุนตามสัดส่วน '!$E$77&gt;0,(+J34*'2.ต้นทุนตามสัดส่วน '!$E$77)/'2.ต้นทุนตามสัดส่วน '!$E$79,0),2)</f>
        <v>0</v>
      </c>
      <c r="BA34" s="82">
        <f t="shared" si="11"/>
        <v>0</v>
      </c>
      <c r="BB34" s="82">
        <f>ROUND(IF('2.ต้นทุนตามสัดส่วน '!$E$107&gt;0,(+L34*'2.ต้นทุนตามสัดส่วน '!$E$107)/'2.ต้นทุนตามสัดส่วน '!$E$109,0),2)</f>
        <v>0</v>
      </c>
      <c r="BC34" s="82">
        <f>ROUND(IF('2.ต้นทุนตามสัดส่วน '!$E$117&gt;0,(+M34*'2.ต้นทุนตามสัดส่วน '!$E$117)/'2.ต้นทุนตามสัดส่วน '!$E$119,0),2)</f>
        <v>0</v>
      </c>
      <c r="BD34" s="82">
        <f>ROUND(IF('2.ต้นทุนตามสัดส่วน '!$E$127&gt;0,(+N34*'2.ต้นทุนตามสัดส่วน '!$E$127)/'2.ต้นทุนตามสัดส่วน '!$E$129,0),2)</f>
        <v>0</v>
      </c>
      <c r="BE34" s="82">
        <f t="shared" si="12"/>
        <v>0</v>
      </c>
      <c r="BF34" s="82">
        <f>ROUND(IF('2.ต้นทุนตามสัดส่วน '!$E$157&gt;0,(+P34*'2.ต้นทุนตามสัดส่วน '!$E$157)/'2.ต้นทุนตามสัดส่วน '!$E$159,0),2)</f>
        <v>0</v>
      </c>
      <c r="BG34" s="82">
        <f>ROUND(IF('2.ต้นทุนตามสัดส่วน '!$E$167&gt;0,(+Q34*'2.ต้นทุนตามสัดส่วน '!$E$167)/'2.ต้นทุนตามสัดส่วน '!$E$169,0),2)</f>
        <v>0</v>
      </c>
      <c r="BH34" s="82">
        <f>ROUND(IF('2.ต้นทุนตามสัดส่วน '!$E$177&gt;0,(+R34*'2.ต้นทุนตามสัดส่วน '!$E$177)/'2.ต้นทุนตามสัดส่วน '!$E$179,0),2)</f>
        <v>0</v>
      </c>
      <c r="BI34" s="82">
        <f t="shared" si="13"/>
        <v>0</v>
      </c>
      <c r="BJ34" s="82">
        <f t="shared" si="14"/>
        <v>0</v>
      </c>
      <c r="BL34" s="96">
        <v>5101030202</v>
      </c>
      <c r="BM34" s="97" t="s">
        <v>130</v>
      </c>
      <c r="BN34" s="82">
        <f>ROUND(IF('2.ต้นทุนตามสัดส่วน '!$E$8&gt;0,(+C34*'2.ต้นทุนตามสัดส่วน '!$E$8)/'2.ต้นทุนตามสัดส่วน '!$E$9,0),2)</f>
        <v>0</v>
      </c>
      <c r="BO34" s="82">
        <f>ROUND(IF('2.ต้นทุนตามสัดส่วน '!$E$18&gt;0,(+D34*'2.ต้นทุนตามสัดส่วน '!$E$18)/'2.ต้นทุนตามสัดส่วน '!$E$19,0),2)</f>
        <v>0</v>
      </c>
      <c r="BP34" s="82">
        <f>ROUND(IF('2.ต้นทุนตามสัดส่วน '!$E$28&gt;0,(+E34*'2.ต้นทุนตามสัดส่วน '!$E$28)/'2.ต้นทุนตามสัดส่วน '!$E$29,0),2)</f>
        <v>0</v>
      </c>
      <c r="BQ34" s="82">
        <f>ROUND(IF('2.ต้นทุนตามสัดส่วน '!$E$38&gt;0,(+F34*'2.ต้นทุนตามสัดส่วน '!$E$38)/'2.ต้นทุนตามสัดส่วน '!$E$39,0),2)</f>
        <v>0</v>
      </c>
      <c r="BR34" s="82">
        <f t="shared" si="15"/>
        <v>0</v>
      </c>
      <c r="BS34" s="82">
        <f>ROUND(IF('2.ต้นทุนตามสัดส่วน '!$E$58&gt;0,(+H34*'2.ต้นทุนตามสัดส่วน '!$E$58)/'2.ต้นทุนตามสัดส่วน '!$E$59,0),2)</f>
        <v>0</v>
      </c>
      <c r="BT34" s="82">
        <f>ROUND(IF('2.ต้นทุนตามสัดส่วน '!$E$68&gt;0,(+I34*'2.ต้นทุนตามสัดส่วน '!$E$68)/'2.ต้นทุนตามสัดส่วน '!$E$69,0),2)</f>
        <v>0</v>
      </c>
      <c r="BU34" s="82">
        <f>ROUND(IF('2.ต้นทุนตามสัดส่วน '!$E$78&gt;0,(+J34*'2.ต้นทุนตามสัดส่วน '!$E$78)/'2.ต้นทุนตามสัดส่วน '!$E$79,0),2)</f>
        <v>0</v>
      </c>
      <c r="BV34" s="82">
        <f t="shared" si="16"/>
        <v>0</v>
      </c>
      <c r="BW34" s="82">
        <f>ROUND(IF('2.ต้นทุนตามสัดส่วน '!$E$108&gt;0,(+L34*'2.ต้นทุนตามสัดส่วน '!$E$108)/'2.ต้นทุนตามสัดส่วน '!$E$109,0),2)</f>
        <v>0</v>
      </c>
      <c r="BX34" s="82">
        <f>ROUND(IF('2.ต้นทุนตามสัดส่วน '!$E$118&gt;0,(+M34*'2.ต้นทุนตามสัดส่วน '!$E$118)/'2.ต้นทุนตามสัดส่วน '!$E$119,0),2)</f>
        <v>0</v>
      </c>
      <c r="BY34" s="82">
        <f>ROUND(IF('2.ต้นทุนตามสัดส่วน '!$E$128&gt;0,(+N34*'2.ต้นทุนตามสัดส่วน '!$E$128)/'2.ต้นทุนตามสัดส่วน '!$E$129,0),2)</f>
        <v>0</v>
      </c>
      <c r="BZ34" s="82">
        <f t="shared" si="17"/>
        <v>0</v>
      </c>
      <c r="CA34" s="82">
        <f>ROUND(IF('2.ต้นทุนตามสัดส่วน '!$E$158&gt;0,(+P34*'2.ต้นทุนตามสัดส่วน '!$E$158)/'2.ต้นทุนตามสัดส่วน '!$E$159,0),2)</f>
        <v>0</v>
      </c>
      <c r="CB34" s="82">
        <f>ROUND(IF('2.ต้นทุนตามสัดส่วน '!$E$168&gt;0,(+Q34*'2.ต้นทุนตามสัดส่วน '!$E$168)/'2.ต้นทุนตามสัดส่วน '!$E$169,0),2)</f>
        <v>0</v>
      </c>
      <c r="CC34" s="82">
        <f>ROUND(IF('2.ต้นทุนตามสัดส่วน '!$E$178&gt;0,(+R34*'2.ต้นทุนตามสัดส่วน '!$E$178)/'2.ต้นทุนตามสัดส่วน '!$E$179,0),2)</f>
        <v>0</v>
      </c>
      <c r="CD34" s="82">
        <f t="shared" si="18"/>
        <v>0</v>
      </c>
      <c r="CE34" s="82">
        <f t="shared" si="19"/>
        <v>0</v>
      </c>
      <c r="CF34" s="96">
        <v>5101030202</v>
      </c>
      <c r="CG34" s="97" t="s">
        <v>130</v>
      </c>
      <c r="CH34" s="82">
        <f t="shared" ref="CH34:CY34" si="47">+C34-X34-AS34-BN34</f>
        <v>0</v>
      </c>
      <c r="CI34" s="82">
        <f t="shared" si="47"/>
        <v>0</v>
      </c>
      <c r="CJ34" s="82">
        <f t="shared" si="47"/>
        <v>0</v>
      </c>
      <c r="CK34" s="82">
        <f t="shared" si="47"/>
        <v>0</v>
      </c>
      <c r="CL34" s="82">
        <f t="shared" si="47"/>
        <v>0</v>
      </c>
      <c r="CM34" s="82">
        <f t="shared" si="47"/>
        <v>0</v>
      </c>
      <c r="CN34" s="82">
        <f t="shared" si="47"/>
        <v>0</v>
      </c>
      <c r="CO34" s="82">
        <f t="shared" si="47"/>
        <v>0</v>
      </c>
      <c r="CP34" s="82">
        <f t="shared" si="47"/>
        <v>0</v>
      </c>
      <c r="CQ34" s="82">
        <f t="shared" si="47"/>
        <v>0</v>
      </c>
      <c r="CR34" s="82">
        <f t="shared" si="47"/>
        <v>0</v>
      </c>
      <c r="CS34" s="82">
        <f t="shared" si="47"/>
        <v>0</v>
      </c>
      <c r="CT34" s="82">
        <f t="shared" si="47"/>
        <v>0</v>
      </c>
      <c r="CU34" s="82">
        <f t="shared" si="47"/>
        <v>0</v>
      </c>
      <c r="CV34" s="82">
        <f t="shared" si="47"/>
        <v>0</v>
      </c>
      <c r="CW34" s="82">
        <f t="shared" si="47"/>
        <v>0</v>
      </c>
      <c r="CX34" s="82">
        <f t="shared" si="47"/>
        <v>0</v>
      </c>
      <c r="CY34" s="82">
        <f t="shared" si="47"/>
        <v>0</v>
      </c>
    </row>
    <row r="35" spans="1:103" ht="15.75" customHeight="1" x14ac:dyDescent="0.55000000000000004">
      <c r="A35" s="96">
        <v>5101030203</v>
      </c>
      <c r="B35" s="97" t="s">
        <v>131</v>
      </c>
      <c r="C35" s="30"/>
      <c r="D35" s="82">
        <v>0</v>
      </c>
      <c r="E35" s="82">
        <v>0</v>
      </c>
      <c r="F35" s="82">
        <v>0</v>
      </c>
      <c r="G35" s="82">
        <f t="shared" si="0"/>
        <v>0</v>
      </c>
      <c r="H35" s="82"/>
      <c r="I35" s="82"/>
      <c r="J35" s="82"/>
      <c r="K35" s="82">
        <f t="shared" si="1"/>
        <v>0</v>
      </c>
      <c r="L35" s="82"/>
      <c r="M35" s="82"/>
      <c r="N35" s="82"/>
      <c r="O35" s="82">
        <f t="shared" si="2"/>
        <v>0</v>
      </c>
      <c r="P35" s="82"/>
      <c r="Q35" s="82"/>
      <c r="R35" s="82"/>
      <c r="S35" s="82">
        <f t="shared" si="3"/>
        <v>0</v>
      </c>
      <c r="T35" s="82">
        <f t="shared" si="4"/>
        <v>0</v>
      </c>
      <c r="V35" s="96">
        <v>5101030203</v>
      </c>
      <c r="W35" s="97" t="s">
        <v>131</v>
      </c>
      <c r="X35" s="82">
        <f>ROUND(IF('2.ต้นทุนตามสัดส่วน '!$E$6&gt;0,(+C35*'2.ต้นทุนตามสัดส่วน '!$E$6)/'2.ต้นทุนตามสัดส่วน '!$E$9,0),2)</f>
        <v>0</v>
      </c>
      <c r="Y35" s="82">
        <f>ROUND(IF('2.ต้นทุนตามสัดส่วน '!$E$16&gt;0,(+D35*'2.ต้นทุนตามสัดส่วน '!$E$16)/'2.ต้นทุนตามสัดส่วน '!$E$19,0),2)</f>
        <v>0</v>
      </c>
      <c r="Z35" s="82">
        <f>ROUND(IF('2.ต้นทุนตามสัดส่วน '!$E$26&gt;0,(+E35*'2.ต้นทุนตามสัดส่วน '!$E$26)/'2.ต้นทุนตามสัดส่วน '!$E$29,0),2)</f>
        <v>0</v>
      </c>
      <c r="AA35" s="82">
        <f>ROUND(IF('2.ต้นทุนตามสัดส่วน '!$E$36&gt;0,(+F35*'2.ต้นทุนตามสัดส่วน '!$E$36)/'2.ต้นทุนตามสัดส่วน '!$E$39,0),2)</f>
        <v>0</v>
      </c>
      <c r="AB35" s="82">
        <f t="shared" si="5"/>
        <v>0</v>
      </c>
      <c r="AC35" s="82">
        <f>ROUND(IF('2.ต้นทุนตามสัดส่วน '!$E$56&gt;0,(+H35*'2.ต้นทุนตามสัดส่วน '!$E$56)/'2.ต้นทุนตามสัดส่วน '!$E$59,0),2)</f>
        <v>0</v>
      </c>
      <c r="AD35" s="82">
        <f>ROUND(IF('2.ต้นทุนตามสัดส่วน '!$E$66&gt;0,(+I35*'2.ต้นทุนตามสัดส่วน '!$E$66)/'2.ต้นทุนตามสัดส่วน '!$E$69,0),2)</f>
        <v>0</v>
      </c>
      <c r="AE35" s="82">
        <f>ROUND(IF('2.ต้นทุนตามสัดส่วน '!$E$76&gt;0,(+J35*'2.ต้นทุนตามสัดส่วน '!$E$76)/'2.ต้นทุนตามสัดส่วน '!$E$79,0),2)</f>
        <v>0</v>
      </c>
      <c r="AF35" s="82">
        <f t="shared" si="6"/>
        <v>0</v>
      </c>
      <c r="AG35" s="82">
        <f>ROUND(IF('2.ต้นทุนตามสัดส่วน '!$E$106&gt;0,(+L35*'2.ต้นทุนตามสัดส่วน '!$E$106)/'2.ต้นทุนตามสัดส่วน '!$E$109,0),2)</f>
        <v>0</v>
      </c>
      <c r="AH35" s="82">
        <f>ROUND(IF('2.ต้นทุนตามสัดส่วน '!$E$116&gt;0,(+M35*'2.ต้นทุนตามสัดส่วน '!$E$116)/'2.ต้นทุนตามสัดส่วน '!$E$119,0),2)</f>
        <v>0</v>
      </c>
      <c r="AI35" s="82">
        <f>ROUND(IF('2.ต้นทุนตามสัดส่วน '!$E$126&gt;0,(+N35*'2.ต้นทุนตามสัดส่วน '!$E$126)/'2.ต้นทุนตามสัดส่วน '!$E$129,0),2)</f>
        <v>0</v>
      </c>
      <c r="AJ35" s="82">
        <f t="shared" si="7"/>
        <v>0</v>
      </c>
      <c r="AK35" s="82">
        <f>ROUND(IF('2.ต้นทุนตามสัดส่วน '!$E$156&gt;0,(+P35*'2.ต้นทุนตามสัดส่วน '!$E$156)/'2.ต้นทุนตามสัดส่วน '!$E$159,0),2)</f>
        <v>0</v>
      </c>
      <c r="AL35" s="82">
        <f>ROUND(IF('2.ต้นทุนตามสัดส่วน '!$E$166&gt;0,(+Q35*'2.ต้นทุนตามสัดส่วน '!$E$166)/'2.ต้นทุนตามสัดส่วน '!$E$169,0),2)</f>
        <v>0</v>
      </c>
      <c r="AM35" s="82">
        <f>ROUND(IF('2.ต้นทุนตามสัดส่วน '!$E$176&gt;0,(+R35*'2.ต้นทุนตามสัดส่วน '!$E$176)/'2.ต้นทุนตามสัดส่วน '!$E$179,0),2)</f>
        <v>0</v>
      </c>
      <c r="AN35" s="82">
        <f t="shared" si="8"/>
        <v>0</v>
      </c>
      <c r="AO35" s="82">
        <f t="shared" si="9"/>
        <v>0</v>
      </c>
      <c r="AQ35" s="96">
        <v>5101030203</v>
      </c>
      <c r="AR35" s="97" t="s">
        <v>131</v>
      </c>
      <c r="AS35" s="82">
        <f>ROUND(IF('2.ต้นทุนตามสัดส่วน '!$E$7&gt;0,(C35*'2.ต้นทุนตามสัดส่วน '!$E$7)/'2.ต้นทุนตามสัดส่วน '!$E$9,0),2)</f>
        <v>0</v>
      </c>
      <c r="AT35" s="82">
        <f>ROUND(IF('2.ต้นทุนตามสัดส่วน '!$E$17&gt;0,(D35*'2.ต้นทุนตามสัดส่วน '!$E$17)/'2.ต้นทุนตามสัดส่วน '!$E$19,0),2)</f>
        <v>0</v>
      </c>
      <c r="AU35" s="82">
        <f>ROUND(IF('2.ต้นทุนตามสัดส่วน '!$E$27&gt;0,(+E35*'2.ต้นทุนตามสัดส่วน '!$E$27)/'2.ต้นทุนตามสัดส่วน '!$E$29,0),2)</f>
        <v>0</v>
      </c>
      <c r="AV35" s="82">
        <f>ROUND(IF('2.ต้นทุนตามสัดส่วน '!$E$37&gt;0,(+F35*'2.ต้นทุนตามสัดส่วน '!$E$37)/'2.ต้นทุนตามสัดส่วน '!$E$39,0),2)</f>
        <v>0</v>
      </c>
      <c r="AW35" s="82">
        <f t="shared" si="10"/>
        <v>0</v>
      </c>
      <c r="AX35" s="82">
        <f>ROUND(IF('2.ต้นทุนตามสัดส่วน '!$E$57&gt;0,(+H35*'2.ต้นทุนตามสัดส่วน '!$E$57)/'2.ต้นทุนตามสัดส่วน '!$E$59,0),2)</f>
        <v>0</v>
      </c>
      <c r="AY35" s="82">
        <f>ROUND(IF('2.ต้นทุนตามสัดส่วน '!$E$67&gt;0,(+I35*'2.ต้นทุนตามสัดส่วน '!$E$67)/'2.ต้นทุนตามสัดส่วน '!$E$69,0),2)</f>
        <v>0</v>
      </c>
      <c r="AZ35" s="82">
        <f>ROUND(IF('2.ต้นทุนตามสัดส่วน '!$E$77&gt;0,(+J35*'2.ต้นทุนตามสัดส่วน '!$E$77)/'2.ต้นทุนตามสัดส่วน '!$E$79,0),2)</f>
        <v>0</v>
      </c>
      <c r="BA35" s="82">
        <f t="shared" si="11"/>
        <v>0</v>
      </c>
      <c r="BB35" s="82">
        <f>ROUND(IF('2.ต้นทุนตามสัดส่วน '!$E$107&gt;0,(+L35*'2.ต้นทุนตามสัดส่วน '!$E$107)/'2.ต้นทุนตามสัดส่วน '!$E$109,0),2)</f>
        <v>0</v>
      </c>
      <c r="BC35" s="82">
        <f>ROUND(IF('2.ต้นทุนตามสัดส่วน '!$E$117&gt;0,(+M35*'2.ต้นทุนตามสัดส่วน '!$E$117)/'2.ต้นทุนตามสัดส่วน '!$E$119,0),2)</f>
        <v>0</v>
      </c>
      <c r="BD35" s="82">
        <f>ROUND(IF('2.ต้นทุนตามสัดส่วน '!$E$127&gt;0,(+N35*'2.ต้นทุนตามสัดส่วน '!$E$127)/'2.ต้นทุนตามสัดส่วน '!$E$129,0),2)</f>
        <v>0</v>
      </c>
      <c r="BE35" s="82">
        <f t="shared" si="12"/>
        <v>0</v>
      </c>
      <c r="BF35" s="82">
        <f>ROUND(IF('2.ต้นทุนตามสัดส่วน '!$E$157&gt;0,(+P35*'2.ต้นทุนตามสัดส่วน '!$E$157)/'2.ต้นทุนตามสัดส่วน '!$E$159,0),2)</f>
        <v>0</v>
      </c>
      <c r="BG35" s="82">
        <f>ROUND(IF('2.ต้นทุนตามสัดส่วน '!$E$167&gt;0,(+Q35*'2.ต้นทุนตามสัดส่วน '!$E$167)/'2.ต้นทุนตามสัดส่วน '!$E$169,0),2)</f>
        <v>0</v>
      </c>
      <c r="BH35" s="82">
        <f>ROUND(IF('2.ต้นทุนตามสัดส่วน '!$E$177&gt;0,(+R35*'2.ต้นทุนตามสัดส่วน '!$E$177)/'2.ต้นทุนตามสัดส่วน '!$E$179,0),2)</f>
        <v>0</v>
      </c>
      <c r="BI35" s="82">
        <f t="shared" si="13"/>
        <v>0</v>
      </c>
      <c r="BJ35" s="82">
        <f t="shared" si="14"/>
        <v>0</v>
      </c>
      <c r="BL35" s="96">
        <v>5101030203</v>
      </c>
      <c r="BM35" s="97" t="s">
        <v>131</v>
      </c>
      <c r="BN35" s="82">
        <f>ROUND(IF('2.ต้นทุนตามสัดส่วน '!$E$8&gt;0,(+C35*'2.ต้นทุนตามสัดส่วน '!$E$8)/'2.ต้นทุนตามสัดส่วน '!$E$9,0),2)</f>
        <v>0</v>
      </c>
      <c r="BO35" s="82">
        <f>ROUND(IF('2.ต้นทุนตามสัดส่วน '!$E$18&gt;0,(+D35*'2.ต้นทุนตามสัดส่วน '!$E$18)/'2.ต้นทุนตามสัดส่วน '!$E$19,0),2)</f>
        <v>0</v>
      </c>
      <c r="BP35" s="82">
        <f>ROUND(IF('2.ต้นทุนตามสัดส่วน '!$E$28&gt;0,(+E35*'2.ต้นทุนตามสัดส่วน '!$E$28)/'2.ต้นทุนตามสัดส่วน '!$E$29,0),2)</f>
        <v>0</v>
      </c>
      <c r="BQ35" s="82">
        <f>ROUND(IF('2.ต้นทุนตามสัดส่วน '!$E$38&gt;0,(+F35*'2.ต้นทุนตามสัดส่วน '!$E$38)/'2.ต้นทุนตามสัดส่วน '!$E$39,0),2)</f>
        <v>0</v>
      </c>
      <c r="BR35" s="82">
        <f t="shared" si="15"/>
        <v>0</v>
      </c>
      <c r="BS35" s="82">
        <f>ROUND(IF('2.ต้นทุนตามสัดส่วน '!$E$58&gt;0,(+H35*'2.ต้นทุนตามสัดส่วน '!$E$58)/'2.ต้นทุนตามสัดส่วน '!$E$59,0),2)</f>
        <v>0</v>
      </c>
      <c r="BT35" s="82">
        <f>ROUND(IF('2.ต้นทุนตามสัดส่วน '!$E$68&gt;0,(+I35*'2.ต้นทุนตามสัดส่วน '!$E$68)/'2.ต้นทุนตามสัดส่วน '!$E$69,0),2)</f>
        <v>0</v>
      </c>
      <c r="BU35" s="82">
        <f>ROUND(IF('2.ต้นทุนตามสัดส่วน '!$E$78&gt;0,(+J35*'2.ต้นทุนตามสัดส่วน '!$E$78)/'2.ต้นทุนตามสัดส่วน '!$E$79,0),2)</f>
        <v>0</v>
      </c>
      <c r="BV35" s="82">
        <f t="shared" si="16"/>
        <v>0</v>
      </c>
      <c r="BW35" s="82">
        <f>ROUND(IF('2.ต้นทุนตามสัดส่วน '!$E$108&gt;0,(+L35*'2.ต้นทุนตามสัดส่วน '!$E$108)/'2.ต้นทุนตามสัดส่วน '!$E$109,0),2)</f>
        <v>0</v>
      </c>
      <c r="BX35" s="82">
        <f>ROUND(IF('2.ต้นทุนตามสัดส่วน '!$E$118&gt;0,(+M35*'2.ต้นทุนตามสัดส่วน '!$E$118)/'2.ต้นทุนตามสัดส่วน '!$E$119,0),2)</f>
        <v>0</v>
      </c>
      <c r="BY35" s="82">
        <f>ROUND(IF('2.ต้นทุนตามสัดส่วน '!$E$128&gt;0,(+N35*'2.ต้นทุนตามสัดส่วน '!$E$128)/'2.ต้นทุนตามสัดส่วน '!$E$129,0),2)</f>
        <v>0</v>
      </c>
      <c r="BZ35" s="82">
        <f t="shared" si="17"/>
        <v>0</v>
      </c>
      <c r="CA35" s="82">
        <f>ROUND(IF('2.ต้นทุนตามสัดส่วน '!$E$158&gt;0,(+P35*'2.ต้นทุนตามสัดส่วน '!$E$158)/'2.ต้นทุนตามสัดส่วน '!$E$159,0),2)</f>
        <v>0</v>
      </c>
      <c r="CB35" s="82">
        <f>ROUND(IF('2.ต้นทุนตามสัดส่วน '!$E$168&gt;0,(+Q35*'2.ต้นทุนตามสัดส่วน '!$E$168)/'2.ต้นทุนตามสัดส่วน '!$E$169,0),2)</f>
        <v>0</v>
      </c>
      <c r="CC35" s="82">
        <f>ROUND(IF('2.ต้นทุนตามสัดส่วน '!$E$178&gt;0,(+R35*'2.ต้นทุนตามสัดส่วน '!$E$178)/'2.ต้นทุนตามสัดส่วน '!$E$179,0),2)</f>
        <v>0</v>
      </c>
      <c r="CD35" s="82">
        <f t="shared" si="18"/>
        <v>0</v>
      </c>
      <c r="CE35" s="82">
        <f t="shared" si="19"/>
        <v>0</v>
      </c>
      <c r="CF35" s="96">
        <v>5101030203</v>
      </c>
      <c r="CG35" s="97" t="s">
        <v>131</v>
      </c>
      <c r="CH35" s="82">
        <f t="shared" ref="CH35:CY35" si="48">+C35-X35-AS35-BN35</f>
        <v>0</v>
      </c>
      <c r="CI35" s="82">
        <f t="shared" si="48"/>
        <v>0</v>
      </c>
      <c r="CJ35" s="82">
        <f t="shared" si="48"/>
        <v>0</v>
      </c>
      <c r="CK35" s="82">
        <f t="shared" si="48"/>
        <v>0</v>
      </c>
      <c r="CL35" s="82">
        <f t="shared" si="48"/>
        <v>0</v>
      </c>
      <c r="CM35" s="82">
        <f t="shared" si="48"/>
        <v>0</v>
      </c>
      <c r="CN35" s="82">
        <f t="shared" si="48"/>
        <v>0</v>
      </c>
      <c r="CO35" s="82">
        <f t="shared" si="48"/>
        <v>0</v>
      </c>
      <c r="CP35" s="82">
        <f t="shared" si="48"/>
        <v>0</v>
      </c>
      <c r="CQ35" s="82">
        <f t="shared" si="48"/>
        <v>0</v>
      </c>
      <c r="CR35" s="82">
        <f t="shared" si="48"/>
        <v>0</v>
      </c>
      <c r="CS35" s="82">
        <f t="shared" si="48"/>
        <v>0</v>
      </c>
      <c r="CT35" s="82">
        <f t="shared" si="48"/>
        <v>0</v>
      </c>
      <c r="CU35" s="82">
        <f t="shared" si="48"/>
        <v>0</v>
      </c>
      <c r="CV35" s="82">
        <f t="shared" si="48"/>
        <v>0</v>
      </c>
      <c r="CW35" s="82">
        <f t="shared" si="48"/>
        <v>0</v>
      </c>
      <c r="CX35" s="82">
        <f t="shared" si="48"/>
        <v>0</v>
      </c>
      <c r="CY35" s="82">
        <f t="shared" si="48"/>
        <v>0</v>
      </c>
    </row>
    <row r="36" spans="1:103" ht="15.75" customHeight="1" x14ac:dyDescent="0.55000000000000004">
      <c r="A36" s="96">
        <v>5101030204</v>
      </c>
      <c r="B36" s="97" t="s">
        <v>132</v>
      </c>
      <c r="C36" s="30"/>
      <c r="D36" s="82">
        <v>0</v>
      </c>
      <c r="E36" s="82">
        <v>0</v>
      </c>
      <c r="F36" s="82">
        <v>0</v>
      </c>
      <c r="G36" s="82">
        <f t="shared" si="0"/>
        <v>0</v>
      </c>
      <c r="H36" s="82"/>
      <c r="I36" s="82"/>
      <c r="J36" s="82"/>
      <c r="K36" s="82">
        <f t="shared" si="1"/>
        <v>0</v>
      </c>
      <c r="L36" s="82"/>
      <c r="M36" s="82"/>
      <c r="N36" s="82"/>
      <c r="O36" s="82">
        <f t="shared" si="2"/>
        <v>0</v>
      </c>
      <c r="P36" s="82"/>
      <c r="Q36" s="82"/>
      <c r="R36" s="82"/>
      <c r="S36" s="82">
        <f t="shared" si="3"/>
        <v>0</v>
      </c>
      <c r="T36" s="82">
        <f t="shared" si="4"/>
        <v>0</v>
      </c>
      <c r="V36" s="96">
        <v>5101030204</v>
      </c>
      <c r="W36" s="97" t="s">
        <v>132</v>
      </c>
      <c r="X36" s="82">
        <f>ROUND(IF('2.ต้นทุนตามสัดส่วน '!$E$6&gt;0,(+C36*'2.ต้นทุนตามสัดส่วน '!$E$6)/'2.ต้นทุนตามสัดส่วน '!$E$9,0),2)</f>
        <v>0</v>
      </c>
      <c r="Y36" s="82">
        <f>ROUND(IF('2.ต้นทุนตามสัดส่วน '!$E$16&gt;0,(+D36*'2.ต้นทุนตามสัดส่วน '!$E$16)/'2.ต้นทุนตามสัดส่วน '!$E$19,0),2)</f>
        <v>0</v>
      </c>
      <c r="Z36" s="82">
        <f>ROUND(IF('2.ต้นทุนตามสัดส่วน '!$E$26&gt;0,(+E36*'2.ต้นทุนตามสัดส่วน '!$E$26)/'2.ต้นทุนตามสัดส่วน '!$E$29,0),2)</f>
        <v>0</v>
      </c>
      <c r="AA36" s="82">
        <f>ROUND(IF('2.ต้นทุนตามสัดส่วน '!$E$36&gt;0,(+F36*'2.ต้นทุนตามสัดส่วน '!$E$36)/'2.ต้นทุนตามสัดส่วน '!$E$39,0),2)</f>
        <v>0</v>
      </c>
      <c r="AB36" s="82">
        <f t="shared" si="5"/>
        <v>0</v>
      </c>
      <c r="AC36" s="82">
        <f>ROUND(IF('2.ต้นทุนตามสัดส่วน '!$E$56&gt;0,(+H36*'2.ต้นทุนตามสัดส่วน '!$E$56)/'2.ต้นทุนตามสัดส่วน '!$E$59,0),2)</f>
        <v>0</v>
      </c>
      <c r="AD36" s="82">
        <f>ROUND(IF('2.ต้นทุนตามสัดส่วน '!$E$66&gt;0,(+I36*'2.ต้นทุนตามสัดส่วน '!$E$66)/'2.ต้นทุนตามสัดส่วน '!$E$69,0),2)</f>
        <v>0</v>
      </c>
      <c r="AE36" s="82">
        <f>ROUND(IF('2.ต้นทุนตามสัดส่วน '!$E$76&gt;0,(+J36*'2.ต้นทุนตามสัดส่วน '!$E$76)/'2.ต้นทุนตามสัดส่วน '!$E$79,0),2)</f>
        <v>0</v>
      </c>
      <c r="AF36" s="82">
        <f t="shared" si="6"/>
        <v>0</v>
      </c>
      <c r="AG36" s="82">
        <f>ROUND(IF('2.ต้นทุนตามสัดส่วน '!$E$106&gt;0,(+L36*'2.ต้นทุนตามสัดส่วน '!$E$106)/'2.ต้นทุนตามสัดส่วน '!$E$109,0),2)</f>
        <v>0</v>
      </c>
      <c r="AH36" s="82">
        <f>ROUND(IF('2.ต้นทุนตามสัดส่วน '!$E$116&gt;0,(+M36*'2.ต้นทุนตามสัดส่วน '!$E$116)/'2.ต้นทุนตามสัดส่วน '!$E$119,0),2)</f>
        <v>0</v>
      </c>
      <c r="AI36" s="82">
        <f>ROUND(IF('2.ต้นทุนตามสัดส่วน '!$E$126&gt;0,(+N36*'2.ต้นทุนตามสัดส่วน '!$E$126)/'2.ต้นทุนตามสัดส่วน '!$E$129,0),2)</f>
        <v>0</v>
      </c>
      <c r="AJ36" s="82">
        <f t="shared" si="7"/>
        <v>0</v>
      </c>
      <c r="AK36" s="82">
        <f>ROUND(IF('2.ต้นทุนตามสัดส่วน '!$E$156&gt;0,(+P36*'2.ต้นทุนตามสัดส่วน '!$E$156)/'2.ต้นทุนตามสัดส่วน '!$E$159,0),2)</f>
        <v>0</v>
      </c>
      <c r="AL36" s="82">
        <f>ROUND(IF('2.ต้นทุนตามสัดส่วน '!$E$166&gt;0,(+Q36*'2.ต้นทุนตามสัดส่วน '!$E$166)/'2.ต้นทุนตามสัดส่วน '!$E$169,0),2)</f>
        <v>0</v>
      </c>
      <c r="AM36" s="82">
        <f>ROUND(IF('2.ต้นทุนตามสัดส่วน '!$E$176&gt;0,(+R36*'2.ต้นทุนตามสัดส่วน '!$E$176)/'2.ต้นทุนตามสัดส่วน '!$E$179,0),2)</f>
        <v>0</v>
      </c>
      <c r="AN36" s="82">
        <f t="shared" si="8"/>
        <v>0</v>
      </c>
      <c r="AO36" s="82">
        <f t="shared" si="9"/>
        <v>0</v>
      </c>
      <c r="AQ36" s="96">
        <v>5101030204</v>
      </c>
      <c r="AR36" s="97" t="s">
        <v>132</v>
      </c>
      <c r="AS36" s="82">
        <f>ROUND(IF('2.ต้นทุนตามสัดส่วน '!$E$7&gt;0,(C36*'2.ต้นทุนตามสัดส่วน '!$E$7)/'2.ต้นทุนตามสัดส่วน '!$E$9,0),2)</f>
        <v>0</v>
      </c>
      <c r="AT36" s="82">
        <f>ROUND(IF('2.ต้นทุนตามสัดส่วน '!$E$17&gt;0,(D36*'2.ต้นทุนตามสัดส่วน '!$E$17)/'2.ต้นทุนตามสัดส่วน '!$E$19,0),2)</f>
        <v>0</v>
      </c>
      <c r="AU36" s="82">
        <f>ROUND(IF('2.ต้นทุนตามสัดส่วน '!$E$27&gt;0,(+E36*'2.ต้นทุนตามสัดส่วน '!$E$27)/'2.ต้นทุนตามสัดส่วน '!$E$29,0),2)</f>
        <v>0</v>
      </c>
      <c r="AV36" s="82">
        <f>ROUND(IF('2.ต้นทุนตามสัดส่วน '!$E$37&gt;0,(+F36*'2.ต้นทุนตามสัดส่วน '!$E$37)/'2.ต้นทุนตามสัดส่วน '!$E$39,0),2)</f>
        <v>0</v>
      </c>
      <c r="AW36" s="82">
        <f t="shared" si="10"/>
        <v>0</v>
      </c>
      <c r="AX36" s="82">
        <f>ROUND(IF('2.ต้นทุนตามสัดส่วน '!$E$57&gt;0,(+H36*'2.ต้นทุนตามสัดส่วน '!$E$57)/'2.ต้นทุนตามสัดส่วน '!$E$59,0),2)</f>
        <v>0</v>
      </c>
      <c r="AY36" s="82">
        <f>ROUND(IF('2.ต้นทุนตามสัดส่วน '!$E$67&gt;0,(+I36*'2.ต้นทุนตามสัดส่วน '!$E$67)/'2.ต้นทุนตามสัดส่วน '!$E$69,0),2)</f>
        <v>0</v>
      </c>
      <c r="AZ36" s="82">
        <f>ROUND(IF('2.ต้นทุนตามสัดส่วน '!$E$77&gt;0,(+J36*'2.ต้นทุนตามสัดส่วน '!$E$77)/'2.ต้นทุนตามสัดส่วน '!$E$79,0),2)</f>
        <v>0</v>
      </c>
      <c r="BA36" s="82">
        <f t="shared" si="11"/>
        <v>0</v>
      </c>
      <c r="BB36" s="82">
        <f>ROUND(IF('2.ต้นทุนตามสัดส่วน '!$E$107&gt;0,(+L36*'2.ต้นทุนตามสัดส่วน '!$E$107)/'2.ต้นทุนตามสัดส่วน '!$E$109,0),2)</f>
        <v>0</v>
      </c>
      <c r="BC36" s="82">
        <f>ROUND(IF('2.ต้นทุนตามสัดส่วน '!$E$117&gt;0,(+M36*'2.ต้นทุนตามสัดส่วน '!$E$117)/'2.ต้นทุนตามสัดส่วน '!$E$119,0),2)</f>
        <v>0</v>
      </c>
      <c r="BD36" s="82">
        <f>ROUND(IF('2.ต้นทุนตามสัดส่วน '!$E$127&gt;0,(+N36*'2.ต้นทุนตามสัดส่วน '!$E$127)/'2.ต้นทุนตามสัดส่วน '!$E$129,0),2)</f>
        <v>0</v>
      </c>
      <c r="BE36" s="82">
        <f t="shared" si="12"/>
        <v>0</v>
      </c>
      <c r="BF36" s="82">
        <f>ROUND(IF('2.ต้นทุนตามสัดส่วน '!$E$157&gt;0,(+P36*'2.ต้นทุนตามสัดส่วน '!$E$157)/'2.ต้นทุนตามสัดส่วน '!$E$159,0),2)</f>
        <v>0</v>
      </c>
      <c r="BG36" s="82">
        <f>ROUND(IF('2.ต้นทุนตามสัดส่วน '!$E$167&gt;0,(+Q36*'2.ต้นทุนตามสัดส่วน '!$E$167)/'2.ต้นทุนตามสัดส่วน '!$E$169,0),2)</f>
        <v>0</v>
      </c>
      <c r="BH36" s="82">
        <f>ROUND(IF('2.ต้นทุนตามสัดส่วน '!$E$177&gt;0,(+R36*'2.ต้นทุนตามสัดส่วน '!$E$177)/'2.ต้นทุนตามสัดส่วน '!$E$179,0),2)</f>
        <v>0</v>
      </c>
      <c r="BI36" s="82">
        <f t="shared" si="13"/>
        <v>0</v>
      </c>
      <c r="BJ36" s="82">
        <f t="shared" si="14"/>
        <v>0</v>
      </c>
      <c r="BL36" s="96">
        <v>5101030204</v>
      </c>
      <c r="BM36" s="97" t="s">
        <v>132</v>
      </c>
      <c r="BN36" s="82">
        <f>ROUND(IF('2.ต้นทุนตามสัดส่วน '!$E$8&gt;0,(+C36*'2.ต้นทุนตามสัดส่วน '!$E$8)/'2.ต้นทุนตามสัดส่วน '!$E$9,0),2)</f>
        <v>0</v>
      </c>
      <c r="BO36" s="82">
        <f>ROUND(IF('2.ต้นทุนตามสัดส่วน '!$E$18&gt;0,(+D36*'2.ต้นทุนตามสัดส่วน '!$E$18)/'2.ต้นทุนตามสัดส่วน '!$E$19,0),2)</f>
        <v>0</v>
      </c>
      <c r="BP36" s="82">
        <f>ROUND(IF('2.ต้นทุนตามสัดส่วน '!$E$28&gt;0,(+E36*'2.ต้นทุนตามสัดส่วน '!$E$28)/'2.ต้นทุนตามสัดส่วน '!$E$29,0),2)</f>
        <v>0</v>
      </c>
      <c r="BQ36" s="82">
        <f>ROUND(IF('2.ต้นทุนตามสัดส่วน '!$E$38&gt;0,(+F36*'2.ต้นทุนตามสัดส่วน '!$E$38)/'2.ต้นทุนตามสัดส่วน '!$E$39,0),2)</f>
        <v>0</v>
      </c>
      <c r="BR36" s="82">
        <f t="shared" si="15"/>
        <v>0</v>
      </c>
      <c r="BS36" s="82">
        <f>ROUND(IF('2.ต้นทุนตามสัดส่วน '!$E$58&gt;0,(+H36*'2.ต้นทุนตามสัดส่วน '!$E$58)/'2.ต้นทุนตามสัดส่วน '!$E$59,0),2)</f>
        <v>0</v>
      </c>
      <c r="BT36" s="82">
        <f>ROUND(IF('2.ต้นทุนตามสัดส่วน '!$E$68&gt;0,(+I36*'2.ต้นทุนตามสัดส่วน '!$E$68)/'2.ต้นทุนตามสัดส่วน '!$E$69,0),2)</f>
        <v>0</v>
      </c>
      <c r="BU36" s="82">
        <f>ROUND(IF('2.ต้นทุนตามสัดส่วน '!$E$78&gt;0,(+J36*'2.ต้นทุนตามสัดส่วน '!$E$78)/'2.ต้นทุนตามสัดส่วน '!$E$79,0),2)</f>
        <v>0</v>
      </c>
      <c r="BV36" s="82">
        <f t="shared" si="16"/>
        <v>0</v>
      </c>
      <c r="BW36" s="82">
        <f>ROUND(IF('2.ต้นทุนตามสัดส่วน '!$E$108&gt;0,(+L36*'2.ต้นทุนตามสัดส่วน '!$E$108)/'2.ต้นทุนตามสัดส่วน '!$E$109,0),2)</f>
        <v>0</v>
      </c>
      <c r="BX36" s="82">
        <f>ROUND(IF('2.ต้นทุนตามสัดส่วน '!$E$118&gt;0,(+M36*'2.ต้นทุนตามสัดส่วน '!$E$118)/'2.ต้นทุนตามสัดส่วน '!$E$119,0),2)</f>
        <v>0</v>
      </c>
      <c r="BY36" s="82">
        <f>ROUND(IF('2.ต้นทุนตามสัดส่วน '!$E$128&gt;0,(+N36*'2.ต้นทุนตามสัดส่วน '!$E$128)/'2.ต้นทุนตามสัดส่วน '!$E$129,0),2)</f>
        <v>0</v>
      </c>
      <c r="BZ36" s="82">
        <f t="shared" si="17"/>
        <v>0</v>
      </c>
      <c r="CA36" s="82">
        <f>ROUND(IF('2.ต้นทุนตามสัดส่วน '!$E$158&gt;0,(+P36*'2.ต้นทุนตามสัดส่วน '!$E$158)/'2.ต้นทุนตามสัดส่วน '!$E$159,0),2)</f>
        <v>0</v>
      </c>
      <c r="CB36" s="82">
        <f>ROUND(IF('2.ต้นทุนตามสัดส่วน '!$E$168&gt;0,(+Q36*'2.ต้นทุนตามสัดส่วน '!$E$168)/'2.ต้นทุนตามสัดส่วน '!$E$169,0),2)</f>
        <v>0</v>
      </c>
      <c r="CC36" s="82">
        <f>ROUND(IF('2.ต้นทุนตามสัดส่วน '!$E$178&gt;0,(+R36*'2.ต้นทุนตามสัดส่วน '!$E$178)/'2.ต้นทุนตามสัดส่วน '!$E$179,0),2)</f>
        <v>0</v>
      </c>
      <c r="CD36" s="82">
        <f t="shared" si="18"/>
        <v>0</v>
      </c>
      <c r="CE36" s="82">
        <f t="shared" si="19"/>
        <v>0</v>
      </c>
      <c r="CF36" s="96">
        <v>5101030204</v>
      </c>
      <c r="CG36" s="97" t="s">
        <v>132</v>
      </c>
      <c r="CH36" s="82">
        <f t="shared" ref="CH36:CY36" si="49">+C36-X36-AS36-BN36</f>
        <v>0</v>
      </c>
      <c r="CI36" s="82">
        <f t="shared" si="49"/>
        <v>0</v>
      </c>
      <c r="CJ36" s="82">
        <f t="shared" si="49"/>
        <v>0</v>
      </c>
      <c r="CK36" s="82">
        <f t="shared" si="49"/>
        <v>0</v>
      </c>
      <c r="CL36" s="82">
        <f t="shared" si="49"/>
        <v>0</v>
      </c>
      <c r="CM36" s="82">
        <f t="shared" si="49"/>
        <v>0</v>
      </c>
      <c r="CN36" s="82">
        <f t="shared" si="49"/>
        <v>0</v>
      </c>
      <c r="CO36" s="82">
        <f t="shared" si="49"/>
        <v>0</v>
      </c>
      <c r="CP36" s="82">
        <f t="shared" si="49"/>
        <v>0</v>
      </c>
      <c r="CQ36" s="82">
        <f t="shared" si="49"/>
        <v>0</v>
      </c>
      <c r="CR36" s="82">
        <f t="shared" si="49"/>
        <v>0</v>
      </c>
      <c r="CS36" s="82">
        <f t="shared" si="49"/>
        <v>0</v>
      </c>
      <c r="CT36" s="82">
        <f t="shared" si="49"/>
        <v>0</v>
      </c>
      <c r="CU36" s="82">
        <f t="shared" si="49"/>
        <v>0</v>
      </c>
      <c r="CV36" s="82">
        <f t="shared" si="49"/>
        <v>0</v>
      </c>
      <c r="CW36" s="82">
        <f t="shared" si="49"/>
        <v>0</v>
      </c>
      <c r="CX36" s="82">
        <f t="shared" si="49"/>
        <v>0</v>
      </c>
      <c r="CY36" s="82">
        <f t="shared" si="49"/>
        <v>0</v>
      </c>
    </row>
    <row r="37" spans="1:103" ht="15.75" customHeight="1" x14ac:dyDescent="0.55000000000000004">
      <c r="A37" s="96">
        <v>5101030205</v>
      </c>
      <c r="B37" s="97" t="s">
        <v>133</v>
      </c>
      <c r="C37" s="30"/>
      <c r="D37" s="82">
        <v>0</v>
      </c>
      <c r="E37" s="82">
        <v>0</v>
      </c>
      <c r="F37" s="82">
        <v>0</v>
      </c>
      <c r="G37" s="82">
        <f t="shared" si="0"/>
        <v>0</v>
      </c>
      <c r="H37" s="82"/>
      <c r="I37" s="82"/>
      <c r="J37" s="82"/>
      <c r="K37" s="82">
        <f t="shared" si="1"/>
        <v>0</v>
      </c>
      <c r="L37" s="82"/>
      <c r="M37" s="82"/>
      <c r="N37" s="82"/>
      <c r="O37" s="82">
        <f t="shared" si="2"/>
        <v>0</v>
      </c>
      <c r="P37" s="82"/>
      <c r="Q37" s="82"/>
      <c r="R37" s="82"/>
      <c r="S37" s="82">
        <f t="shared" si="3"/>
        <v>0</v>
      </c>
      <c r="T37" s="82">
        <f t="shared" si="4"/>
        <v>0</v>
      </c>
      <c r="V37" s="96">
        <v>5101030205</v>
      </c>
      <c r="W37" s="97" t="s">
        <v>133</v>
      </c>
      <c r="X37" s="82">
        <f>ROUND(IF('2.ต้นทุนตามสัดส่วน '!$E$6&gt;0,(+C37*'2.ต้นทุนตามสัดส่วน '!$E$6)/'2.ต้นทุนตามสัดส่วน '!$E$9,0),2)</f>
        <v>0</v>
      </c>
      <c r="Y37" s="82">
        <f>ROUND(IF('2.ต้นทุนตามสัดส่วน '!$E$16&gt;0,(+D37*'2.ต้นทุนตามสัดส่วน '!$E$16)/'2.ต้นทุนตามสัดส่วน '!$E$19,0),2)</f>
        <v>0</v>
      </c>
      <c r="Z37" s="82">
        <f>ROUND(IF('2.ต้นทุนตามสัดส่วน '!$E$26&gt;0,(+E37*'2.ต้นทุนตามสัดส่วน '!$E$26)/'2.ต้นทุนตามสัดส่วน '!$E$29,0),2)</f>
        <v>0</v>
      </c>
      <c r="AA37" s="82">
        <f>ROUND(IF('2.ต้นทุนตามสัดส่วน '!$E$36&gt;0,(+F37*'2.ต้นทุนตามสัดส่วน '!$E$36)/'2.ต้นทุนตามสัดส่วน '!$E$39,0),2)</f>
        <v>0</v>
      </c>
      <c r="AB37" s="82">
        <f t="shared" si="5"/>
        <v>0</v>
      </c>
      <c r="AC37" s="82">
        <f>ROUND(IF('2.ต้นทุนตามสัดส่วน '!$E$56&gt;0,(+H37*'2.ต้นทุนตามสัดส่วน '!$E$56)/'2.ต้นทุนตามสัดส่วน '!$E$59,0),2)</f>
        <v>0</v>
      </c>
      <c r="AD37" s="82">
        <f>ROUND(IF('2.ต้นทุนตามสัดส่วน '!$E$66&gt;0,(+I37*'2.ต้นทุนตามสัดส่วน '!$E$66)/'2.ต้นทุนตามสัดส่วน '!$E$69,0),2)</f>
        <v>0</v>
      </c>
      <c r="AE37" s="82">
        <f>ROUND(IF('2.ต้นทุนตามสัดส่วน '!$E$76&gt;0,(+J37*'2.ต้นทุนตามสัดส่วน '!$E$76)/'2.ต้นทุนตามสัดส่วน '!$E$79,0),2)</f>
        <v>0</v>
      </c>
      <c r="AF37" s="82">
        <f t="shared" si="6"/>
        <v>0</v>
      </c>
      <c r="AG37" s="82">
        <f>ROUND(IF('2.ต้นทุนตามสัดส่วน '!$E$106&gt;0,(+L37*'2.ต้นทุนตามสัดส่วน '!$E$106)/'2.ต้นทุนตามสัดส่วน '!$E$109,0),2)</f>
        <v>0</v>
      </c>
      <c r="AH37" s="82">
        <f>ROUND(IF('2.ต้นทุนตามสัดส่วน '!$E$116&gt;0,(+M37*'2.ต้นทุนตามสัดส่วน '!$E$116)/'2.ต้นทุนตามสัดส่วน '!$E$119,0),2)</f>
        <v>0</v>
      </c>
      <c r="AI37" s="82">
        <f>ROUND(IF('2.ต้นทุนตามสัดส่วน '!$E$126&gt;0,(+N37*'2.ต้นทุนตามสัดส่วน '!$E$126)/'2.ต้นทุนตามสัดส่วน '!$E$129,0),2)</f>
        <v>0</v>
      </c>
      <c r="AJ37" s="82">
        <f t="shared" si="7"/>
        <v>0</v>
      </c>
      <c r="AK37" s="82">
        <f>ROUND(IF('2.ต้นทุนตามสัดส่วน '!$E$156&gt;0,(+P37*'2.ต้นทุนตามสัดส่วน '!$E$156)/'2.ต้นทุนตามสัดส่วน '!$E$159,0),2)</f>
        <v>0</v>
      </c>
      <c r="AL37" s="82">
        <f>ROUND(IF('2.ต้นทุนตามสัดส่วน '!$E$166&gt;0,(+Q37*'2.ต้นทุนตามสัดส่วน '!$E$166)/'2.ต้นทุนตามสัดส่วน '!$E$169,0),2)</f>
        <v>0</v>
      </c>
      <c r="AM37" s="82">
        <f>ROUND(IF('2.ต้นทุนตามสัดส่วน '!$E$176&gt;0,(+R37*'2.ต้นทุนตามสัดส่วน '!$E$176)/'2.ต้นทุนตามสัดส่วน '!$E$179,0),2)</f>
        <v>0</v>
      </c>
      <c r="AN37" s="82">
        <f t="shared" si="8"/>
        <v>0</v>
      </c>
      <c r="AO37" s="82">
        <f t="shared" si="9"/>
        <v>0</v>
      </c>
      <c r="AQ37" s="96">
        <v>5101030205</v>
      </c>
      <c r="AR37" s="97" t="s">
        <v>133</v>
      </c>
      <c r="AS37" s="82">
        <f>ROUND(IF('2.ต้นทุนตามสัดส่วน '!$E$7&gt;0,(C37*'2.ต้นทุนตามสัดส่วน '!$E$7)/'2.ต้นทุนตามสัดส่วน '!$E$9,0),2)</f>
        <v>0</v>
      </c>
      <c r="AT37" s="82">
        <f>ROUND(IF('2.ต้นทุนตามสัดส่วน '!$E$17&gt;0,(D37*'2.ต้นทุนตามสัดส่วน '!$E$17)/'2.ต้นทุนตามสัดส่วน '!$E$19,0),2)</f>
        <v>0</v>
      </c>
      <c r="AU37" s="82">
        <f>ROUND(IF('2.ต้นทุนตามสัดส่วน '!$E$27&gt;0,(+E37*'2.ต้นทุนตามสัดส่วน '!$E$27)/'2.ต้นทุนตามสัดส่วน '!$E$29,0),2)</f>
        <v>0</v>
      </c>
      <c r="AV37" s="82">
        <f>ROUND(IF('2.ต้นทุนตามสัดส่วน '!$E$37&gt;0,(+F37*'2.ต้นทุนตามสัดส่วน '!$E$37)/'2.ต้นทุนตามสัดส่วน '!$E$39,0),2)</f>
        <v>0</v>
      </c>
      <c r="AW37" s="82">
        <f t="shared" si="10"/>
        <v>0</v>
      </c>
      <c r="AX37" s="82">
        <f>ROUND(IF('2.ต้นทุนตามสัดส่วน '!$E$57&gt;0,(+H37*'2.ต้นทุนตามสัดส่วน '!$E$57)/'2.ต้นทุนตามสัดส่วน '!$E$59,0),2)</f>
        <v>0</v>
      </c>
      <c r="AY37" s="82">
        <f>ROUND(IF('2.ต้นทุนตามสัดส่วน '!$E$67&gt;0,(+I37*'2.ต้นทุนตามสัดส่วน '!$E$67)/'2.ต้นทุนตามสัดส่วน '!$E$69,0),2)</f>
        <v>0</v>
      </c>
      <c r="AZ37" s="82">
        <f>ROUND(IF('2.ต้นทุนตามสัดส่วน '!$E$77&gt;0,(+J37*'2.ต้นทุนตามสัดส่วน '!$E$77)/'2.ต้นทุนตามสัดส่วน '!$E$79,0),2)</f>
        <v>0</v>
      </c>
      <c r="BA37" s="82">
        <f t="shared" si="11"/>
        <v>0</v>
      </c>
      <c r="BB37" s="82">
        <f>ROUND(IF('2.ต้นทุนตามสัดส่วน '!$E$107&gt;0,(+L37*'2.ต้นทุนตามสัดส่วน '!$E$107)/'2.ต้นทุนตามสัดส่วน '!$E$109,0),2)</f>
        <v>0</v>
      </c>
      <c r="BC37" s="82">
        <f>ROUND(IF('2.ต้นทุนตามสัดส่วน '!$E$117&gt;0,(+M37*'2.ต้นทุนตามสัดส่วน '!$E$117)/'2.ต้นทุนตามสัดส่วน '!$E$119,0),2)</f>
        <v>0</v>
      </c>
      <c r="BD37" s="82">
        <f>ROUND(IF('2.ต้นทุนตามสัดส่วน '!$E$127&gt;0,(+N37*'2.ต้นทุนตามสัดส่วน '!$E$127)/'2.ต้นทุนตามสัดส่วน '!$E$129,0),2)</f>
        <v>0</v>
      </c>
      <c r="BE37" s="82">
        <f t="shared" si="12"/>
        <v>0</v>
      </c>
      <c r="BF37" s="82">
        <f>ROUND(IF('2.ต้นทุนตามสัดส่วน '!$E$157&gt;0,(+P37*'2.ต้นทุนตามสัดส่วน '!$E$157)/'2.ต้นทุนตามสัดส่วน '!$E$159,0),2)</f>
        <v>0</v>
      </c>
      <c r="BG37" s="82">
        <f>ROUND(IF('2.ต้นทุนตามสัดส่วน '!$E$167&gt;0,(+Q37*'2.ต้นทุนตามสัดส่วน '!$E$167)/'2.ต้นทุนตามสัดส่วน '!$E$169,0),2)</f>
        <v>0</v>
      </c>
      <c r="BH37" s="82">
        <f>ROUND(IF('2.ต้นทุนตามสัดส่วน '!$E$177&gt;0,(+R37*'2.ต้นทุนตามสัดส่วน '!$E$177)/'2.ต้นทุนตามสัดส่วน '!$E$179,0),2)</f>
        <v>0</v>
      </c>
      <c r="BI37" s="82">
        <f t="shared" si="13"/>
        <v>0</v>
      </c>
      <c r="BJ37" s="82">
        <f t="shared" si="14"/>
        <v>0</v>
      </c>
      <c r="BL37" s="96">
        <v>5101030205</v>
      </c>
      <c r="BM37" s="97" t="s">
        <v>133</v>
      </c>
      <c r="BN37" s="82">
        <f>ROUND(IF('2.ต้นทุนตามสัดส่วน '!$E$8&gt;0,(+C37*'2.ต้นทุนตามสัดส่วน '!$E$8)/'2.ต้นทุนตามสัดส่วน '!$E$9,0),2)</f>
        <v>0</v>
      </c>
      <c r="BO37" s="82">
        <f>ROUND(IF('2.ต้นทุนตามสัดส่วน '!$E$18&gt;0,(+D37*'2.ต้นทุนตามสัดส่วน '!$E$18)/'2.ต้นทุนตามสัดส่วน '!$E$19,0),2)</f>
        <v>0</v>
      </c>
      <c r="BP37" s="82">
        <f>ROUND(IF('2.ต้นทุนตามสัดส่วน '!$E$28&gt;0,(+E37*'2.ต้นทุนตามสัดส่วน '!$E$28)/'2.ต้นทุนตามสัดส่วน '!$E$29,0),2)</f>
        <v>0</v>
      </c>
      <c r="BQ37" s="82">
        <f>ROUND(IF('2.ต้นทุนตามสัดส่วน '!$E$38&gt;0,(+F37*'2.ต้นทุนตามสัดส่วน '!$E$38)/'2.ต้นทุนตามสัดส่วน '!$E$39,0),2)</f>
        <v>0</v>
      </c>
      <c r="BR37" s="82">
        <f t="shared" si="15"/>
        <v>0</v>
      </c>
      <c r="BS37" s="82">
        <f>ROUND(IF('2.ต้นทุนตามสัดส่วน '!$E$58&gt;0,(+H37*'2.ต้นทุนตามสัดส่วน '!$E$58)/'2.ต้นทุนตามสัดส่วน '!$E$59,0),2)</f>
        <v>0</v>
      </c>
      <c r="BT37" s="82">
        <f>ROUND(IF('2.ต้นทุนตามสัดส่วน '!$E$68&gt;0,(+I37*'2.ต้นทุนตามสัดส่วน '!$E$68)/'2.ต้นทุนตามสัดส่วน '!$E$69,0),2)</f>
        <v>0</v>
      </c>
      <c r="BU37" s="82">
        <f>ROUND(IF('2.ต้นทุนตามสัดส่วน '!$E$78&gt;0,(+J37*'2.ต้นทุนตามสัดส่วน '!$E$78)/'2.ต้นทุนตามสัดส่วน '!$E$79,0),2)</f>
        <v>0</v>
      </c>
      <c r="BV37" s="82">
        <f t="shared" si="16"/>
        <v>0</v>
      </c>
      <c r="BW37" s="82">
        <f>ROUND(IF('2.ต้นทุนตามสัดส่วน '!$E$108&gt;0,(+L37*'2.ต้นทุนตามสัดส่วน '!$E$108)/'2.ต้นทุนตามสัดส่วน '!$E$109,0),2)</f>
        <v>0</v>
      </c>
      <c r="BX37" s="82">
        <f>ROUND(IF('2.ต้นทุนตามสัดส่วน '!$E$118&gt;0,(+M37*'2.ต้นทุนตามสัดส่วน '!$E$118)/'2.ต้นทุนตามสัดส่วน '!$E$119,0),2)</f>
        <v>0</v>
      </c>
      <c r="BY37" s="82">
        <f>ROUND(IF('2.ต้นทุนตามสัดส่วน '!$E$128&gt;0,(+N37*'2.ต้นทุนตามสัดส่วน '!$E$128)/'2.ต้นทุนตามสัดส่วน '!$E$129,0),2)</f>
        <v>0</v>
      </c>
      <c r="BZ37" s="82">
        <f t="shared" si="17"/>
        <v>0</v>
      </c>
      <c r="CA37" s="82">
        <f>ROUND(IF('2.ต้นทุนตามสัดส่วน '!$E$158&gt;0,(+P37*'2.ต้นทุนตามสัดส่วน '!$E$158)/'2.ต้นทุนตามสัดส่วน '!$E$159,0),2)</f>
        <v>0</v>
      </c>
      <c r="CB37" s="82">
        <f>ROUND(IF('2.ต้นทุนตามสัดส่วน '!$E$168&gt;0,(+Q37*'2.ต้นทุนตามสัดส่วน '!$E$168)/'2.ต้นทุนตามสัดส่วน '!$E$169,0),2)</f>
        <v>0</v>
      </c>
      <c r="CC37" s="82">
        <f>ROUND(IF('2.ต้นทุนตามสัดส่วน '!$E$178&gt;0,(+R37*'2.ต้นทุนตามสัดส่วน '!$E$178)/'2.ต้นทุนตามสัดส่วน '!$E$179,0),2)</f>
        <v>0</v>
      </c>
      <c r="CD37" s="82">
        <f t="shared" si="18"/>
        <v>0</v>
      </c>
      <c r="CE37" s="82">
        <f t="shared" si="19"/>
        <v>0</v>
      </c>
      <c r="CF37" s="96">
        <v>5101030205</v>
      </c>
      <c r="CG37" s="97" t="s">
        <v>133</v>
      </c>
      <c r="CH37" s="82">
        <f t="shared" ref="CH37:CY37" si="50">+C37-X37-AS37-BN37</f>
        <v>0</v>
      </c>
      <c r="CI37" s="82">
        <f t="shared" si="50"/>
        <v>0</v>
      </c>
      <c r="CJ37" s="82">
        <f t="shared" si="50"/>
        <v>0</v>
      </c>
      <c r="CK37" s="82">
        <f t="shared" si="50"/>
        <v>0</v>
      </c>
      <c r="CL37" s="82">
        <f t="shared" si="50"/>
        <v>0</v>
      </c>
      <c r="CM37" s="82">
        <f t="shared" si="50"/>
        <v>0</v>
      </c>
      <c r="CN37" s="82">
        <f t="shared" si="50"/>
        <v>0</v>
      </c>
      <c r="CO37" s="82">
        <f t="shared" si="50"/>
        <v>0</v>
      </c>
      <c r="CP37" s="82">
        <f t="shared" si="50"/>
        <v>0</v>
      </c>
      <c r="CQ37" s="82">
        <f t="shared" si="50"/>
        <v>0</v>
      </c>
      <c r="CR37" s="82">
        <f t="shared" si="50"/>
        <v>0</v>
      </c>
      <c r="CS37" s="82">
        <f t="shared" si="50"/>
        <v>0</v>
      </c>
      <c r="CT37" s="82">
        <f t="shared" si="50"/>
        <v>0</v>
      </c>
      <c r="CU37" s="82">
        <f t="shared" si="50"/>
        <v>0</v>
      </c>
      <c r="CV37" s="82">
        <f t="shared" si="50"/>
        <v>0</v>
      </c>
      <c r="CW37" s="82">
        <f t="shared" si="50"/>
        <v>0</v>
      </c>
      <c r="CX37" s="82">
        <f t="shared" si="50"/>
        <v>0</v>
      </c>
      <c r="CY37" s="82">
        <f t="shared" si="50"/>
        <v>0</v>
      </c>
    </row>
    <row r="38" spans="1:103" ht="15.75" customHeight="1" x14ac:dyDescent="0.55000000000000004">
      <c r="A38" s="96">
        <v>5101030206</v>
      </c>
      <c r="B38" s="97" t="s">
        <v>134</v>
      </c>
      <c r="C38" s="30"/>
      <c r="D38" s="82">
        <v>0</v>
      </c>
      <c r="E38" s="82">
        <v>0</v>
      </c>
      <c r="F38" s="82">
        <v>0</v>
      </c>
      <c r="G38" s="82">
        <f t="shared" si="0"/>
        <v>0</v>
      </c>
      <c r="H38" s="82"/>
      <c r="I38" s="82"/>
      <c r="J38" s="82"/>
      <c r="K38" s="82">
        <f t="shared" si="1"/>
        <v>0</v>
      </c>
      <c r="L38" s="82"/>
      <c r="M38" s="82"/>
      <c r="N38" s="82"/>
      <c r="O38" s="82">
        <f t="shared" si="2"/>
        <v>0</v>
      </c>
      <c r="P38" s="82"/>
      <c r="Q38" s="82"/>
      <c r="R38" s="82"/>
      <c r="S38" s="82">
        <f t="shared" si="3"/>
        <v>0</v>
      </c>
      <c r="T38" s="82">
        <f t="shared" si="4"/>
        <v>0</v>
      </c>
      <c r="V38" s="96">
        <v>5101030206</v>
      </c>
      <c r="W38" s="97" t="s">
        <v>134</v>
      </c>
      <c r="X38" s="82">
        <f>ROUND(IF('2.ต้นทุนตามสัดส่วน '!$E$6&gt;0,(+C38*'2.ต้นทุนตามสัดส่วน '!$E$6)/'2.ต้นทุนตามสัดส่วน '!$E$9,0),2)</f>
        <v>0</v>
      </c>
      <c r="Y38" s="82">
        <f>ROUND(IF('2.ต้นทุนตามสัดส่วน '!$E$16&gt;0,(+D38*'2.ต้นทุนตามสัดส่วน '!$E$16)/'2.ต้นทุนตามสัดส่วน '!$E$19,0),2)</f>
        <v>0</v>
      </c>
      <c r="Z38" s="82">
        <f>ROUND(IF('2.ต้นทุนตามสัดส่วน '!$E$26&gt;0,(+E38*'2.ต้นทุนตามสัดส่วน '!$E$26)/'2.ต้นทุนตามสัดส่วน '!$E$29,0),2)</f>
        <v>0</v>
      </c>
      <c r="AA38" s="82">
        <f>ROUND(IF('2.ต้นทุนตามสัดส่วน '!$E$36&gt;0,(+F38*'2.ต้นทุนตามสัดส่วน '!$E$36)/'2.ต้นทุนตามสัดส่วน '!$E$39,0),2)</f>
        <v>0</v>
      </c>
      <c r="AB38" s="82">
        <f t="shared" si="5"/>
        <v>0</v>
      </c>
      <c r="AC38" s="82">
        <f>ROUND(IF('2.ต้นทุนตามสัดส่วน '!$E$56&gt;0,(+H38*'2.ต้นทุนตามสัดส่วน '!$E$56)/'2.ต้นทุนตามสัดส่วน '!$E$59,0),2)</f>
        <v>0</v>
      </c>
      <c r="AD38" s="82">
        <f>ROUND(IF('2.ต้นทุนตามสัดส่วน '!$E$66&gt;0,(+I38*'2.ต้นทุนตามสัดส่วน '!$E$66)/'2.ต้นทุนตามสัดส่วน '!$E$69,0),2)</f>
        <v>0</v>
      </c>
      <c r="AE38" s="82">
        <f>ROUND(IF('2.ต้นทุนตามสัดส่วน '!$E$76&gt;0,(+J38*'2.ต้นทุนตามสัดส่วน '!$E$76)/'2.ต้นทุนตามสัดส่วน '!$E$79,0),2)</f>
        <v>0</v>
      </c>
      <c r="AF38" s="82">
        <f t="shared" si="6"/>
        <v>0</v>
      </c>
      <c r="AG38" s="82">
        <f>ROUND(IF('2.ต้นทุนตามสัดส่วน '!$E$106&gt;0,(+L38*'2.ต้นทุนตามสัดส่วน '!$E$106)/'2.ต้นทุนตามสัดส่วน '!$E$109,0),2)</f>
        <v>0</v>
      </c>
      <c r="AH38" s="82">
        <f>ROUND(IF('2.ต้นทุนตามสัดส่วน '!$E$116&gt;0,(+M38*'2.ต้นทุนตามสัดส่วน '!$E$116)/'2.ต้นทุนตามสัดส่วน '!$E$119,0),2)</f>
        <v>0</v>
      </c>
      <c r="AI38" s="82">
        <f>ROUND(IF('2.ต้นทุนตามสัดส่วน '!$E$126&gt;0,(+N38*'2.ต้นทุนตามสัดส่วน '!$E$126)/'2.ต้นทุนตามสัดส่วน '!$E$129,0),2)</f>
        <v>0</v>
      </c>
      <c r="AJ38" s="82">
        <f t="shared" si="7"/>
        <v>0</v>
      </c>
      <c r="AK38" s="82">
        <f>ROUND(IF('2.ต้นทุนตามสัดส่วน '!$E$156&gt;0,(+P38*'2.ต้นทุนตามสัดส่วน '!$E$156)/'2.ต้นทุนตามสัดส่วน '!$E$159,0),2)</f>
        <v>0</v>
      </c>
      <c r="AL38" s="82">
        <f>ROUND(IF('2.ต้นทุนตามสัดส่วน '!$E$166&gt;0,(+Q38*'2.ต้นทุนตามสัดส่วน '!$E$166)/'2.ต้นทุนตามสัดส่วน '!$E$169,0),2)</f>
        <v>0</v>
      </c>
      <c r="AM38" s="82">
        <f>ROUND(IF('2.ต้นทุนตามสัดส่วน '!$E$176&gt;0,(+R38*'2.ต้นทุนตามสัดส่วน '!$E$176)/'2.ต้นทุนตามสัดส่วน '!$E$179,0),2)</f>
        <v>0</v>
      </c>
      <c r="AN38" s="82">
        <f t="shared" si="8"/>
        <v>0</v>
      </c>
      <c r="AO38" s="82">
        <f t="shared" si="9"/>
        <v>0</v>
      </c>
      <c r="AQ38" s="96">
        <v>5101030206</v>
      </c>
      <c r="AR38" s="97" t="s">
        <v>134</v>
      </c>
      <c r="AS38" s="82">
        <f>ROUND(IF('2.ต้นทุนตามสัดส่วน '!$E$7&gt;0,(C38*'2.ต้นทุนตามสัดส่วน '!$E$7)/'2.ต้นทุนตามสัดส่วน '!$E$9,0),2)</f>
        <v>0</v>
      </c>
      <c r="AT38" s="82">
        <f>ROUND(IF('2.ต้นทุนตามสัดส่วน '!$E$17&gt;0,(D38*'2.ต้นทุนตามสัดส่วน '!$E$17)/'2.ต้นทุนตามสัดส่วน '!$E$19,0),2)</f>
        <v>0</v>
      </c>
      <c r="AU38" s="82">
        <f>ROUND(IF('2.ต้นทุนตามสัดส่วน '!$E$27&gt;0,(+E38*'2.ต้นทุนตามสัดส่วน '!$E$27)/'2.ต้นทุนตามสัดส่วน '!$E$29,0),2)</f>
        <v>0</v>
      </c>
      <c r="AV38" s="82">
        <f>ROUND(IF('2.ต้นทุนตามสัดส่วน '!$E$37&gt;0,(+F38*'2.ต้นทุนตามสัดส่วน '!$E$37)/'2.ต้นทุนตามสัดส่วน '!$E$39,0),2)</f>
        <v>0</v>
      </c>
      <c r="AW38" s="82">
        <f t="shared" si="10"/>
        <v>0</v>
      </c>
      <c r="AX38" s="82">
        <f>ROUND(IF('2.ต้นทุนตามสัดส่วน '!$E$57&gt;0,(+H38*'2.ต้นทุนตามสัดส่วน '!$E$57)/'2.ต้นทุนตามสัดส่วน '!$E$59,0),2)</f>
        <v>0</v>
      </c>
      <c r="AY38" s="82">
        <f>ROUND(IF('2.ต้นทุนตามสัดส่วน '!$E$67&gt;0,(+I38*'2.ต้นทุนตามสัดส่วน '!$E$67)/'2.ต้นทุนตามสัดส่วน '!$E$69,0),2)</f>
        <v>0</v>
      </c>
      <c r="AZ38" s="82">
        <f>ROUND(IF('2.ต้นทุนตามสัดส่วน '!$E$77&gt;0,(+J38*'2.ต้นทุนตามสัดส่วน '!$E$77)/'2.ต้นทุนตามสัดส่วน '!$E$79,0),2)</f>
        <v>0</v>
      </c>
      <c r="BA38" s="82">
        <f t="shared" si="11"/>
        <v>0</v>
      </c>
      <c r="BB38" s="82">
        <f>ROUND(IF('2.ต้นทุนตามสัดส่วน '!$E$107&gt;0,(+L38*'2.ต้นทุนตามสัดส่วน '!$E$107)/'2.ต้นทุนตามสัดส่วน '!$E$109,0),2)</f>
        <v>0</v>
      </c>
      <c r="BC38" s="82">
        <f>ROUND(IF('2.ต้นทุนตามสัดส่วน '!$E$117&gt;0,(+M38*'2.ต้นทุนตามสัดส่วน '!$E$117)/'2.ต้นทุนตามสัดส่วน '!$E$119,0),2)</f>
        <v>0</v>
      </c>
      <c r="BD38" s="82">
        <f>ROUND(IF('2.ต้นทุนตามสัดส่วน '!$E$127&gt;0,(+N38*'2.ต้นทุนตามสัดส่วน '!$E$127)/'2.ต้นทุนตามสัดส่วน '!$E$129,0),2)</f>
        <v>0</v>
      </c>
      <c r="BE38" s="82">
        <f t="shared" si="12"/>
        <v>0</v>
      </c>
      <c r="BF38" s="82">
        <f>ROUND(IF('2.ต้นทุนตามสัดส่วน '!$E$157&gt;0,(+P38*'2.ต้นทุนตามสัดส่วน '!$E$157)/'2.ต้นทุนตามสัดส่วน '!$E$159,0),2)</f>
        <v>0</v>
      </c>
      <c r="BG38" s="82">
        <f>ROUND(IF('2.ต้นทุนตามสัดส่วน '!$E$167&gt;0,(+Q38*'2.ต้นทุนตามสัดส่วน '!$E$167)/'2.ต้นทุนตามสัดส่วน '!$E$169,0),2)</f>
        <v>0</v>
      </c>
      <c r="BH38" s="82">
        <f>ROUND(IF('2.ต้นทุนตามสัดส่วน '!$E$177&gt;0,(+R38*'2.ต้นทุนตามสัดส่วน '!$E$177)/'2.ต้นทุนตามสัดส่วน '!$E$179,0),2)</f>
        <v>0</v>
      </c>
      <c r="BI38" s="82">
        <f t="shared" si="13"/>
        <v>0</v>
      </c>
      <c r="BJ38" s="82">
        <f t="shared" si="14"/>
        <v>0</v>
      </c>
      <c r="BL38" s="96">
        <v>5101030206</v>
      </c>
      <c r="BM38" s="97" t="s">
        <v>134</v>
      </c>
      <c r="BN38" s="82">
        <f>ROUND(IF('2.ต้นทุนตามสัดส่วน '!$E$8&gt;0,(+C38*'2.ต้นทุนตามสัดส่วน '!$E$8)/'2.ต้นทุนตามสัดส่วน '!$E$9,0),2)</f>
        <v>0</v>
      </c>
      <c r="BO38" s="82">
        <f>ROUND(IF('2.ต้นทุนตามสัดส่วน '!$E$18&gt;0,(+D38*'2.ต้นทุนตามสัดส่วน '!$E$18)/'2.ต้นทุนตามสัดส่วน '!$E$19,0),2)</f>
        <v>0</v>
      </c>
      <c r="BP38" s="82">
        <f>ROUND(IF('2.ต้นทุนตามสัดส่วน '!$E$28&gt;0,(+E38*'2.ต้นทุนตามสัดส่วน '!$E$28)/'2.ต้นทุนตามสัดส่วน '!$E$29,0),2)</f>
        <v>0</v>
      </c>
      <c r="BQ38" s="82">
        <f>ROUND(IF('2.ต้นทุนตามสัดส่วน '!$E$38&gt;0,(+F38*'2.ต้นทุนตามสัดส่วน '!$E$38)/'2.ต้นทุนตามสัดส่วน '!$E$39,0),2)</f>
        <v>0</v>
      </c>
      <c r="BR38" s="82">
        <f t="shared" si="15"/>
        <v>0</v>
      </c>
      <c r="BS38" s="82">
        <f>ROUND(IF('2.ต้นทุนตามสัดส่วน '!$E$58&gt;0,(+H38*'2.ต้นทุนตามสัดส่วน '!$E$58)/'2.ต้นทุนตามสัดส่วน '!$E$59,0),2)</f>
        <v>0</v>
      </c>
      <c r="BT38" s="82">
        <f>ROUND(IF('2.ต้นทุนตามสัดส่วน '!$E$68&gt;0,(+I38*'2.ต้นทุนตามสัดส่วน '!$E$68)/'2.ต้นทุนตามสัดส่วน '!$E$69,0),2)</f>
        <v>0</v>
      </c>
      <c r="BU38" s="82">
        <f>ROUND(IF('2.ต้นทุนตามสัดส่วน '!$E$78&gt;0,(+J38*'2.ต้นทุนตามสัดส่วน '!$E$78)/'2.ต้นทุนตามสัดส่วน '!$E$79,0),2)</f>
        <v>0</v>
      </c>
      <c r="BV38" s="82">
        <f t="shared" si="16"/>
        <v>0</v>
      </c>
      <c r="BW38" s="82">
        <f>ROUND(IF('2.ต้นทุนตามสัดส่วน '!$E$108&gt;0,(+L38*'2.ต้นทุนตามสัดส่วน '!$E$108)/'2.ต้นทุนตามสัดส่วน '!$E$109,0),2)</f>
        <v>0</v>
      </c>
      <c r="BX38" s="82">
        <f>ROUND(IF('2.ต้นทุนตามสัดส่วน '!$E$118&gt;0,(+M38*'2.ต้นทุนตามสัดส่วน '!$E$118)/'2.ต้นทุนตามสัดส่วน '!$E$119,0),2)</f>
        <v>0</v>
      </c>
      <c r="BY38" s="82">
        <f>ROUND(IF('2.ต้นทุนตามสัดส่วน '!$E$128&gt;0,(+N38*'2.ต้นทุนตามสัดส่วน '!$E$128)/'2.ต้นทุนตามสัดส่วน '!$E$129,0),2)</f>
        <v>0</v>
      </c>
      <c r="BZ38" s="82">
        <f t="shared" si="17"/>
        <v>0</v>
      </c>
      <c r="CA38" s="82">
        <f>ROUND(IF('2.ต้นทุนตามสัดส่วน '!$E$158&gt;0,(+P38*'2.ต้นทุนตามสัดส่วน '!$E$158)/'2.ต้นทุนตามสัดส่วน '!$E$159,0),2)</f>
        <v>0</v>
      </c>
      <c r="CB38" s="82">
        <f>ROUND(IF('2.ต้นทุนตามสัดส่วน '!$E$168&gt;0,(+Q38*'2.ต้นทุนตามสัดส่วน '!$E$168)/'2.ต้นทุนตามสัดส่วน '!$E$169,0),2)</f>
        <v>0</v>
      </c>
      <c r="CC38" s="82">
        <f>ROUND(IF('2.ต้นทุนตามสัดส่วน '!$E$178&gt;0,(+R38*'2.ต้นทุนตามสัดส่วน '!$E$178)/'2.ต้นทุนตามสัดส่วน '!$E$179,0),2)</f>
        <v>0</v>
      </c>
      <c r="CD38" s="82">
        <f t="shared" si="18"/>
        <v>0</v>
      </c>
      <c r="CE38" s="82">
        <f t="shared" si="19"/>
        <v>0</v>
      </c>
      <c r="CF38" s="96">
        <v>5101030206</v>
      </c>
      <c r="CG38" s="97" t="s">
        <v>134</v>
      </c>
      <c r="CH38" s="82">
        <f t="shared" ref="CH38:CY38" si="51">+C38-X38-AS38-BN38</f>
        <v>0</v>
      </c>
      <c r="CI38" s="82">
        <f t="shared" si="51"/>
        <v>0</v>
      </c>
      <c r="CJ38" s="82">
        <f t="shared" si="51"/>
        <v>0</v>
      </c>
      <c r="CK38" s="82">
        <f t="shared" si="51"/>
        <v>0</v>
      </c>
      <c r="CL38" s="82">
        <f t="shared" si="51"/>
        <v>0</v>
      </c>
      <c r="CM38" s="82">
        <f t="shared" si="51"/>
        <v>0</v>
      </c>
      <c r="CN38" s="82">
        <f t="shared" si="51"/>
        <v>0</v>
      </c>
      <c r="CO38" s="82">
        <f t="shared" si="51"/>
        <v>0</v>
      </c>
      <c r="CP38" s="82">
        <f t="shared" si="51"/>
        <v>0</v>
      </c>
      <c r="CQ38" s="82">
        <f t="shared" si="51"/>
        <v>0</v>
      </c>
      <c r="CR38" s="82">
        <f t="shared" si="51"/>
        <v>0</v>
      </c>
      <c r="CS38" s="82">
        <f t="shared" si="51"/>
        <v>0</v>
      </c>
      <c r="CT38" s="82">
        <f t="shared" si="51"/>
        <v>0</v>
      </c>
      <c r="CU38" s="82">
        <f t="shared" si="51"/>
        <v>0</v>
      </c>
      <c r="CV38" s="82">
        <f t="shared" si="51"/>
        <v>0</v>
      </c>
      <c r="CW38" s="82">
        <f t="shared" si="51"/>
        <v>0</v>
      </c>
      <c r="CX38" s="82">
        <f t="shared" si="51"/>
        <v>0</v>
      </c>
      <c r="CY38" s="82">
        <f t="shared" si="51"/>
        <v>0</v>
      </c>
    </row>
    <row r="39" spans="1:103" ht="15.75" customHeight="1" x14ac:dyDescent="0.55000000000000004">
      <c r="A39" s="98">
        <v>5101030207</v>
      </c>
      <c r="B39" s="30" t="s">
        <v>135</v>
      </c>
      <c r="C39" s="30"/>
      <c r="D39" s="82">
        <v>0</v>
      </c>
      <c r="E39" s="82">
        <v>0</v>
      </c>
      <c r="F39" s="82">
        <v>0</v>
      </c>
      <c r="G39" s="82">
        <f t="shared" si="0"/>
        <v>0</v>
      </c>
      <c r="H39" s="82"/>
      <c r="I39" s="82"/>
      <c r="J39" s="82"/>
      <c r="K39" s="82">
        <f t="shared" si="1"/>
        <v>0</v>
      </c>
      <c r="L39" s="82"/>
      <c r="M39" s="82"/>
      <c r="N39" s="82"/>
      <c r="O39" s="82">
        <f t="shared" si="2"/>
        <v>0</v>
      </c>
      <c r="P39" s="82"/>
      <c r="Q39" s="82"/>
      <c r="R39" s="82"/>
      <c r="S39" s="82">
        <f t="shared" si="3"/>
        <v>0</v>
      </c>
      <c r="T39" s="82">
        <f t="shared" si="4"/>
        <v>0</v>
      </c>
      <c r="V39" s="98">
        <v>5101030207</v>
      </c>
      <c r="W39" s="30" t="s">
        <v>135</v>
      </c>
      <c r="X39" s="82">
        <f>ROUND(IF('2.ต้นทุนตามสัดส่วน '!$E$6&gt;0,(+C39*'2.ต้นทุนตามสัดส่วน '!$E$6)/'2.ต้นทุนตามสัดส่วน '!$E$9,0),2)</f>
        <v>0</v>
      </c>
      <c r="Y39" s="82">
        <f>ROUND(IF('2.ต้นทุนตามสัดส่วน '!$E$16&gt;0,(+D39*'2.ต้นทุนตามสัดส่วน '!$E$16)/'2.ต้นทุนตามสัดส่วน '!$E$19,0),2)</f>
        <v>0</v>
      </c>
      <c r="Z39" s="82">
        <f>ROUND(IF('2.ต้นทุนตามสัดส่วน '!$E$26&gt;0,(+E39*'2.ต้นทุนตามสัดส่วน '!$E$26)/'2.ต้นทุนตามสัดส่วน '!$E$29,0),2)</f>
        <v>0</v>
      </c>
      <c r="AA39" s="82">
        <f>ROUND(IF('2.ต้นทุนตามสัดส่วน '!$E$36&gt;0,(+F39*'2.ต้นทุนตามสัดส่วน '!$E$36)/'2.ต้นทุนตามสัดส่วน '!$E$39,0),2)</f>
        <v>0</v>
      </c>
      <c r="AB39" s="82">
        <f t="shared" si="5"/>
        <v>0</v>
      </c>
      <c r="AC39" s="82">
        <f>ROUND(IF('2.ต้นทุนตามสัดส่วน '!$E$56&gt;0,(+H39*'2.ต้นทุนตามสัดส่วน '!$E$56)/'2.ต้นทุนตามสัดส่วน '!$E$59,0),2)</f>
        <v>0</v>
      </c>
      <c r="AD39" s="82">
        <f>ROUND(IF('2.ต้นทุนตามสัดส่วน '!$E$66&gt;0,(+I39*'2.ต้นทุนตามสัดส่วน '!$E$66)/'2.ต้นทุนตามสัดส่วน '!$E$69,0),2)</f>
        <v>0</v>
      </c>
      <c r="AE39" s="82">
        <f>ROUND(IF('2.ต้นทุนตามสัดส่วน '!$E$76&gt;0,(+J39*'2.ต้นทุนตามสัดส่วน '!$E$76)/'2.ต้นทุนตามสัดส่วน '!$E$79,0),2)</f>
        <v>0</v>
      </c>
      <c r="AF39" s="82">
        <f t="shared" si="6"/>
        <v>0</v>
      </c>
      <c r="AG39" s="82">
        <f>ROUND(IF('2.ต้นทุนตามสัดส่วน '!$E$106&gt;0,(+L39*'2.ต้นทุนตามสัดส่วน '!$E$106)/'2.ต้นทุนตามสัดส่วน '!$E$109,0),2)</f>
        <v>0</v>
      </c>
      <c r="AH39" s="82">
        <f>ROUND(IF('2.ต้นทุนตามสัดส่วน '!$E$116&gt;0,(+M39*'2.ต้นทุนตามสัดส่วน '!$E$116)/'2.ต้นทุนตามสัดส่วน '!$E$119,0),2)</f>
        <v>0</v>
      </c>
      <c r="AI39" s="82">
        <f>ROUND(IF('2.ต้นทุนตามสัดส่วน '!$E$126&gt;0,(+N39*'2.ต้นทุนตามสัดส่วน '!$E$126)/'2.ต้นทุนตามสัดส่วน '!$E$129,0),2)</f>
        <v>0</v>
      </c>
      <c r="AJ39" s="82">
        <f t="shared" si="7"/>
        <v>0</v>
      </c>
      <c r="AK39" s="82">
        <f>ROUND(IF('2.ต้นทุนตามสัดส่วน '!$E$156&gt;0,(+P39*'2.ต้นทุนตามสัดส่วน '!$E$156)/'2.ต้นทุนตามสัดส่วน '!$E$159,0),2)</f>
        <v>0</v>
      </c>
      <c r="AL39" s="82">
        <f>ROUND(IF('2.ต้นทุนตามสัดส่วน '!$E$166&gt;0,(+Q39*'2.ต้นทุนตามสัดส่วน '!$E$166)/'2.ต้นทุนตามสัดส่วน '!$E$169,0),2)</f>
        <v>0</v>
      </c>
      <c r="AM39" s="82">
        <f>ROUND(IF('2.ต้นทุนตามสัดส่วน '!$E$176&gt;0,(+R39*'2.ต้นทุนตามสัดส่วน '!$E$176)/'2.ต้นทุนตามสัดส่วน '!$E$179,0),2)</f>
        <v>0</v>
      </c>
      <c r="AN39" s="82">
        <f t="shared" si="8"/>
        <v>0</v>
      </c>
      <c r="AO39" s="82">
        <f t="shared" si="9"/>
        <v>0</v>
      </c>
      <c r="AQ39" s="98">
        <v>5101030207</v>
      </c>
      <c r="AR39" s="30" t="s">
        <v>135</v>
      </c>
      <c r="AS39" s="82">
        <f>ROUND(IF('2.ต้นทุนตามสัดส่วน '!$E$7&gt;0,(C39*'2.ต้นทุนตามสัดส่วน '!$E$7)/'2.ต้นทุนตามสัดส่วน '!$E$9,0),2)</f>
        <v>0</v>
      </c>
      <c r="AT39" s="82">
        <f>ROUND(IF('2.ต้นทุนตามสัดส่วน '!$E$17&gt;0,(D39*'2.ต้นทุนตามสัดส่วน '!$E$17)/'2.ต้นทุนตามสัดส่วน '!$E$19,0),2)</f>
        <v>0</v>
      </c>
      <c r="AU39" s="82">
        <f>ROUND(IF('2.ต้นทุนตามสัดส่วน '!$E$27&gt;0,(+E39*'2.ต้นทุนตามสัดส่วน '!$E$27)/'2.ต้นทุนตามสัดส่วน '!$E$29,0),2)</f>
        <v>0</v>
      </c>
      <c r="AV39" s="82">
        <f>ROUND(IF('2.ต้นทุนตามสัดส่วน '!$E$37&gt;0,(+F39*'2.ต้นทุนตามสัดส่วน '!$E$37)/'2.ต้นทุนตามสัดส่วน '!$E$39,0),2)</f>
        <v>0</v>
      </c>
      <c r="AW39" s="82">
        <f t="shared" si="10"/>
        <v>0</v>
      </c>
      <c r="AX39" s="82">
        <f>ROUND(IF('2.ต้นทุนตามสัดส่วน '!$E$57&gt;0,(+H39*'2.ต้นทุนตามสัดส่วน '!$E$57)/'2.ต้นทุนตามสัดส่วน '!$E$59,0),2)</f>
        <v>0</v>
      </c>
      <c r="AY39" s="82">
        <f>ROUND(IF('2.ต้นทุนตามสัดส่วน '!$E$67&gt;0,(+I39*'2.ต้นทุนตามสัดส่วน '!$E$67)/'2.ต้นทุนตามสัดส่วน '!$E$69,0),2)</f>
        <v>0</v>
      </c>
      <c r="AZ39" s="82">
        <f>ROUND(IF('2.ต้นทุนตามสัดส่วน '!$E$77&gt;0,(+J39*'2.ต้นทุนตามสัดส่วน '!$E$77)/'2.ต้นทุนตามสัดส่วน '!$E$79,0),2)</f>
        <v>0</v>
      </c>
      <c r="BA39" s="82">
        <f t="shared" si="11"/>
        <v>0</v>
      </c>
      <c r="BB39" s="82">
        <f>ROUND(IF('2.ต้นทุนตามสัดส่วน '!$E$107&gt;0,(+L39*'2.ต้นทุนตามสัดส่วน '!$E$107)/'2.ต้นทุนตามสัดส่วน '!$E$109,0),2)</f>
        <v>0</v>
      </c>
      <c r="BC39" s="82">
        <f>ROUND(IF('2.ต้นทุนตามสัดส่วน '!$E$117&gt;0,(+M39*'2.ต้นทุนตามสัดส่วน '!$E$117)/'2.ต้นทุนตามสัดส่วน '!$E$119,0),2)</f>
        <v>0</v>
      </c>
      <c r="BD39" s="82">
        <f>ROUND(IF('2.ต้นทุนตามสัดส่วน '!$E$127&gt;0,(+N39*'2.ต้นทุนตามสัดส่วน '!$E$127)/'2.ต้นทุนตามสัดส่วน '!$E$129,0),2)</f>
        <v>0</v>
      </c>
      <c r="BE39" s="82">
        <f t="shared" si="12"/>
        <v>0</v>
      </c>
      <c r="BF39" s="82">
        <f>ROUND(IF('2.ต้นทุนตามสัดส่วน '!$E$157&gt;0,(+P39*'2.ต้นทุนตามสัดส่วน '!$E$157)/'2.ต้นทุนตามสัดส่วน '!$E$159,0),2)</f>
        <v>0</v>
      </c>
      <c r="BG39" s="82">
        <f>ROUND(IF('2.ต้นทุนตามสัดส่วน '!$E$167&gt;0,(+Q39*'2.ต้นทุนตามสัดส่วน '!$E$167)/'2.ต้นทุนตามสัดส่วน '!$E$169,0),2)</f>
        <v>0</v>
      </c>
      <c r="BH39" s="82">
        <f>ROUND(IF('2.ต้นทุนตามสัดส่วน '!$E$177&gt;0,(+R39*'2.ต้นทุนตามสัดส่วน '!$E$177)/'2.ต้นทุนตามสัดส่วน '!$E$179,0),2)</f>
        <v>0</v>
      </c>
      <c r="BI39" s="82">
        <f t="shared" si="13"/>
        <v>0</v>
      </c>
      <c r="BJ39" s="82">
        <f t="shared" si="14"/>
        <v>0</v>
      </c>
      <c r="BL39" s="98">
        <v>5101030207</v>
      </c>
      <c r="BM39" s="30" t="s">
        <v>135</v>
      </c>
      <c r="BN39" s="82">
        <f>ROUND(IF('2.ต้นทุนตามสัดส่วน '!$E$8&gt;0,(+C39*'2.ต้นทุนตามสัดส่วน '!$E$8)/'2.ต้นทุนตามสัดส่วน '!$E$9,0),2)</f>
        <v>0</v>
      </c>
      <c r="BO39" s="82">
        <f>ROUND(IF('2.ต้นทุนตามสัดส่วน '!$E$18&gt;0,(+D39*'2.ต้นทุนตามสัดส่วน '!$E$18)/'2.ต้นทุนตามสัดส่วน '!$E$19,0),2)</f>
        <v>0</v>
      </c>
      <c r="BP39" s="82">
        <f>ROUND(IF('2.ต้นทุนตามสัดส่วน '!$E$28&gt;0,(+E39*'2.ต้นทุนตามสัดส่วน '!$E$28)/'2.ต้นทุนตามสัดส่วน '!$E$29,0),2)</f>
        <v>0</v>
      </c>
      <c r="BQ39" s="82">
        <f>ROUND(IF('2.ต้นทุนตามสัดส่วน '!$E$38&gt;0,(+F39*'2.ต้นทุนตามสัดส่วน '!$E$38)/'2.ต้นทุนตามสัดส่วน '!$E$39,0),2)</f>
        <v>0</v>
      </c>
      <c r="BR39" s="82">
        <f t="shared" si="15"/>
        <v>0</v>
      </c>
      <c r="BS39" s="82">
        <f>ROUND(IF('2.ต้นทุนตามสัดส่วน '!$E$58&gt;0,(+H39*'2.ต้นทุนตามสัดส่วน '!$E$58)/'2.ต้นทุนตามสัดส่วน '!$E$59,0),2)</f>
        <v>0</v>
      </c>
      <c r="BT39" s="82">
        <f>ROUND(IF('2.ต้นทุนตามสัดส่วน '!$E$68&gt;0,(+I39*'2.ต้นทุนตามสัดส่วน '!$E$68)/'2.ต้นทุนตามสัดส่วน '!$E$69,0),2)</f>
        <v>0</v>
      </c>
      <c r="BU39" s="82">
        <f>ROUND(IF('2.ต้นทุนตามสัดส่วน '!$E$78&gt;0,(+J39*'2.ต้นทุนตามสัดส่วน '!$E$78)/'2.ต้นทุนตามสัดส่วน '!$E$79,0),2)</f>
        <v>0</v>
      </c>
      <c r="BV39" s="82">
        <f t="shared" si="16"/>
        <v>0</v>
      </c>
      <c r="BW39" s="82">
        <f>ROUND(IF('2.ต้นทุนตามสัดส่วน '!$E$108&gt;0,(+L39*'2.ต้นทุนตามสัดส่วน '!$E$108)/'2.ต้นทุนตามสัดส่วน '!$E$109,0),2)</f>
        <v>0</v>
      </c>
      <c r="BX39" s="82">
        <f>ROUND(IF('2.ต้นทุนตามสัดส่วน '!$E$118&gt;0,(+M39*'2.ต้นทุนตามสัดส่วน '!$E$118)/'2.ต้นทุนตามสัดส่วน '!$E$119,0),2)</f>
        <v>0</v>
      </c>
      <c r="BY39" s="82">
        <f>ROUND(IF('2.ต้นทุนตามสัดส่วน '!$E$128&gt;0,(+N39*'2.ต้นทุนตามสัดส่วน '!$E$128)/'2.ต้นทุนตามสัดส่วน '!$E$129,0),2)</f>
        <v>0</v>
      </c>
      <c r="BZ39" s="82">
        <f t="shared" si="17"/>
        <v>0</v>
      </c>
      <c r="CA39" s="82">
        <f>ROUND(IF('2.ต้นทุนตามสัดส่วน '!$E$158&gt;0,(+P39*'2.ต้นทุนตามสัดส่วน '!$E$158)/'2.ต้นทุนตามสัดส่วน '!$E$159,0),2)</f>
        <v>0</v>
      </c>
      <c r="CB39" s="82">
        <f>ROUND(IF('2.ต้นทุนตามสัดส่วน '!$E$168&gt;0,(+Q39*'2.ต้นทุนตามสัดส่วน '!$E$168)/'2.ต้นทุนตามสัดส่วน '!$E$169,0),2)</f>
        <v>0</v>
      </c>
      <c r="CC39" s="82">
        <f>ROUND(IF('2.ต้นทุนตามสัดส่วน '!$E$178&gt;0,(+R39*'2.ต้นทุนตามสัดส่วน '!$E$178)/'2.ต้นทุนตามสัดส่วน '!$E$179,0),2)</f>
        <v>0</v>
      </c>
      <c r="CD39" s="82">
        <f t="shared" si="18"/>
        <v>0</v>
      </c>
      <c r="CE39" s="82">
        <f t="shared" si="19"/>
        <v>0</v>
      </c>
      <c r="CF39" s="98">
        <v>5101030207</v>
      </c>
      <c r="CG39" s="30" t="s">
        <v>135</v>
      </c>
      <c r="CH39" s="82">
        <f t="shared" ref="CH39:CY39" si="52">+C39-X39-AS39-BN39</f>
        <v>0</v>
      </c>
      <c r="CI39" s="82">
        <f t="shared" si="52"/>
        <v>0</v>
      </c>
      <c r="CJ39" s="82">
        <f t="shared" si="52"/>
        <v>0</v>
      </c>
      <c r="CK39" s="82">
        <f t="shared" si="52"/>
        <v>0</v>
      </c>
      <c r="CL39" s="82">
        <f t="shared" si="52"/>
        <v>0</v>
      </c>
      <c r="CM39" s="82">
        <f t="shared" si="52"/>
        <v>0</v>
      </c>
      <c r="CN39" s="82">
        <f t="shared" si="52"/>
        <v>0</v>
      </c>
      <c r="CO39" s="82">
        <f t="shared" si="52"/>
        <v>0</v>
      </c>
      <c r="CP39" s="82">
        <f t="shared" si="52"/>
        <v>0</v>
      </c>
      <c r="CQ39" s="82">
        <f t="shared" si="52"/>
        <v>0</v>
      </c>
      <c r="CR39" s="82">
        <f t="shared" si="52"/>
        <v>0</v>
      </c>
      <c r="CS39" s="82">
        <f t="shared" si="52"/>
        <v>0</v>
      </c>
      <c r="CT39" s="82">
        <f t="shared" si="52"/>
        <v>0</v>
      </c>
      <c r="CU39" s="82">
        <f t="shared" si="52"/>
        <v>0</v>
      </c>
      <c r="CV39" s="82">
        <f t="shared" si="52"/>
        <v>0</v>
      </c>
      <c r="CW39" s="82">
        <f t="shared" si="52"/>
        <v>0</v>
      </c>
      <c r="CX39" s="82">
        <f t="shared" si="52"/>
        <v>0</v>
      </c>
      <c r="CY39" s="82">
        <f t="shared" si="52"/>
        <v>0</v>
      </c>
    </row>
    <row r="40" spans="1:103" ht="15.75" customHeight="1" x14ac:dyDescent="0.55000000000000004">
      <c r="A40" s="96">
        <v>5101030300</v>
      </c>
      <c r="B40" s="97" t="s">
        <v>136</v>
      </c>
      <c r="C40" s="30"/>
      <c r="D40" s="82">
        <v>0</v>
      </c>
      <c r="E40" s="82">
        <v>0</v>
      </c>
      <c r="F40" s="82">
        <v>0</v>
      </c>
      <c r="G40" s="82">
        <f t="shared" si="0"/>
        <v>0</v>
      </c>
      <c r="H40" s="82"/>
      <c r="I40" s="82"/>
      <c r="J40" s="82"/>
      <c r="K40" s="82">
        <f t="shared" si="1"/>
        <v>0</v>
      </c>
      <c r="L40" s="82"/>
      <c r="M40" s="82"/>
      <c r="N40" s="82"/>
      <c r="O40" s="82">
        <f t="shared" si="2"/>
        <v>0</v>
      </c>
      <c r="P40" s="82"/>
      <c r="Q40" s="82"/>
      <c r="R40" s="82"/>
      <c r="S40" s="82">
        <f t="shared" si="3"/>
        <v>0</v>
      </c>
      <c r="T40" s="82">
        <f t="shared" si="4"/>
        <v>0</v>
      </c>
      <c r="V40" s="96">
        <v>5101030300</v>
      </c>
      <c r="W40" s="97" t="s">
        <v>136</v>
      </c>
      <c r="X40" s="82">
        <f>ROUND(IF('2.ต้นทุนตามสัดส่วน '!$E$6&gt;0,(+C40*'2.ต้นทุนตามสัดส่วน '!$E$6)/'2.ต้นทุนตามสัดส่วน '!$E$9,0),2)</f>
        <v>0</v>
      </c>
      <c r="Y40" s="82">
        <f>ROUND(IF('2.ต้นทุนตามสัดส่วน '!$E$16&gt;0,(+D40*'2.ต้นทุนตามสัดส่วน '!$E$16)/'2.ต้นทุนตามสัดส่วน '!$E$19,0),2)</f>
        <v>0</v>
      </c>
      <c r="Z40" s="82">
        <f>ROUND(IF('2.ต้นทุนตามสัดส่วน '!$E$26&gt;0,(+E40*'2.ต้นทุนตามสัดส่วน '!$E$26)/'2.ต้นทุนตามสัดส่วน '!$E$29,0),2)</f>
        <v>0</v>
      </c>
      <c r="AA40" s="82">
        <f>ROUND(IF('2.ต้นทุนตามสัดส่วน '!$E$36&gt;0,(+F40*'2.ต้นทุนตามสัดส่วน '!$E$36)/'2.ต้นทุนตามสัดส่วน '!$E$39,0),2)</f>
        <v>0</v>
      </c>
      <c r="AB40" s="82">
        <f t="shared" si="5"/>
        <v>0</v>
      </c>
      <c r="AC40" s="82">
        <f>ROUND(IF('2.ต้นทุนตามสัดส่วน '!$E$56&gt;0,(+H40*'2.ต้นทุนตามสัดส่วน '!$E$56)/'2.ต้นทุนตามสัดส่วน '!$E$59,0),2)</f>
        <v>0</v>
      </c>
      <c r="AD40" s="82">
        <f>ROUND(IF('2.ต้นทุนตามสัดส่วน '!$E$66&gt;0,(+I40*'2.ต้นทุนตามสัดส่วน '!$E$66)/'2.ต้นทุนตามสัดส่วน '!$E$69,0),2)</f>
        <v>0</v>
      </c>
      <c r="AE40" s="82">
        <f>ROUND(IF('2.ต้นทุนตามสัดส่วน '!$E$76&gt;0,(+J40*'2.ต้นทุนตามสัดส่วน '!$E$76)/'2.ต้นทุนตามสัดส่วน '!$E$79,0),2)</f>
        <v>0</v>
      </c>
      <c r="AF40" s="82">
        <f t="shared" si="6"/>
        <v>0</v>
      </c>
      <c r="AG40" s="82">
        <f>ROUND(IF('2.ต้นทุนตามสัดส่วน '!$E$106&gt;0,(+L40*'2.ต้นทุนตามสัดส่วน '!$E$106)/'2.ต้นทุนตามสัดส่วน '!$E$109,0),2)</f>
        <v>0</v>
      </c>
      <c r="AH40" s="82">
        <f>ROUND(IF('2.ต้นทุนตามสัดส่วน '!$E$116&gt;0,(+M40*'2.ต้นทุนตามสัดส่วน '!$E$116)/'2.ต้นทุนตามสัดส่วน '!$E$119,0),2)</f>
        <v>0</v>
      </c>
      <c r="AI40" s="82">
        <f>ROUND(IF('2.ต้นทุนตามสัดส่วน '!$E$126&gt;0,(+N40*'2.ต้นทุนตามสัดส่วน '!$E$126)/'2.ต้นทุนตามสัดส่วน '!$E$129,0),2)</f>
        <v>0</v>
      </c>
      <c r="AJ40" s="82">
        <f t="shared" si="7"/>
        <v>0</v>
      </c>
      <c r="AK40" s="82">
        <f>ROUND(IF('2.ต้นทุนตามสัดส่วน '!$E$156&gt;0,(+P40*'2.ต้นทุนตามสัดส่วน '!$E$156)/'2.ต้นทุนตามสัดส่วน '!$E$159,0),2)</f>
        <v>0</v>
      </c>
      <c r="AL40" s="82">
        <f>ROUND(IF('2.ต้นทุนตามสัดส่วน '!$E$166&gt;0,(+Q40*'2.ต้นทุนตามสัดส่วน '!$E$166)/'2.ต้นทุนตามสัดส่วน '!$E$169,0),2)</f>
        <v>0</v>
      </c>
      <c r="AM40" s="82">
        <f>ROUND(IF('2.ต้นทุนตามสัดส่วน '!$E$176&gt;0,(+R40*'2.ต้นทุนตามสัดส่วน '!$E$176)/'2.ต้นทุนตามสัดส่วน '!$E$179,0),2)</f>
        <v>0</v>
      </c>
      <c r="AN40" s="82">
        <f t="shared" si="8"/>
        <v>0</v>
      </c>
      <c r="AO40" s="82">
        <f t="shared" si="9"/>
        <v>0</v>
      </c>
      <c r="AQ40" s="96">
        <v>5101030300</v>
      </c>
      <c r="AR40" s="97" t="s">
        <v>136</v>
      </c>
      <c r="AS40" s="82">
        <f>ROUND(IF('2.ต้นทุนตามสัดส่วน '!$E$7&gt;0,(C40*'2.ต้นทุนตามสัดส่วน '!$E$7)/'2.ต้นทุนตามสัดส่วน '!$E$9,0),2)</f>
        <v>0</v>
      </c>
      <c r="AT40" s="82">
        <f>ROUND(IF('2.ต้นทุนตามสัดส่วน '!$E$17&gt;0,(D40*'2.ต้นทุนตามสัดส่วน '!$E$17)/'2.ต้นทุนตามสัดส่วน '!$E$19,0),2)</f>
        <v>0</v>
      </c>
      <c r="AU40" s="82">
        <f>ROUND(IF('2.ต้นทุนตามสัดส่วน '!$E$27&gt;0,(+E40*'2.ต้นทุนตามสัดส่วน '!$E$27)/'2.ต้นทุนตามสัดส่วน '!$E$29,0),2)</f>
        <v>0</v>
      </c>
      <c r="AV40" s="82">
        <f>ROUND(IF('2.ต้นทุนตามสัดส่วน '!$E$37&gt;0,(+F40*'2.ต้นทุนตามสัดส่วน '!$E$37)/'2.ต้นทุนตามสัดส่วน '!$E$39,0),2)</f>
        <v>0</v>
      </c>
      <c r="AW40" s="82">
        <f t="shared" si="10"/>
        <v>0</v>
      </c>
      <c r="AX40" s="82">
        <f>ROUND(IF('2.ต้นทุนตามสัดส่วน '!$E$57&gt;0,(+H40*'2.ต้นทุนตามสัดส่วน '!$E$57)/'2.ต้นทุนตามสัดส่วน '!$E$59,0),2)</f>
        <v>0</v>
      </c>
      <c r="AY40" s="82">
        <f>ROUND(IF('2.ต้นทุนตามสัดส่วน '!$E$67&gt;0,(+I40*'2.ต้นทุนตามสัดส่วน '!$E$67)/'2.ต้นทุนตามสัดส่วน '!$E$69,0),2)</f>
        <v>0</v>
      </c>
      <c r="AZ40" s="82">
        <f>ROUND(IF('2.ต้นทุนตามสัดส่วน '!$E$77&gt;0,(+J40*'2.ต้นทุนตามสัดส่วน '!$E$77)/'2.ต้นทุนตามสัดส่วน '!$E$79,0),2)</f>
        <v>0</v>
      </c>
      <c r="BA40" s="82">
        <f t="shared" si="11"/>
        <v>0</v>
      </c>
      <c r="BB40" s="82">
        <f>ROUND(IF('2.ต้นทุนตามสัดส่วน '!$E$107&gt;0,(+L40*'2.ต้นทุนตามสัดส่วน '!$E$107)/'2.ต้นทุนตามสัดส่วน '!$E$109,0),2)</f>
        <v>0</v>
      </c>
      <c r="BC40" s="82">
        <f>ROUND(IF('2.ต้นทุนตามสัดส่วน '!$E$117&gt;0,(+M40*'2.ต้นทุนตามสัดส่วน '!$E$117)/'2.ต้นทุนตามสัดส่วน '!$E$119,0),2)</f>
        <v>0</v>
      </c>
      <c r="BD40" s="82">
        <f>ROUND(IF('2.ต้นทุนตามสัดส่วน '!$E$127&gt;0,(+N40*'2.ต้นทุนตามสัดส่วน '!$E$127)/'2.ต้นทุนตามสัดส่วน '!$E$129,0),2)</f>
        <v>0</v>
      </c>
      <c r="BE40" s="82">
        <f t="shared" si="12"/>
        <v>0</v>
      </c>
      <c r="BF40" s="82">
        <f>ROUND(IF('2.ต้นทุนตามสัดส่วน '!$E$157&gt;0,(+P40*'2.ต้นทุนตามสัดส่วน '!$E$157)/'2.ต้นทุนตามสัดส่วน '!$E$159,0),2)</f>
        <v>0</v>
      </c>
      <c r="BG40" s="82">
        <f>ROUND(IF('2.ต้นทุนตามสัดส่วน '!$E$167&gt;0,(+Q40*'2.ต้นทุนตามสัดส่วน '!$E$167)/'2.ต้นทุนตามสัดส่วน '!$E$169,0),2)</f>
        <v>0</v>
      </c>
      <c r="BH40" s="82">
        <f>ROUND(IF('2.ต้นทุนตามสัดส่วน '!$E$177&gt;0,(+R40*'2.ต้นทุนตามสัดส่วน '!$E$177)/'2.ต้นทุนตามสัดส่วน '!$E$179,0),2)</f>
        <v>0</v>
      </c>
      <c r="BI40" s="82">
        <f t="shared" si="13"/>
        <v>0</v>
      </c>
      <c r="BJ40" s="82">
        <f t="shared" si="14"/>
        <v>0</v>
      </c>
      <c r="BL40" s="96">
        <v>5101030300</v>
      </c>
      <c r="BM40" s="97" t="s">
        <v>136</v>
      </c>
      <c r="BN40" s="82">
        <f>ROUND(IF('2.ต้นทุนตามสัดส่วน '!$E$8&gt;0,(+C40*'2.ต้นทุนตามสัดส่วน '!$E$8)/'2.ต้นทุนตามสัดส่วน '!$E$9,0),2)</f>
        <v>0</v>
      </c>
      <c r="BO40" s="82">
        <f>ROUND(IF('2.ต้นทุนตามสัดส่วน '!$E$18&gt;0,(+D40*'2.ต้นทุนตามสัดส่วน '!$E$18)/'2.ต้นทุนตามสัดส่วน '!$E$19,0),2)</f>
        <v>0</v>
      </c>
      <c r="BP40" s="82">
        <f>ROUND(IF('2.ต้นทุนตามสัดส่วน '!$E$28&gt;0,(+E40*'2.ต้นทุนตามสัดส่วน '!$E$28)/'2.ต้นทุนตามสัดส่วน '!$E$29,0),2)</f>
        <v>0</v>
      </c>
      <c r="BQ40" s="82">
        <f>ROUND(IF('2.ต้นทุนตามสัดส่วน '!$E$38&gt;0,(+F40*'2.ต้นทุนตามสัดส่วน '!$E$38)/'2.ต้นทุนตามสัดส่วน '!$E$39,0),2)</f>
        <v>0</v>
      </c>
      <c r="BR40" s="82">
        <f t="shared" si="15"/>
        <v>0</v>
      </c>
      <c r="BS40" s="82">
        <f>ROUND(IF('2.ต้นทุนตามสัดส่วน '!$E$58&gt;0,(+H40*'2.ต้นทุนตามสัดส่วน '!$E$58)/'2.ต้นทุนตามสัดส่วน '!$E$59,0),2)</f>
        <v>0</v>
      </c>
      <c r="BT40" s="82">
        <f>ROUND(IF('2.ต้นทุนตามสัดส่วน '!$E$68&gt;0,(+I40*'2.ต้นทุนตามสัดส่วน '!$E$68)/'2.ต้นทุนตามสัดส่วน '!$E$69,0),2)</f>
        <v>0</v>
      </c>
      <c r="BU40" s="82">
        <f>ROUND(IF('2.ต้นทุนตามสัดส่วน '!$E$78&gt;0,(+J40*'2.ต้นทุนตามสัดส่วน '!$E$78)/'2.ต้นทุนตามสัดส่วน '!$E$79,0),2)</f>
        <v>0</v>
      </c>
      <c r="BV40" s="82">
        <f t="shared" si="16"/>
        <v>0</v>
      </c>
      <c r="BW40" s="82">
        <f>ROUND(IF('2.ต้นทุนตามสัดส่วน '!$E$108&gt;0,(+L40*'2.ต้นทุนตามสัดส่วน '!$E$108)/'2.ต้นทุนตามสัดส่วน '!$E$109,0),2)</f>
        <v>0</v>
      </c>
      <c r="BX40" s="82">
        <f>ROUND(IF('2.ต้นทุนตามสัดส่วน '!$E$118&gt;0,(+M40*'2.ต้นทุนตามสัดส่วน '!$E$118)/'2.ต้นทุนตามสัดส่วน '!$E$119,0),2)</f>
        <v>0</v>
      </c>
      <c r="BY40" s="82">
        <f>ROUND(IF('2.ต้นทุนตามสัดส่วน '!$E$128&gt;0,(+N40*'2.ต้นทุนตามสัดส่วน '!$E$128)/'2.ต้นทุนตามสัดส่วน '!$E$129,0),2)</f>
        <v>0</v>
      </c>
      <c r="BZ40" s="82">
        <f t="shared" si="17"/>
        <v>0</v>
      </c>
      <c r="CA40" s="82">
        <f>ROUND(IF('2.ต้นทุนตามสัดส่วน '!$E$158&gt;0,(+P40*'2.ต้นทุนตามสัดส่วน '!$E$158)/'2.ต้นทุนตามสัดส่วน '!$E$159,0),2)</f>
        <v>0</v>
      </c>
      <c r="CB40" s="82">
        <f>ROUND(IF('2.ต้นทุนตามสัดส่วน '!$E$168&gt;0,(+Q40*'2.ต้นทุนตามสัดส่วน '!$E$168)/'2.ต้นทุนตามสัดส่วน '!$E$169,0),2)</f>
        <v>0</v>
      </c>
      <c r="CC40" s="82">
        <f>ROUND(IF('2.ต้นทุนตามสัดส่วน '!$E$178&gt;0,(+R40*'2.ต้นทุนตามสัดส่วน '!$E$178)/'2.ต้นทุนตามสัดส่วน '!$E$179,0),2)</f>
        <v>0</v>
      </c>
      <c r="CD40" s="82">
        <f t="shared" si="18"/>
        <v>0</v>
      </c>
      <c r="CE40" s="82">
        <f t="shared" si="19"/>
        <v>0</v>
      </c>
      <c r="CF40" s="96">
        <v>5101030300</v>
      </c>
      <c r="CG40" s="97" t="s">
        <v>136</v>
      </c>
      <c r="CH40" s="82">
        <f t="shared" ref="CH40:CY40" si="53">+C40-X40-AS40-BN40</f>
        <v>0</v>
      </c>
      <c r="CI40" s="82">
        <f t="shared" si="53"/>
        <v>0</v>
      </c>
      <c r="CJ40" s="82">
        <f t="shared" si="53"/>
        <v>0</v>
      </c>
      <c r="CK40" s="82">
        <f t="shared" si="53"/>
        <v>0</v>
      </c>
      <c r="CL40" s="82">
        <f t="shared" si="53"/>
        <v>0</v>
      </c>
      <c r="CM40" s="82">
        <f t="shared" si="53"/>
        <v>0</v>
      </c>
      <c r="CN40" s="82">
        <f t="shared" si="53"/>
        <v>0</v>
      </c>
      <c r="CO40" s="82">
        <f t="shared" si="53"/>
        <v>0</v>
      </c>
      <c r="CP40" s="82">
        <f t="shared" si="53"/>
        <v>0</v>
      </c>
      <c r="CQ40" s="82">
        <f t="shared" si="53"/>
        <v>0</v>
      </c>
      <c r="CR40" s="82">
        <f t="shared" si="53"/>
        <v>0</v>
      </c>
      <c r="CS40" s="82">
        <f t="shared" si="53"/>
        <v>0</v>
      </c>
      <c r="CT40" s="82">
        <f t="shared" si="53"/>
        <v>0</v>
      </c>
      <c r="CU40" s="82">
        <f t="shared" si="53"/>
        <v>0</v>
      </c>
      <c r="CV40" s="82">
        <f t="shared" si="53"/>
        <v>0</v>
      </c>
      <c r="CW40" s="82">
        <f t="shared" si="53"/>
        <v>0</v>
      </c>
      <c r="CX40" s="82">
        <f t="shared" si="53"/>
        <v>0</v>
      </c>
      <c r="CY40" s="82">
        <f t="shared" si="53"/>
        <v>0</v>
      </c>
    </row>
    <row r="41" spans="1:103" ht="15.75" customHeight="1" x14ac:dyDescent="0.55000000000000004">
      <c r="A41" s="96">
        <v>5101030301</v>
      </c>
      <c r="B41" s="97" t="s">
        <v>137</v>
      </c>
      <c r="C41" s="30"/>
      <c r="D41" s="82">
        <v>0</v>
      </c>
      <c r="E41" s="82">
        <v>0</v>
      </c>
      <c r="F41" s="82">
        <v>0</v>
      </c>
      <c r="G41" s="82">
        <f t="shared" si="0"/>
        <v>0</v>
      </c>
      <c r="H41" s="82"/>
      <c r="I41" s="82"/>
      <c r="J41" s="82"/>
      <c r="K41" s="82">
        <f t="shared" si="1"/>
        <v>0</v>
      </c>
      <c r="L41" s="82"/>
      <c r="M41" s="82"/>
      <c r="N41" s="82"/>
      <c r="O41" s="82">
        <f t="shared" si="2"/>
        <v>0</v>
      </c>
      <c r="P41" s="82"/>
      <c r="Q41" s="82"/>
      <c r="R41" s="82"/>
      <c r="S41" s="82">
        <f t="shared" si="3"/>
        <v>0</v>
      </c>
      <c r="T41" s="82">
        <f t="shared" si="4"/>
        <v>0</v>
      </c>
      <c r="V41" s="96">
        <v>5101030301</v>
      </c>
      <c r="W41" s="97" t="s">
        <v>137</v>
      </c>
      <c r="X41" s="82">
        <f>ROUND(IF('2.ต้นทุนตามสัดส่วน '!$E$6&gt;0,(+C41*'2.ต้นทุนตามสัดส่วน '!$E$6)/'2.ต้นทุนตามสัดส่วน '!$E$9,0),2)</f>
        <v>0</v>
      </c>
      <c r="Y41" s="82">
        <f>ROUND(IF('2.ต้นทุนตามสัดส่วน '!$E$16&gt;0,(+D41*'2.ต้นทุนตามสัดส่วน '!$E$16)/'2.ต้นทุนตามสัดส่วน '!$E$19,0),2)</f>
        <v>0</v>
      </c>
      <c r="Z41" s="82">
        <f>ROUND(IF('2.ต้นทุนตามสัดส่วน '!$E$26&gt;0,(+E41*'2.ต้นทุนตามสัดส่วน '!$E$26)/'2.ต้นทุนตามสัดส่วน '!$E$29,0),2)</f>
        <v>0</v>
      </c>
      <c r="AA41" s="82">
        <f>ROUND(IF('2.ต้นทุนตามสัดส่วน '!$E$36&gt;0,(+F41*'2.ต้นทุนตามสัดส่วน '!$E$36)/'2.ต้นทุนตามสัดส่วน '!$E$39,0),2)</f>
        <v>0</v>
      </c>
      <c r="AB41" s="82">
        <f t="shared" si="5"/>
        <v>0</v>
      </c>
      <c r="AC41" s="82">
        <f>ROUND(IF('2.ต้นทุนตามสัดส่วน '!$E$56&gt;0,(+H41*'2.ต้นทุนตามสัดส่วน '!$E$56)/'2.ต้นทุนตามสัดส่วน '!$E$59,0),2)</f>
        <v>0</v>
      </c>
      <c r="AD41" s="82">
        <f>ROUND(IF('2.ต้นทุนตามสัดส่วน '!$E$66&gt;0,(+I41*'2.ต้นทุนตามสัดส่วน '!$E$66)/'2.ต้นทุนตามสัดส่วน '!$E$69,0),2)</f>
        <v>0</v>
      </c>
      <c r="AE41" s="82">
        <f>ROUND(IF('2.ต้นทุนตามสัดส่วน '!$E$76&gt;0,(+J41*'2.ต้นทุนตามสัดส่วน '!$E$76)/'2.ต้นทุนตามสัดส่วน '!$E$79,0),2)</f>
        <v>0</v>
      </c>
      <c r="AF41" s="82">
        <f t="shared" si="6"/>
        <v>0</v>
      </c>
      <c r="AG41" s="82">
        <f>ROUND(IF('2.ต้นทุนตามสัดส่วน '!$E$106&gt;0,(+L41*'2.ต้นทุนตามสัดส่วน '!$E$106)/'2.ต้นทุนตามสัดส่วน '!$E$109,0),2)</f>
        <v>0</v>
      </c>
      <c r="AH41" s="82">
        <f>ROUND(IF('2.ต้นทุนตามสัดส่วน '!$E$116&gt;0,(+M41*'2.ต้นทุนตามสัดส่วน '!$E$116)/'2.ต้นทุนตามสัดส่วน '!$E$119,0),2)</f>
        <v>0</v>
      </c>
      <c r="AI41" s="82">
        <f>ROUND(IF('2.ต้นทุนตามสัดส่วน '!$E$126&gt;0,(+N41*'2.ต้นทุนตามสัดส่วน '!$E$126)/'2.ต้นทุนตามสัดส่วน '!$E$129,0),2)</f>
        <v>0</v>
      </c>
      <c r="AJ41" s="82">
        <f t="shared" si="7"/>
        <v>0</v>
      </c>
      <c r="AK41" s="82">
        <f>ROUND(IF('2.ต้นทุนตามสัดส่วน '!$E$156&gt;0,(+P41*'2.ต้นทุนตามสัดส่วน '!$E$156)/'2.ต้นทุนตามสัดส่วน '!$E$159,0),2)</f>
        <v>0</v>
      </c>
      <c r="AL41" s="82">
        <f>ROUND(IF('2.ต้นทุนตามสัดส่วน '!$E$166&gt;0,(+Q41*'2.ต้นทุนตามสัดส่วน '!$E$166)/'2.ต้นทุนตามสัดส่วน '!$E$169,0),2)</f>
        <v>0</v>
      </c>
      <c r="AM41" s="82">
        <f>ROUND(IF('2.ต้นทุนตามสัดส่วน '!$E$176&gt;0,(+R41*'2.ต้นทุนตามสัดส่วน '!$E$176)/'2.ต้นทุนตามสัดส่วน '!$E$179,0),2)</f>
        <v>0</v>
      </c>
      <c r="AN41" s="82">
        <f t="shared" si="8"/>
        <v>0</v>
      </c>
      <c r="AO41" s="82">
        <f t="shared" si="9"/>
        <v>0</v>
      </c>
      <c r="AQ41" s="96">
        <v>5101030301</v>
      </c>
      <c r="AR41" s="97" t="s">
        <v>137</v>
      </c>
      <c r="AS41" s="82">
        <f>ROUND(IF('2.ต้นทุนตามสัดส่วน '!$E$7&gt;0,(C41*'2.ต้นทุนตามสัดส่วน '!$E$7)/'2.ต้นทุนตามสัดส่วน '!$E$9,0),2)</f>
        <v>0</v>
      </c>
      <c r="AT41" s="82">
        <f>ROUND(IF('2.ต้นทุนตามสัดส่วน '!$E$17&gt;0,(D41*'2.ต้นทุนตามสัดส่วน '!$E$17)/'2.ต้นทุนตามสัดส่วน '!$E$19,0),2)</f>
        <v>0</v>
      </c>
      <c r="AU41" s="82">
        <f>ROUND(IF('2.ต้นทุนตามสัดส่วน '!$E$27&gt;0,(+E41*'2.ต้นทุนตามสัดส่วน '!$E$27)/'2.ต้นทุนตามสัดส่วน '!$E$29,0),2)</f>
        <v>0</v>
      </c>
      <c r="AV41" s="82">
        <f>ROUND(IF('2.ต้นทุนตามสัดส่วน '!$E$37&gt;0,(+F41*'2.ต้นทุนตามสัดส่วน '!$E$37)/'2.ต้นทุนตามสัดส่วน '!$E$39,0),2)</f>
        <v>0</v>
      </c>
      <c r="AW41" s="82">
        <f t="shared" si="10"/>
        <v>0</v>
      </c>
      <c r="AX41" s="82">
        <f>ROUND(IF('2.ต้นทุนตามสัดส่วน '!$E$57&gt;0,(+H41*'2.ต้นทุนตามสัดส่วน '!$E$57)/'2.ต้นทุนตามสัดส่วน '!$E$59,0),2)</f>
        <v>0</v>
      </c>
      <c r="AY41" s="82">
        <f>ROUND(IF('2.ต้นทุนตามสัดส่วน '!$E$67&gt;0,(+I41*'2.ต้นทุนตามสัดส่วน '!$E$67)/'2.ต้นทุนตามสัดส่วน '!$E$69,0),2)</f>
        <v>0</v>
      </c>
      <c r="AZ41" s="82">
        <f>ROUND(IF('2.ต้นทุนตามสัดส่วน '!$E$77&gt;0,(+J41*'2.ต้นทุนตามสัดส่วน '!$E$77)/'2.ต้นทุนตามสัดส่วน '!$E$79,0),2)</f>
        <v>0</v>
      </c>
      <c r="BA41" s="82">
        <f t="shared" si="11"/>
        <v>0</v>
      </c>
      <c r="BB41" s="82">
        <f>ROUND(IF('2.ต้นทุนตามสัดส่วน '!$E$107&gt;0,(+L41*'2.ต้นทุนตามสัดส่วน '!$E$107)/'2.ต้นทุนตามสัดส่วน '!$E$109,0),2)</f>
        <v>0</v>
      </c>
      <c r="BC41" s="82">
        <f>ROUND(IF('2.ต้นทุนตามสัดส่วน '!$E$117&gt;0,(+M41*'2.ต้นทุนตามสัดส่วน '!$E$117)/'2.ต้นทุนตามสัดส่วน '!$E$119,0),2)</f>
        <v>0</v>
      </c>
      <c r="BD41" s="82">
        <f>ROUND(IF('2.ต้นทุนตามสัดส่วน '!$E$127&gt;0,(+N41*'2.ต้นทุนตามสัดส่วน '!$E$127)/'2.ต้นทุนตามสัดส่วน '!$E$129,0),2)</f>
        <v>0</v>
      </c>
      <c r="BE41" s="82">
        <f t="shared" si="12"/>
        <v>0</v>
      </c>
      <c r="BF41" s="82">
        <f>ROUND(IF('2.ต้นทุนตามสัดส่วน '!$E$157&gt;0,(+P41*'2.ต้นทุนตามสัดส่วน '!$E$157)/'2.ต้นทุนตามสัดส่วน '!$E$159,0),2)</f>
        <v>0</v>
      </c>
      <c r="BG41" s="82">
        <f>ROUND(IF('2.ต้นทุนตามสัดส่วน '!$E$167&gt;0,(+Q41*'2.ต้นทุนตามสัดส่วน '!$E$167)/'2.ต้นทุนตามสัดส่วน '!$E$169,0),2)</f>
        <v>0</v>
      </c>
      <c r="BH41" s="82">
        <f>ROUND(IF('2.ต้นทุนตามสัดส่วน '!$E$177&gt;0,(+R41*'2.ต้นทุนตามสัดส่วน '!$E$177)/'2.ต้นทุนตามสัดส่วน '!$E$179,0),2)</f>
        <v>0</v>
      </c>
      <c r="BI41" s="82">
        <f t="shared" si="13"/>
        <v>0</v>
      </c>
      <c r="BJ41" s="82">
        <f t="shared" si="14"/>
        <v>0</v>
      </c>
      <c r="BL41" s="96">
        <v>5101030301</v>
      </c>
      <c r="BM41" s="97" t="s">
        <v>137</v>
      </c>
      <c r="BN41" s="82">
        <f>ROUND(IF('2.ต้นทุนตามสัดส่วน '!$E$8&gt;0,(+C41*'2.ต้นทุนตามสัดส่วน '!$E$8)/'2.ต้นทุนตามสัดส่วน '!$E$9,0),2)</f>
        <v>0</v>
      </c>
      <c r="BO41" s="82">
        <f>ROUND(IF('2.ต้นทุนตามสัดส่วน '!$E$18&gt;0,(+D41*'2.ต้นทุนตามสัดส่วน '!$E$18)/'2.ต้นทุนตามสัดส่วน '!$E$19,0),2)</f>
        <v>0</v>
      </c>
      <c r="BP41" s="82">
        <f>ROUND(IF('2.ต้นทุนตามสัดส่วน '!$E$28&gt;0,(+E41*'2.ต้นทุนตามสัดส่วน '!$E$28)/'2.ต้นทุนตามสัดส่วน '!$E$29,0),2)</f>
        <v>0</v>
      </c>
      <c r="BQ41" s="82">
        <f>ROUND(IF('2.ต้นทุนตามสัดส่วน '!$E$38&gt;0,(+F41*'2.ต้นทุนตามสัดส่วน '!$E$38)/'2.ต้นทุนตามสัดส่วน '!$E$39,0),2)</f>
        <v>0</v>
      </c>
      <c r="BR41" s="82">
        <f t="shared" si="15"/>
        <v>0</v>
      </c>
      <c r="BS41" s="82">
        <f>ROUND(IF('2.ต้นทุนตามสัดส่วน '!$E$58&gt;0,(+H41*'2.ต้นทุนตามสัดส่วน '!$E$58)/'2.ต้นทุนตามสัดส่วน '!$E$59,0),2)</f>
        <v>0</v>
      </c>
      <c r="BT41" s="82">
        <f>ROUND(IF('2.ต้นทุนตามสัดส่วน '!$E$68&gt;0,(+I41*'2.ต้นทุนตามสัดส่วน '!$E$68)/'2.ต้นทุนตามสัดส่วน '!$E$69,0),2)</f>
        <v>0</v>
      </c>
      <c r="BU41" s="82">
        <f>ROUND(IF('2.ต้นทุนตามสัดส่วน '!$E$78&gt;0,(+J41*'2.ต้นทุนตามสัดส่วน '!$E$78)/'2.ต้นทุนตามสัดส่วน '!$E$79,0),2)</f>
        <v>0</v>
      </c>
      <c r="BV41" s="82">
        <f t="shared" si="16"/>
        <v>0</v>
      </c>
      <c r="BW41" s="82">
        <f>ROUND(IF('2.ต้นทุนตามสัดส่วน '!$E$108&gt;0,(+L41*'2.ต้นทุนตามสัดส่วน '!$E$108)/'2.ต้นทุนตามสัดส่วน '!$E$109,0),2)</f>
        <v>0</v>
      </c>
      <c r="BX41" s="82">
        <f>ROUND(IF('2.ต้นทุนตามสัดส่วน '!$E$118&gt;0,(+M41*'2.ต้นทุนตามสัดส่วน '!$E$118)/'2.ต้นทุนตามสัดส่วน '!$E$119,0),2)</f>
        <v>0</v>
      </c>
      <c r="BY41" s="82">
        <f>ROUND(IF('2.ต้นทุนตามสัดส่วน '!$E$128&gt;0,(+N41*'2.ต้นทุนตามสัดส่วน '!$E$128)/'2.ต้นทุนตามสัดส่วน '!$E$129,0),2)</f>
        <v>0</v>
      </c>
      <c r="BZ41" s="82">
        <f t="shared" si="17"/>
        <v>0</v>
      </c>
      <c r="CA41" s="82">
        <f>ROUND(IF('2.ต้นทุนตามสัดส่วน '!$E$158&gt;0,(+P41*'2.ต้นทุนตามสัดส่วน '!$E$158)/'2.ต้นทุนตามสัดส่วน '!$E$159,0),2)</f>
        <v>0</v>
      </c>
      <c r="CB41" s="82">
        <f>ROUND(IF('2.ต้นทุนตามสัดส่วน '!$E$168&gt;0,(+Q41*'2.ต้นทุนตามสัดส่วน '!$E$168)/'2.ต้นทุนตามสัดส่วน '!$E$169,0),2)</f>
        <v>0</v>
      </c>
      <c r="CC41" s="82">
        <f>ROUND(IF('2.ต้นทุนตามสัดส่วน '!$E$178&gt;0,(+R41*'2.ต้นทุนตามสัดส่วน '!$E$178)/'2.ต้นทุนตามสัดส่วน '!$E$179,0),2)</f>
        <v>0</v>
      </c>
      <c r="CD41" s="82">
        <f t="shared" si="18"/>
        <v>0</v>
      </c>
      <c r="CE41" s="82">
        <f t="shared" si="19"/>
        <v>0</v>
      </c>
      <c r="CF41" s="96">
        <v>5101030301</v>
      </c>
      <c r="CG41" s="97" t="s">
        <v>137</v>
      </c>
      <c r="CH41" s="82">
        <f t="shared" ref="CH41:CY41" si="54">+C41-X41-AS41-BN41</f>
        <v>0</v>
      </c>
      <c r="CI41" s="82">
        <f t="shared" si="54"/>
        <v>0</v>
      </c>
      <c r="CJ41" s="82">
        <f t="shared" si="54"/>
        <v>0</v>
      </c>
      <c r="CK41" s="82">
        <f t="shared" si="54"/>
        <v>0</v>
      </c>
      <c r="CL41" s="82">
        <f t="shared" si="54"/>
        <v>0</v>
      </c>
      <c r="CM41" s="82">
        <f t="shared" si="54"/>
        <v>0</v>
      </c>
      <c r="CN41" s="82">
        <f t="shared" si="54"/>
        <v>0</v>
      </c>
      <c r="CO41" s="82">
        <f t="shared" si="54"/>
        <v>0</v>
      </c>
      <c r="CP41" s="82">
        <f t="shared" si="54"/>
        <v>0</v>
      </c>
      <c r="CQ41" s="82">
        <f t="shared" si="54"/>
        <v>0</v>
      </c>
      <c r="CR41" s="82">
        <f t="shared" si="54"/>
        <v>0</v>
      </c>
      <c r="CS41" s="82">
        <f t="shared" si="54"/>
        <v>0</v>
      </c>
      <c r="CT41" s="82">
        <f t="shared" si="54"/>
        <v>0</v>
      </c>
      <c r="CU41" s="82">
        <f t="shared" si="54"/>
        <v>0</v>
      </c>
      <c r="CV41" s="82">
        <f t="shared" si="54"/>
        <v>0</v>
      </c>
      <c r="CW41" s="82">
        <f t="shared" si="54"/>
        <v>0</v>
      </c>
      <c r="CX41" s="82">
        <f t="shared" si="54"/>
        <v>0</v>
      </c>
      <c r="CY41" s="82">
        <f t="shared" si="54"/>
        <v>0</v>
      </c>
    </row>
    <row r="42" spans="1:103" ht="15.75" customHeight="1" x14ac:dyDescent="0.55000000000000004">
      <c r="A42" s="96">
        <v>5101030302</v>
      </c>
      <c r="B42" s="97" t="s">
        <v>138</v>
      </c>
      <c r="C42" s="30"/>
      <c r="D42" s="82">
        <v>0</v>
      </c>
      <c r="E42" s="82">
        <v>0</v>
      </c>
      <c r="F42" s="82">
        <v>0</v>
      </c>
      <c r="G42" s="82">
        <f t="shared" si="0"/>
        <v>0</v>
      </c>
      <c r="H42" s="82"/>
      <c r="I42" s="82"/>
      <c r="J42" s="82"/>
      <c r="K42" s="82">
        <f t="shared" si="1"/>
        <v>0</v>
      </c>
      <c r="L42" s="82"/>
      <c r="M42" s="82"/>
      <c r="N42" s="82"/>
      <c r="O42" s="82">
        <f t="shared" si="2"/>
        <v>0</v>
      </c>
      <c r="P42" s="82"/>
      <c r="Q42" s="82"/>
      <c r="R42" s="82"/>
      <c r="S42" s="82">
        <f t="shared" si="3"/>
        <v>0</v>
      </c>
      <c r="T42" s="82">
        <f t="shared" si="4"/>
        <v>0</v>
      </c>
      <c r="V42" s="96">
        <v>5101030302</v>
      </c>
      <c r="W42" s="97" t="s">
        <v>138</v>
      </c>
      <c r="X42" s="82">
        <f>ROUND(IF('2.ต้นทุนตามสัดส่วน '!$E$6&gt;0,(+C42*'2.ต้นทุนตามสัดส่วน '!$E$6)/'2.ต้นทุนตามสัดส่วน '!$E$9,0),2)</f>
        <v>0</v>
      </c>
      <c r="Y42" s="82">
        <f>ROUND(IF('2.ต้นทุนตามสัดส่วน '!$E$16&gt;0,(+D42*'2.ต้นทุนตามสัดส่วน '!$E$16)/'2.ต้นทุนตามสัดส่วน '!$E$19,0),2)</f>
        <v>0</v>
      </c>
      <c r="Z42" s="82">
        <f>ROUND(IF('2.ต้นทุนตามสัดส่วน '!$E$26&gt;0,(+E42*'2.ต้นทุนตามสัดส่วน '!$E$26)/'2.ต้นทุนตามสัดส่วน '!$E$29,0),2)</f>
        <v>0</v>
      </c>
      <c r="AA42" s="82">
        <f>ROUND(IF('2.ต้นทุนตามสัดส่วน '!$E$36&gt;0,(+F42*'2.ต้นทุนตามสัดส่วน '!$E$36)/'2.ต้นทุนตามสัดส่วน '!$E$39,0),2)</f>
        <v>0</v>
      </c>
      <c r="AB42" s="82">
        <f t="shared" si="5"/>
        <v>0</v>
      </c>
      <c r="AC42" s="82">
        <f>ROUND(IF('2.ต้นทุนตามสัดส่วน '!$E$56&gt;0,(+H42*'2.ต้นทุนตามสัดส่วน '!$E$56)/'2.ต้นทุนตามสัดส่วน '!$E$59,0),2)</f>
        <v>0</v>
      </c>
      <c r="AD42" s="82">
        <f>ROUND(IF('2.ต้นทุนตามสัดส่วน '!$E$66&gt;0,(+I42*'2.ต้นทุนตามสัดส่วน '!$E$66)/'2.ต้นทุนตามสัดส่วน '!$E$69,0),2)</f>
        <v>0</v>
      </c>
      <c r="AE42" s="82">
        <f>ROUND(IF('2.ต้นทุนตามสัดส่วน '!$E$76&gt;0,(+J42*'2.ต้นทุนตามสัดส่วน '!$E$76)/'2.ต้นทุนตามสัดส่วน '!$E$79,0),2)</f>
        <v>0</v>
      </c>
      <c r="AF42" s="82">
        <f t="shared" si="6"/>
        <v>0</v>
      </c>
      <c r="AG42" s="82">
        <f>ROUND(IF('2.ต้นทุนตามสัดส่วน '!$E$106&gt;0,(+L42*'2.ต้นทุนตามสัดส่วน '!$E$106)/'2.ต้นทุนตามสัดส่วน '!$E$109,0),2)</f>
        <v>0</v>
      </c>
      <c r="AH42" s="82">
        <f>ROUND(IF('2.ต้นทุนตามสัดส่วน '!$E$116&gt;0,(+M42*'2.ต้นทุนตามสัดส่วน '!$E$116)/'2.ต้นทุนตามสัดส่วน '!$E$119,0),2)</f>
        <v>0</v>
      </c>
      <c r="AI42" s="82">
        <f>ROUND(IF('2.ต้นทุนตามสัดส่วน '!$E$126&gt;0,(+N42*'2.ต้นทุนตามสัดส่วน '!$E$126)/'2.ต้นทุนตามสัดส่วน '!$E$129,0),2)</f>
        <v>0</v>
      </c>
      <c r="AJ42" s="82">
        <f t="shared" si="7"/>
        <v>0</v>
      </c>
      <c r="AK42" s="82">
        <f>ROUND(IF('2.ต้นทุนตามสัดส่วน '!$E$156&gt;0,(+P42*'2.ต้นทุนตามสัดส่วน '!$E$156)/'2.ต้นทุนตามสัดส่วน '!$E$159,0),2)</f>
        <v>0</v>
      </c>
      <c r="AL42" s="82">
        <f>ROUND(IF('2.ต้นทุนตามสัดส่วน '!$E$166&gt;0,(+Q42*'2.ต้นทุนตามสัดส่วน '!$E$166)/'2.ต้นทุนตามสัดส่วน '!$E$169,0),2)</f>
        <v>0</v>
      </c>
      <c r="AM42" s="82">
        <f>ROUND(IF('2.ต้นทุนตามสัดส่วน '!$E$176&gt;0,(+R42*'2.ต้นทุนตามสัดส่วน '!$E$176)/'2.ต้นทุนตามสัดส่วน '!$E$179,0),2)</f>
        <v>0</v>
      </c>
      <c r="AN42" s="82">
        <f t="shared" si="8"/>
        <v>0</v>
      </c>
      <c r="AO42" s="82">
        <f t="shared" si="9"/>
        <v>0</v>
      </c>
      <c r="AQ42" s="96">
        <v>5101030302</v>
      </c>
      <c r="AR42" s="97" t="s">
        <v>138</v>
      </c>
      <c r="AS42" s="82">
        <f>ROUND(IF('2.ต้นทุนตามสัดส่วน '!$E$7&gt;0,(C42*'2.ต้นทุนตามสัดส่วน '!$E$7)/'2.ต้นทุนตามสัดส่วน '!$E$9,0),2)</f>
        <v>0</v>
      </c>
      <c r="AT42" s="82">
        <f>ROUND(IF('2.ต้นทุนตามสัดส่วน '!$E$17&gt;0,(D42*'2.ต้นทุนตามสัดส่วน '!$E$17)/'2.ต้นทุนตามสัดส่วน '!$E$19,0),2)</f>
        <v>0</v>
      </c>
      <c r="AU42" s="82">
        <f>ROUND(IF('2.ต้นทุนตามสัดส่วน '!$E$27&gt;0,(+E42*'2.ต้นทุนตามสัดส่วน '!$E$27)/'2.ต้นทุนตามสัดส่วน '!$E$29,0),2)</f>
        <v>0</v>
      </c>
      <c r="AV42" s="82">
        <f>ROUND(IF('2.ต้นทุนตามสัดส่วน '!$E$37&gt;0,(+F42*'2.ต้นทุนตามสัดส่วน '!$E$37)/'2.ต้นทุนตามสัดส่วน '!$E$39,0),2)</f>
        <v>0</v>
      </c>
      <c r="AW42" s="82">
        <f t="shared" si="10"/>
        <v>0</v>
      </c>
      <c r="AX42" s="82">
        <f>ROUND(IF('2.ต้นทุนตามสัดส่วน '!$E$57&gt;0,(+H42*'2.ต้นทุนตามสัดส่วน '!$E$57)/'2.ต้นทุนตามสัดส่วน '!$E$59,0),2)</f>
        <v>0</v>
      </c>
      <c r="AY42" s="82">
        <f>ROUND(IF('2.ต้นทุนตามสัดส่วน '!$E$67&gt;0,(+I42*'2.ต้นทุนตามสัดส่วน '!$E$67)/'2.ต้นทุนตามสัดส่วน '!$E$69,0),2)</f>
        <v>0</v>
      </c>
      <c r="AZ42" s="82">
        <f>ROUND(IF('2.ต้นทุนตามสัดส่วน '!$E$77&gt;0,(+J42*'2.ต้นทุนตามสัดส่วน '!$E$77)/'2.ต้นทุนตามสัดส่วน '!$E$79,0),2)</f>
        <v>0</v>
      </c>
      <c r="BA42" s="82">
        <f t="shared" si="11"/>
        <v>0</v>
      </c>
      <c r="BB42" s="82">
        <f>ROUND(IF('2.ต้นทุนตามสัดส่วน '!$E$107&gt;0,(+L42*'2.ต้นทุนตามสัดส่วน '!$E$107)/'2.ต้นทุนตามสัดส่วน '!$E$109,0),2)</f>
        <v>0</v>
      </c>
      <c r="BC42" s="82">
        <f>ROUND(IF('2.ต้นทุนตามสัดส่วน '!$E$117&gt;0,(+M42*'2.ต้นทุนตามสัดส่วน '!$E$117)/'2.ต้นทุนตามสัดส่วน '!$E$119,0),2)</f>
        <v>0</v>
      </c>
      <c r="BD42" s="82">
        <f>ROUND(IF('2.ต้นทุนตามสัดส่วน '!$E$127&gt;0,(+N42*'2.ต้นทุนตามสัดส่วน '!$E$127)/'2.ต้นทุนตามสัดส่วน '!$E$129,0),2)</f>
        <v>0</v>
      </c>
      <c r="BE42" s="82">
        <f t="shared" si="12"/>
        <v>0</v>
      </c>
      <c r="BF42" s="82">
        <f>ROUND(IF('2.ต้นทุนตามสัดส่วน '!$E$157&gt;0,(+P42*'2.ต้นทุนตามสัดส่วน '!$E$157)/'2.ต้นทุนตามสัดส่วน '!$E$159,0),2)</f>
        <v>0</v>
      </c>
      <c r="BG42" s="82">
        <f>ROUND(IF('2.ต้นทุนตามสัดส่วน '!$E$167&gt;0,(+Q42*'2.ต้นทุนตามสัดส่วน '!$E$167)/'2.ต้นทุนตามสัดส่วน '!$E$169,0),2)</f>
        <v>0</v>
      </c>
      <c r="BH42" s="82">
        <f>ROUND(IF('2.ต้นทุนตามสัดส่วน '!$E$177&gt;0,(+R42*'2.ต้นทุนตามสัดส่วน '!$E$177)/'2.ต้นทุนตามสัดส่วน '!$E$179,0),2)</f>
        <v>0</v>
      </c>
      <c r="BI42" s="82">
        <f t="shared" si="13"/>
        <v>0</v>
      </c>
      <c r="BJ42" s="82">
        <f t="shared" si="14"/>
        <v>0</v>
      </c>
      <c r="BL42" s="96">
        <v>5101030302</v>
      </c>
      <c r="BM42" s="97" t="s">
        <v>138</v>
      </c>
      <c r="BN42" s="82">
        <f>ROUND(IF('2.ต้นทุนตามสัดส่วน '!$E$8&gt;0,(+C42*'2.ต้นทุนตามสัดส่วน '!$E$8)/'2.ต้นทุนตามสัดส่วน '!$E$9,0),2)</f>
        <v>0</v>
      </c>
      <c r="BO42" s="82">
        <f>ROUND(IF('2.ต้นทุนตามสัดส่วน '!$E$18&gt;0,(+D42*'2.ต้นทุนตามสัดส่วน '!$E$18)/'2.ต้นทุนตามสัดส่วน '!$E$19,0),2)</f>
        <v>0</v>
      </c>
      <c r="BP42" s="82">
        <f>ROUND(IF('2.ต้นทุนตามสัดส่วน '!$E$28&gt;0,(+E42*'2.ต้นทุนตามสัดส่วน '!$E$28)/'2.ต้นทุนตามสัดส่วน '!$E$29,0),2)</f>
        <v>0</v>
      </c>
      <c r="BQ42" s="82">
        <f>ROUND(IF('2.ต้นทุนตามสัดส่วน '!$E$38&gt;0,(+F42*'2.ต้นทุนตามสัดส่วน '!$E$38)/'2.ต้นทุนตามสัดส่วน '!$E$39,0),2)</f>
        <v>0</v>
      </c>
      <c r="BR42" s="82">
        <f t="shared" si="15"/>
        <v>0</v>
      </c>
      <c r="BS42" s="82">
        <f>ROUND(IF('2.ต้นทุนตามสัดส่วน '!$E$58&gt;0,(+H42*'2.ต้นทุนตามสัดส่วน '!$E$58)/'2.ต้นทุนตามสัดส่วน '!$E$59,0),2)</f>
        <v>0</v>
      </c>
      <c r="BT42" s="82">
        <f>ROUND(IF('2.ต้นทุนตามสัดส่วน '!$E$68&gt;0,(+I42*'2.ต้นทุนตามสัดส่วน '!$E$68)/'2.ต้นทุนตามสัดส่วน '!$E$69,0),2)</f>
        <v>0</v>
      </c>
      <c r="BU42" s="82">
        <f>ROUND(IF('2.ต้นทุนตามสัดส่วน '!$E$78&gt;0,(+J42*'2.ต้นทุนตามสัดส่วน '!$E$78)/'2.ต้นทุนตามสัดส่วน '!$E$79,0),2)</f>
        <v>0</v>
      </c>
      <c r="BV42" s="82">
        <f t="shared" si="16"/>
        <v>0</v>
      </c>
      <c r="BW42" s="82">
        <f>ROUND(IF('2.ต้นทุนตามสัดส่วน '!$E$108&gt;0,(+L42*'2.ต้นทุนตามสัดส่วน '!$E$108)/'2.ต้นทุนตามสัดส่วน '!$E$109,0),2)</f>
        <v>0</v>
      </c>
      <c r="BX42" s="82">
        <f>ROUND(IF('2.ต้นทุนตามสัดส่วน '!$E$118&gt;0,(+M42*'2.ต้นทุนตามสัดส่วน '!$E$118)/'2.ต้นทุนตามสัดส่วน '!$E$119,0),2)</f>
        <v>0</v>
      </c>
      <c r="BY42" s="82">
        <f>ROUND(IF('2.ต้นทุนตามสัดส่วน '!$E$128&gt;0,(+N42*'2.ต้นทุนตามสัดส่วน '!$E$128)/'2.ต้นทุนตามสัดส่วน '!$E$129,0),2)</f>
        <v>0</v>
      </c>
      <c r="BZ42" s="82">
        <f t="shared" si="17"/>
        <v>0</v>
      </c>
      <c r="CA42" s="82">
        <f>ROUND(IF('2.ต้นทุนตามสัดส่วน '!$E$158&gt;0,(+P42*'2.ต้นทุนตามสัดส่วน '!$E$158)/'2.ต้นทุนตามสัดส่วน '!$E$159,0),2)</f>
        <v>0</v>
      </c>
      <c r="CB42" s="82">
        <f>ROUND(IF('2.ต้นทุนตามสัดส่วน '!$E$168&gt;0,(+Q42*'2.ต้นทุนตามสัดส่วน '!$E$168)/'2.ต้นทุนตามสัดส่วน '!$E$169,0),2)</f>
        <v>0</v>
      </c>
      <c r="CC42" s="82">
        <f>ROUND(IF('2.ต้นทุนตามสัดส่วน '!$E$178&gt;0,(+R42*'2.ต้นทุนตามสัดส่วน '!$E$178)/'2.ต้นทุนตามสัดส่วน '!$E$179,0),2)</f>
        <v>0</v>
      </c>
      <c r="CD42" s="82">
        <f t="shared" si="18"/>
        <v>0</v>
      </c>
      <c r="CE42" s="82">
        <f t="shared" si="19"/>
        <v>0</v>
      </c>
      <c r="CF42" s="96">
        <v>5101030302</v>
      </c>
      <c r="CG42" s="97" t="s">
        <v>138</v>
      </c>
      <c r="CH42" s="82">
        <f t="shared" ref="CH42:CY42" si="55">+C42-X42-AS42-BN42</f>
        <v>0</v>
      </c>
      <c r="CI42" s="82">
        <f t="shared" si="55"/>
        <v>0</v>
      </c>
      <c r="CJ42" s="82">
        <f t="shared" si="55"/>
        <v>0</v>
      </c>
      <c r="CK42" s="82">
        <f t="shared" si="55"/>
        <v>0</v>
      </c>
      <c r="CL42" s="82">
        <f t="shared" si="55"/>
        <v>0</v>
      </c>
      <c r="CM42" s="82">
        <f t="shared" si="55"/>
        <v>0</v>
      </c>
      <c r="CN42" s="82">
        <f t="shared" si="55"/>
        <v>0</v>
      </c>
      <c r="CO42" s="82">
        <f t="shared" si="55"/>
        <v>0</v>
      </c>
      <c r="CP42" s="82">
        <f t="shared" si="55"/>
        <v>0</v>
      </c>
      <c r="CQ42" s="82">
        <f t="shared" si="55"/>
        <v>0</v>
      </c>
      <c r="CR42" s="82">
        <f t="shared" si="55"/>
        <v>0</v>
      </c>
      <c r="CS42" s="82">
        <f t="shared" si="55"/>
        <v>0</v>
      </c>
      <c r="CT42" s="82">
        <f t="shared" si="55"/>
        <v>0</v>
      </c>
      <c r="CU42" s="82">
        <f t="shared" si="55"/>
        <v>0</v>
      </c>
      <c r="CV42" s="82">
        <f t="shared" si="55"/>
        <v>0</v>
      </c>
      <c r="CW42" s="82">
        <f t="shared" si="55"/>
        <v>0</v>
      </c>
      <c r="CX42" s="82">
        <f t="shared" si="55"/>
        <v>0</v>
      </c>
      <c r="CY42" s="82">
        <f t="shared" si="55"/>
        <v>0</v>
      </c>
    </row>
    <row r="43" spans="1:103" ht="15.75" customHeight="1" x14ac:dyDescent="0.55000000000000004">
      <c r="A43" s="96">
        <v>5101030303</v>
      </c>
      <c r="B43" s="97" t="s">
        <v>139</v>
      </c>
      <c r="C43" s="30"/>
      <c r="D43" s="82">
        <v>0</v>
      </c>
      <c r="E43" s="82">
        <v>0</v>
      </c>
      <c r="F43" s="82">
        <v>0</v>
      </c>
      <c r="G43" s="82">
        <f t="shared" si="0"/>
        <v>0</v>
      </c>
      <c r="H43" s="82"/>
      <c r="I43" s="82"/>
      <c r="J43" s="82"/>
      <c r="K43" s="82">
        <f t="shared" si="1"/>
        <v>0</v>
      </c>
      <c r="L43" s="82"/>
      <c r="M43" s="82"/>
      <c r="N43" s="82"/>
      <c r="O43" s="82">
        <f t="shared" si="2"/>
        <v>0</v>
      </c>
      <c r="P43" s="82"/>
      <c r="Q43" s="82"/>
      <c r="R43" s="82"/>
      <c r="S43" s="82">
        <f t="shared" si="3"/>
        <v>0</v>
      </c>
      <c r="T43" s="82">
        <f t="shared" si="4"/>
        <v>0</v>
      </c>
      <c r="V43" s="96">
        <v>5101030303</v>
      </c>
      <c r="W43" s="97" t="s">
        <v>139</v>
      </c>
      <c r="X43" s="82">
        <f>ROUND(IF('2.ต้นทุนตามสัดส่วน '!$E$6&gt;0,(+C43*'2.ต้นทุนตามสัดส่วน '!$E$6)/'2.ต้นทุนตามสัดส่วน '!$E$9,0),2)</f>
        <v>0</v>
      </c>
      <c r="Y43" s="82">
        <f>ROUND(IF('2.ต้นทุนตามสัดส่วน '!$E$16&gt;0,(+D43*'2.ต้นทุนตามสัดส่วน '!$E$16)/'2.ต้นทุนตามสัดส่วน '!$E$19,0),2)</f>
        <v>0</v>
      </c>
      <c r="Z43" s="82">
        <f>ROUND(IF('2.ต้นทุนตามสัดส่วน '!$E$26&gt;0,(+E43*'2.ต้นทุนตามสัดส่วน '!$E$26)/'2.ต้นทุนตามสัดส่วน '!$E$29,0),2)</f>
        <v>0</v>
      </c>
      <c r="AA43" s="82">
        <f>ROUND(IF('2.ต้นทุนตามสัดส่วน '!$E$36&gt;0,(+F43*'2.ต้นทุนตามสัดส่วน '!$E$36)/'2.ต้นทุนตามสัดส่วน '!$E$39,0),2)</f>
        <v>0</v>
      </c>
      <c r="AB43" s="82">
        <f t="shared" si="5"/>
        <v>0</v>
      </c>
      <c r="AC43" s="82">
        <f>ROUND(IF('2.ต้นทุนตามสัดส่วน '!$E$56&gt;0,(+H43*'2.ต้นทุนตามสัดส่วน '!$E$56)/'2.ต้นทุนตามสัดส่วน '!$E$59,0),2)</f>
        <v>0</v>
      </c>
      <c r="AD43" s="82">
        <f>ROUND(IF('2.ต้นทุนตามสัดส่วน '!$E$66&gt;0,(+I43*'2.ต้นทุนตามสัดส่วน '!$E$66)/'2.ต้นทุนตามสัดส่วน '!$E$69,0),2)</f>
        <v>0</v>
      </c>
      <c r="AE43" s="82">
        <f>ROUND(IF('2.ต้นทุนตามสัดส่วน '!$E$76&gt;0,(+J43*'2.ต้นทุนตามสัดส่วน '!$E$76)/'2.ต้นทุนตามสัดส่วน '!$E$79,0),2)</f>
        <v>0</v>
      </c>
      <c r="AF43" s="82">
        <f t="shared" si="6"/>
        <v>0</v>
      </c>
      <c r="AG43" s="82">
        <f>ROUND(IF('2.ต้นทุนตามสัดส่วน '!$E$106&gt;0,(+L43*'2.ต้นทุนตามสัดส่วน '!$E$106)/'2.ต้นทุนตามสัดส่วน '!$E$109,0),2)</f>
        <v>0</v>
      </c>
      <c r="AH43" s="82">
        <f>ROUND(IF('2.ต้นทุนตามสัดส่วน '!$E$116&gt;0,(+M43*'2.ต้นทุนตามสัดส่วน '!$E$116)/'2.ต้นทุนตามสัดส่วน '!$E$119,0),2)</f>
        <v>0</v>
      </c>
      <c r="AI43" s="82">
        <f>ROUND(IF('2.ต้นทุนตามสัดส่วน '!$E$126&gt;0,(+N43*'2.ต้นทุนตามสัดส่วน '!$E$126)/'2.ต้นทุนตามสัดส่วน '!$E$129,0),2)</f>
        <v>0</v>
      </c>
      <c r="AJ43" s="82">
        <f t="shared" si="7"/>
        <v>0</v>
      </c>
      <c r="AK43" s="82">
        <f>ROUND(IF('2.ต้นทุนตามสัดส่วน '!$E$156&gt;0,(+P43*'2.ต้นทุนตามสัดส่วน '!$E$156)/'2.ต้นทุนตามสัดส่วน '!$E$159,0),2)</f>
        <v>0</v>
      </c>
      <c r="AL43" s="82">
        <f>ROUND(IF('2.ต้นทุนตามสัดส่วน '!$E$166&gt;0,(+Q43*'2.ต้นทุนตามสัดส่วน '!$E$166)/'2.ต้นทุนตามสัดส่วน '!$E$169,0),2)</f>
        <v>0</v>
      </c>
      <c r="AM43" s="82">
        <f>ROUND(IF('2.ต้นทุนตามสัดส่วน '!$E$176&gt;0,(+R43*'2.ต้นทุนตามสัดส่วน '!$E$176)/'2.ต้นทุนตามสัดส่วน '!$E$179,0),2)</f>
        <v>0</v>
      </c>
      <c r="AN43" s="82">
        <f t="shared" si="8"/>
        <v>0</v>
      </c>
      <c r="AO43" s="82">
        <f t="shared" si="9"/>
        <v>0</v>
      </c>
      <c r="AQ43" s="96">
        <v>5101030303</v>
      </c>
      <c r="AR43" s="97" t="s">
        <v>139</v>
      </c>
      <c r="AS43" s="82">
        <f>ROUND(IF('2.ต้นทุนตามสัดส่วน '!$E$7&gt;0,(C43*'2.ต้นทุนตามสัดส่วน '!$E$7)/'2.ต้นทุนตามสัดส่วน '!$E$9,0),2)</f>
        <v>0</v>
      </c>
      <c r="AT43" s="82">
        <f>ROUND(IF('2.ต้นทุนตามสัดส่วน '!$E$17&gt;0,(D43*'2.ต้นทุนตามสัดส่วน '!$E$17)/'2.ต้นทุนตามสัดส่วน '!$E$19,0),2)</f>
        <v>0</v>
      </c>
      <c r="AU43" s="82">
        <f>ROUND(IF('2.ต้นทุนตามสัดส่วน '!$E$27&gt;0,(+E43*'2.ต้นทุนตามสัดส่วน '!$E$27)/'2.ต้นทุนตามสัดส่วน '!$E$29,0),2)</f>
        <v>0</v>
      </c>
      <c r="AV43" s="82">
        <f>ROUND(IF('2.ต้นทุนตามสัดส่วน '!$E$37&gt;0,(+F43*'2.ต้นทุนตามสัดส่วน '!$E$37)/'2.ต้นทุนตามสัดส่วน '!$E$39,0),2)</f>
        <v>0</v>
      </c>
      <c r="AW43" s="82">
        <f t="shared" si="10"/>
        <v>0</v>
      </c>
      <c r="AX43" s="82">
        <f>ROUND(IF('2.ต้นทุนตามสัดส่วน '!$E$57&gt;0,(+H43*'2.ต้นทุนตามสัดส่วน '!$E$57)/'2.ต้นทุนตามสัดส่วน '!$E$59,0),2)</f>
        <v>0</v>
      </c>
      <c r="AY43" s="82">
        <f>ROUND(IF('2.ต้นทุนตามสัดส่วน '!$E$67&gt;0,(+I43*'2.ต้นทุนตามสัดส่วน '!$E$67)/'2.ต้นทุนตามสัดส่วน '!$E$69,0),2)</f>
        <v>0</v>
      </c>
      <c r="AZ43" s="82">
        <f>ROUND(IF('2.ต้นทุนตามสัดส่วน '!$E$77&gt;0,(+J43*'2.ต้นทุนตามสัดส่วน '!$E$77)/'2.ต้นทุนตามสัดส่วน '!$E$79,0),2)</f>
        <v>0</v>
      </c>
      <c r="BA43" s="82">
        <f t="shared" si="11"/>
        <v>0</v>
      </c>
      <c r="BB43" s="82">
        <f>ROUND(IF('2.ต้นทุนตามสัดส่วน '!$E$107&gt;0,(+L43*'2.ต้นทุนตามสัดส่วน '!$E$107)/'2.ต้นทุนตามสัดส่วน '!$E$109,0),2)</f>
        <v>0</v>
      </c>
      <c r="BC43" s="82">
        <f>ROUND(IF('2.ต้นทุนตามสัดส่วน '!$E$117&gt;0,(+M43*'2.ต้นทุนตามสัดส่วน '!$E$117)/'2.ต้นทุนตามสัดส่วน '!$E$119,0),2)</f>
        <v>0</v>
      </c>
      <c r="BD43" s="82">
        <f>ROUND(IF('2.ต้นทุนตามสัดส่วน '!$E$127&gt;0,(+N43*'2.ต้นทุนตามสัดส่วน '!$E$127)/'2.ต้นทุนตามสัดส่วน '!$E$129,0),2)</f>
        <v>0</v>
      </c>
      <c r="BE43" s="82">
        <f t="shared" si="12"/>
        <v>0</v>
      </c>
      <c r="BF43" s="82">
        <f>ROUND(IF('2.ต้นทุนตามสัดส่วน '!$E$157&gt;0,(+P43*'2.ต้นทุนตามสัดส่วน '!$E$157)/'2.ต้นทุนตามสัดส่วน '!$E$159,0),2)</f>
        <v>0</v>
      </c>
      <c r="BG43" s="82">
        <f>ROUND(IF('2.ต้นทุนตามสัดส่วน '!$E$167&gt;0,(+Q43*'2.ต้นทุนตามสัดส่วน '!$E$167)/'2.ต้นทุนตามสัดส่วน '!$E$169,0),2)</f>
        <v>0</v>
      </c>
      <c r="BH43" s="82">
        <f>ROUND(IF('2.ต้นทุนตามสัดส่วน '!$E$177&gt;0,(+R43*'2.ต้นทุนตามสัดส่วน '!$E$177)/'2.ต้นทุนตามสัดส่วน '!$E$179,0),2)</f>
        <v>0</v>
      </c>
      <c r="BI43" s="82">
        <f t="shared" si="13"/>
        <v>0</v>
      </c>
      <c r="BJ43" s="82">
        <f t="shared" si="14"/>
        <v>0</v>
      </c>
      <c r="BL43" s="96">
        <v>5101030303</v>
      </c>
      <c r="BM43" s="97" t="s">
        <v>139</v>
      </c>
      <c r="BN43" s="82">
        <f>ROUND(IF('2.ต้นทุนตามสัดส่วน '!$E$8&gt;0,(+C43*'2.ต้นทุนตามสัดส่วน '!$E$8)/'2.ต้นทุนตามสัดส่วน '!$E$9,0),2)</f>
        <v>0</v>
      </c>
      <c r="BO43" s="82">
        <f>ROUND(IF('2.ต้นทุนตามสัดส่วน '!$E$18&gt;0,(+D43*'2.ต้นทุนตามสัดส่วน '!$E$18)/'2.ต้นทุนตามสัดส่วน '!$E$19,0),2)</f>
        <v>0</v>
      </c>
      <c r="BP43" s="82">
        <f>ROUND(IF('2.ต้นทุนตามสัดส่วน '!$E$28&gt;0,(+E43*'2.ต้นทุนตามสัดส่วน '!$E$28)/'2.ต้นทุนตามสัดส่วน '!$E$29,0),2)</f>
        <v>0</v>
      </c>
      <c r="BQ43" s="82">
        <f>ROUND(IF('2.ต้นทุนตามสัดส่วน '!$E$38&gt;0,(+F43*'2.ต้นทุนตามสัดส่วน '!$E$38)/'2.ต้นทุนตามสัดส่วน '!$E$39,0),2)</f>
        <v>0</v>
      </c>
      <c r="BR43" s="82">
        <f t="shared" si="15"/>
        <v>0</v>
      </c>
      <c r="BS43" s="82">
        <f>ROUND(IF('2.ต้นทุนตามสัดส่วน '!$E$58&gt;0,(+H43*'2.ต้นทุนตามสัดส่วน '!$E$58)/'2.ต้นทุนตามสัดส่วน '!$E$59,0),2)</f>
        <v>0</v>
      </c>
      <c r="BT43" s="82">
        <f>ROUND(IF('2.ต้นทุนตามสัดส่วน '!$E$68&gt;0,(+I43*'2.ต้นทุนตามสัดส่วน '!$E$68)/'2.ต้นทุนตามสัดส่วน '!$E$69,0),2)</f>
        <v>0</v>
      </c>
      <c r="BU43" s="82">
        <f>ROUND(IF('2.ต้นทุนตามสัดส่วน '!$E$78&gt;0,(+J43*'2.ต้นทุนตามสัดส่วน '!$E$78)/'2.ต้นทุนตามสัดส่วน '!$E$79,0),2)</f>
        <v>0</v>
      </c>
      <c r="BV43" s="82">
        <f t="shared" si="16"/>
        <v>0</v>
      </c>
      <c r="BW43" s="82">
        <f>ROUND(IF('2.ต้นทุนตามสัดส่วน '!$E$108&gt;0,(+L43*'2.ต้นทุนตามสัดส่วน '!$E$108)/'2.ต้นทุนตามสัดส่วน '!$E$109,0),2)</f>
        <v>0</v>
      </c>
      <c r="BX43" s="82">
        <f>ROUND(IF('2.ต้นทุนตามสัดส่วน '!$E$118&gt;0,(+M43*'2.ต้นทุนตามสัดส่วน '!$E$118)/'2.ต้นทุนตามสัดส่วน '!$E$119,0),2)</f>
        <v>0</v>
      </c>
      <c r="BY43" s="82">
        <f>ROUND(IF('2.ต้นทุนตามสัดส่วน '!$E$128&gt;0,(+N43*'2.ต้นทุนตามสัดส่วน '!$E$128)/'2.ต้นทุนตามสัดส่วน '!$E$129,0),2)</f>
        <v>0</v>
      </c>
      <c r="BZ43" s="82">
        <f t="shared" si="17"/>
        <v>0</v>
      </c>
      <c r="CA43" s="82">
        <f>ROUND(IF('2.ต้นทุนตามสัดส่วน '!$E$158&gt;0,(+P43*'2.ต้นทุนตามสัดส่วน '!$E$158)/'2.ต้นทุนตามสัดส่วน '!$E$159,0),2)</f>
        <v>0</v>
      </c>
      <c r="CB43" s="82">
        <f>ROUND(IF('2.ต้นทุนตามสัดส่วน '!$E$168&gt;0,(+Q43*'2.ต้นทุนตามสัดส่วน '!$E$168)/'2.ต้นทุนตามสัดส่วน '!$E$169,0),2)</f>
        <v>0</v>
      </c>
      <c r="CC43" s="82">
        <f>ROUND(IF('2.ต้นทุนตามสัดส่วน '!$E$178&gt;0,(+R43*'2.ต้นทุนตามสัดส่วน '!$E$178)/'2.ต้นทุนตามสัดส่วน '!$E$179,0),2)</f>
        <v>0</v>
      </c>
      <c r="CD43" s="82">
        <f t="shared" si="18"/>
        <v>0</v>
      </c>
      <c r="CE43" s="82">
        <f t="shared" si="19"/>
        <v>0</v>
      </c>
      <c r="CF43" s="96">
        <v>5101030303</v>
      </c>
      <c r="CG43" s="97" t="s">
        <v>139</v>
      </c>
      <c r="CH43" s="82">
        <f t="shared" ref="CH43:CY43" si="56">+C43-X43-AS43-BN43</f>
        <v>0</v>
      </c>
      <c r="CI43" s="82">
        <f t="shared" si="56"/>
        <v>0</v>
      </c>
      <c r="CJ43" s="82">
        <f t="shared" si="56"/>
        <v>0</v>
      </c>
      <c r="CK43" s="82">
        <f t="shared" si="56"/>
        <v>0</v>
      </c>
      <c r="CL43" s="82">
        <f t="shared" si="56"/>
        <v>0</v>
      </c>
      <c r="CM43" s="82">
        <f t="shared" si="56"/>
        <v>0</v>
      </c>
      <c r="CN43" s="82">
        <f t="shared" si="56"/>
        <v>0</v>
      </c>
      <c r="CO43" s="82">
        <f t="shared" si="56"/>
        <v>0</v>
      </c>
      <c r="CP43" s="82">
        <f t="shared" si="56"/>
        <v>0</v>
      </c>
      <c r="CQ43" s="82">
        <f t="shared" si="56"/>
        <v>0</v>
      </c>
      <c r="CR43" s="82">
        <f t="shared" si="56"/>
        <v>0</v>
      </c>
      <c r="CS43" s="82">
        <f t="shared" si="56"/>
        <v>0</v>
      </c>
      <c r="CT43" s="82">
        <f t="shared" si="56"/>
        <v>0</v>
      </c>
      <c r="CU43" s="82">
        <f t="shared" si="56"/>
        <v>0</v>
      </c>
      <c r="CV43" s="82">
        <f t="shared" si="56"/>
        <v>0</v>
      </c>
      <c r="CW43" s="82">
        <f t="shared" si="56"/>
        <v>0</v>
      </c>
      <c r="CX43" s="82">
        <f t="shared" si="56"/>
        <v>0</v>
      </c>
      <c r="CY43" s="82">
        <f t="shared" si="56"/>
        <v>0</v>
      </c>
    </row>
    <row r="44" spans="1:103" ht="15.75" customHeight="1" x14ac:dyDescent="0.55000000000000004">
      <c r="A44" s="96">
        <v>5101030304</v>
      </c>
      <c r="B44" s="97" t="s">
        <v>140</v>
      </c>
      <c r="C44" s="30"/>
      <c r="D44" s="82">
        <v>0</v>
      </c>
      <c r="E44" s="82">
        <v>0</v>
      </c>
      <c r="F44" s="82">
        <v>0</v>
      </c>
      <c r="G44" s="82">
        <f t="shared" si="0"/>
        <v>0</v>
      </c>
      <c r="H44" s="82"/>
      <c r="I44" s="82"/>
      <c r="J44" s="82"/>
      <c r="K44" s="82">
        <f t="shared" si="1"/>
        <v>0</v>
      </c>
      <c r="L44" s="82"/>
      <c r="M44" s="82"/>
      <c r="N44" s="82"/>
      <c r="O44" s="82">
        <f t="shared" si="2"/>
        <v>0</v>
      </c>
      <c r="P44" s="82"/>
      <c r="Q44" s="82"/>
      <c r="R44" s="82"/>
      <c r="S44" s="82">
        <f t="shared" si="3"/>
        <v>0</v>
      </c>
      <c r="T44" s="82">
        <f t="shared" si="4"/>
        <v>0</v>
      </c>
      <c r="V44" s="96">
        <v>5101030304</v>
      </c>
      <c r="W44" s="97" t="s">
        <v>140</v>
      </c>
      <c r="X44" s="82">
        <f>ROUND(IF('2.ต้นทุนตามสัดส่วน '!$E$6&gt;0,(+C44*'2.ต้นทุนตามสัดส่วน '!$E$6)/'2.ต้นทุนตามสัดส่วน '!$E$9,0),2)</f>
        <v>0</v>
      </c>
      <c r="Y44" s="82">
        <f>ROUND(IF('2.ต้นทุนตามสัดส่วน '!$E$16&gt;0,(+D44*'2.ต้นทุนตามสัดส่วน '!$E$16)/'2.ต้นทุนตามสัดส่วน '!$E$19,0),2)</f>
        <v>0</v>
      </c>
      <c r="Z44" s="82">
        <f>ROUND(IF('2.ต้นทุนตามสัดส่วน '!$E$26&gt;0,(+E44*'2.ต้นทุนตามสัดส่วน '!$E$26)/'2.ต้นทุนตามสัดส่วน '!$E$29,0),2)</f>
        <v>0</v>
      </c>
      <c r="AA44" s="82">
        <f>ROUND(IF('2.ต้นทุนตามสัดส่วน '!$E$36&gt;0,(+F44*'2.ต้นทุนตามสัดส่วน '!$E$36)/'2.ต้นทุนตามสัดส่วน '!$E$39,0),2)</f>
        <v>0</v>
      </c>
      <c r="AB44" s="82">
        <f t="shared" si="5"/>
        <v>0</v>
      </c>
      <c r="AC44" s="82">
        <f>ROUND(IF('2.ต้นทุนตามสัดส่วน '!$E$56&gt;0,(+H44*'2.ต้นทุนตามสัดส่วน '!$E$56)/'2.ต้นทุนตามสัดส่วน '!$E$59,0),2)</f>
        <v>0</v>
      </c>
      <c r="AD44" s="82">
        <f>ROUND(IF('2.ต้นทุนตามสัดส่วน '!$E$66&gt;0,(+I44*'2.ต้นทุนตามสัดส่วน '!$E$66)/'2.ต้นทุนตามสัดส่วน '!$E$69,0),2)</f>
        <v>0</v>
      </c>
      <c r="AE44" s="82">
        <f>ROUND(IF('2.ต้นทุนตามสัดส่วน '!$E$76&gt;0,(+J44*'2.ต้นทุนตามสัดส่วน '!$E$76)/'2.ต้นทุนตามสัดส่วน '!$E$79,0),2)</f>
        <v>0</v>
      </c>
      <c r="AF44" s="82">
        <f t="shared" si="6"/>
        <v>0</v>
      </c>
      <c r="AG44" s="82">
        <f>ROUND(IF('2.ต้นทุนตามสัดส่วน '!$E$106&gt;0,(+L44*'2.ต้นทุนตามสัดส่วน '!$E$106)/'2.ต้นทุนตามสัดส่วน '!$E$109,0),2)</f>
        <v>0</v>
      </c>
      <c r="AH44" s="82">
        <f>ROUND(IF('2.ต้นทุนตามสัดส่วน '!$E$116&gt;0,(+M44*'2.ต้นทุนตามสัดส่วน '!$E$116)/'2.ต้นทุนตามสัดส่วน '!$E$119,0),2)</f>
        <v>0</v>
      </c>
      <c r="AI44" s="82">
        <f>ROUND(IF('2.ต้นทุนตามสัดส่วน '!$E$126&gt;0,(+N44*'2.ต้นทุนตามสัดส่วน '!$E$126)/'2.ต้นทุนตามสัดส่วน '!$E$129,0),2)</f>
        <v>0</v>
      </c>
      <c r="AJ44" s="82">
        <f t="shared" si="7"/>
        <v>0</v>
      </c>
      <c r="AK44" s="82">
        <f>ROUND(IF('2.ต้นทุนตามสัดส่วน '!$E$156&gt;0,(+P44*'2.ต้นทุนตามสัดส่วน '!$E$156)/'2.ต้นทุนตามสัดส่วน '!$E$159,0),2)</f>
        <v>0</v>
      </c>
      <c r="AL44" s="82">
        <f>ROUND(IF('2.ต้นทุนตามสัดส่วน '!$E$166&gt;0,(+Q44*'2.ต้นทุนตามสัดส่วน '!$E$166)/'2.ต้นทุนตามสัดส่วน '!$E$169,0),2)</f>
        <v>0</v>
      </c>
      <c r="AM44" s="82">
        <f>ROUND(IF('2.ต้นทุนตามสัดส่วน '!$E$176&gt;0,(+R44*'2.ต้นทุนตามสัดส่วน '!$E$176)/'2.ต้นทุนตามสัดส่วน '!$E$179,0),2)</f>
        <v>0</v>
      </c>
      <c r="AN44" s="82">
        <f t="shared" si="8"/>
        <v>0</v>
      </c>
      <c r="AO44" s="82">
        <f t="shared" si="9"/>
        <v>0</v>
      </c>
      <c r="AQ44" s="96">
        <v>5101030304</v>
      </c>
      <c r="AR44" s="97" t="s">
        <v>140</v>
      </c>
      <c r="AS44" s="82">
        <f>ROUND(IF('2.ต้นทุนตามสัดส่วน '!$E$7&gt;0,(C44*'2.ต้นทุนตามสัดส่วน '!$E$7)/'2.ต้นทุนตามสัดส่วน '!$E$9,0),2)</f>
        <v>0</v>
      </c>
      <c r="AT44" s="82">
        <f>ROUND(IF('2.ต้นทุนตามสัดส่วน '!$E$17&gt;0,(D44*'2.ต้นทุนตามสัดส่วน '!$E$17)/'2.ต้นทุนตามสัดส่วน '!$E$19,0),2)</f>
        <v>0</v>
      </c>
      <c r="AU44" s="82">
        <f>ROUND(IF('2.ต้นทุนตามสัดส่วน '!$E$27&gt;0,(+E44*'2.ต้นทุนตามสัดส่วน '!$E$27)/'2.ต้นทุนตามสัดส่วน '!$E$29,0),2)</f>
        <v>0</v>
      </c>
      <c r="AV44" s="82">
        <f>ROUND(IF('2.ต้นทุนตามสัดส่วน '!$E$37&gt;0,(+F44*'2.ต้นทุนตามสัดส่วน '!$E$37)/'2.ต้นทุนตามสัดส่วน '!$E$39,0),2)</f>
        <v>0</v>
      </c>
      <c r="AW44" s="82">
        <f t="shared" si="10"/>
        <v>0</v>
      </c>
      <c r="AX44" s="82">
        <f>ROUND(IF('2.ต้นทุนตามสัดส่วน '!$E$57&gt;0,(+H44*'2.ต้นทุนตามสัดส่วน '!$E$57)/'2.ต้นทุนตามสัดส่วน '!$E$59,0),2)</f>
        <v>0</v>
      </c>
      <c r="AY44" s="82">
        <f>ROUND(IF('2.ต้นทุนตามสัดส่วน '!$E$67&gt;0,(+I44*'2.ต้นทุนตามสัดส่วน '!$E$67)/'2.ต้นทุนตามสัดส่วน '!$E$69,0),2)</f>
        <v>0</v>
      </c>
      <c r="AZ44" s="82">
        <f>ROUND(IF('2.ต้นทุนตามสัดส่วน '!$E$77&gt;0,(+J44*'2.ต้นทุนตามสัดส่วน '!$E$77)/'2.ต้นทุนตามสัดส่วน '!$E$79,0),2)</f>
        <v>0</v>
      </c>
      <c r="BA44" s="82">
        <f t="shared" si="11"/>
        <v>0</v>
      </c>
      <c r="BB44" s="82">
        <f>ROUND(IF('2.ต้นทุนตามสัดส่วน '!$E$107&gt;0,(+L44*'2.ต้นทุนตามสัดส่วน '!$E$107)/'2.ต้นทุนตามสัดส่วน '!$E$109,0),2)</f>
        <v>0</v>
      </c>
      <c r="BC44" s="82">
        <f>ROUND(IF('2.ต้นทุนตามสัดส่วน '!$E$117&gt;0,(+M44*'2.ต้นทุนตามสัดส่วน '!$E$117)/'2.ต้นทุนตามสัดส่วน '!$E$119,0),2)</f>
        <v>0</v>
      </c>
      <c r="BD44" s="82">
        <f>ROUND(IF('2.ต้นทุนตามสัดส่วน '!$E$127&gt;0,(+N44*'2.ต้นทุนตามสัดส่วน '!$E$127)/'2.ต้นทุนตามสัดส่วน '!$E$129,0),2)</f>
        <v>0</v>
      </c>
      <c r="BE44" s="82">
        <f t="shared" si="12"/>
        <v>0</v>
      </c>
      <c r="BF44" s="82">
        <f>ROUND(IF('2.ต้นทุนตามสัดส่วน '!$E$157&gt;0,(+P44*'2.ต้นทุนตามสัดส่วน '!$E$157)/'2.ต้นทุนตามสัดส่วน '!$E$159,0),2)</f>
        <v>0</v>
      </c>
      <c r="BG44" s="82">
        <f>ROUND(IF('2.ต้นทุนตามสัดส่วน '!$E$167&gt;0,(+Q44*'2.ต้นทุนตามสัดส่วน '!$E$167)/'2.ต้นทุนตามสัดส่วน '!$E$169,0),2)</f>
        <v>0</v>
      </c>
      <c r="BH44" s="82">
        <f>ROUND(IF('2.ต้นทุนตามสัดส่วน '!$E$177&gt;0,(+R44*'2.ต้นทุนตามสัดส่วน '!$E$177)/'2.ต้นทุนตามสัดส่วน '!$E$179,0),2)</f>
        <v>0</v>
      </c>
      <c r="BI44" s="82">
        <f t="shared" si="13"/>
        <v>0</v>
      </c>
      <c r="BJ44" s="82">
        <f t="shared" si="14"/>
        <v>0</v>
      </c>
      <c r="BL44" s="96">
        <v>5101030304</v>
      </c>
      <c r="BM44" s="97" t="s">
        <v>140</v>
      </c>
      <c r="BN44" s="82">
        <f>ROUND(IF('2.ต้นทุนตามสัดส่วน '!$E$8&gt;0,(+C44*'2.ต้นทุนตามสัดส่วน '!$E$8)/'2.ต้นทุนตามสัดส่วน '!$E$9,0),2)</f>
        <v>0</v>
      </c>
      <c r="BO44" s="82">
        <f>ROUND(IF('2.ต้นทุนตามสัดส่วน '!$E$18&gt;0,(+D44*'2.ต้นทุนตามสัดส่วน '!$E$18)/'2.ต้นทุนตามสัดส่วน '!$E$19,0),2)</f>
        <v>0</v>
      </c>
      <c r="BP44" s="82">
        <f>ROUND(IF('2.ต้นทุนตามสัดส่วน '!$E$28&gt;0,(+E44*'2.ต้นทุนตามสัดส่วน '!$E$28)/'2.ต้นทุนตามสัดส่วน '!$E$29,0),2)</f>
        <v>0</v>
      </c>
      <c r="BQ44" s="82">
        <f>ROUND(IF('2.ต้นทุนตามสัดส่วน '!$E$38&gt;0,(+F44*'2.ต้นทุนตามสัดส่วน '!$E$38)/'2.ต้นทุนตามสัดส่วน '!$E$39,0),2)</f>
        <v>0</v>
      </c>
      <c r="BR44" s="82">
        <f t="shared" si="15"/>
        <v>0</v>
      </c>
      <c r="BS44" s="82">
        <f>ROUND(IF('2.ต้นทุนตามสัดส่วน '!$E$58&gt;0,(+H44*'2.ต้นทุนตามสัดส่วน '!$E$58)/'2.ต้นทุนตามสัดส่วน '!$E$59,0),2)</f>
        <v>0</v>
      </c>
      <c r="BT44" s="82">
        <f>ROUND(IF('2.ต้นทุนตามสัดส่วน '!$E$68&gt;0,(+I44*'2.ต้นทุนตามสัดส่วน '!$E$68)/'2.ต้นทุนตามสัดส่วน '!$E$69,0),2)</f>
        <v>0</v>
      </c>
      <c r="BU44" s="82">
        <f>ROUND(IF('2.ต้นทุนตามสัดส่วน '!$E$78&gt;0,(+J44*'2.ต้นทุนตามสัดส่วน '!$E$78)/'2.ต้นทุนตามสัดส่วน '!$E$79,0),2)</f>
        <v>0</v>
      </c>
      <c r="BV44" s="82">
        <f t="shared" si="16"/>
        <v>0</v>
      </c>
      <c r="BW44" s="82">
        <f>ROUND(IF('2.ต้นทุนตามสัดส่วน '!$E$108&gt;0,(+L44*'2.ต้นทุนตามสัดส่วน '!$E$108)/'2.ต้นทุนตามสัดส่วน '!$E$109,0),2)</f>
        <v>0</v>
      </c>
      <c r="BX44" s="82">
        <f>ROUND(IF('2.ต้นทุนตามสัดส่วน '!$E$118&gt;0,(+M44*'2.ต้นทุนตามสัดส่วน '!$E$118)/'2.ต้นทุนตามสัดส่วน '!$E$119,0),2)</f>
        <v>0</v>
      </c>
      <c r="BY44" s="82">
        <f>ROUND(IF('2.ต้นทุนตามสัดส่วน '!$E$128&gt;0,(+N44*'2.ต้นทุนตามสัดส่วน '!$E$128)/'2.ต้นทุนตามสัดส่วน '!$E$129,0),2)</f>
        <v>0</v>
      </c>
      <c r="BZ44" s="82">
        <f t="shared" si="17"/>
        <v>0</v>
      </c>
      <c r="CA44" s="82">
        <f>ROUND(IF('2.ต้นทุนตามสัดส่วน '!$E$158&gt;0,(+P44*'2.ต้นทุนตามสัดส่วน '!$E$158)/'2.ต้นทุนตามสัดส่วน '!$E$159,0),2)</f>
        <v>0</v>
      </c>
      <c r="CB44" s="82">
        <f>ROUND(IF('2.ต้นทุนตามสัดส่วน '!$E$168&gt;0,(+Q44*'2.ต้นทุนตามสัดส่วน '!$E$168)/'2.ต้นทุนตามสัดส่วน '!$E$169,0),2)</f>
        <v>0</v>
      </c>
      <c r="CC44" s="82">
        <f>ROUND(IF('2.ต้นทุนตามสัดส่วน '!$E$178&gt;0,(+R44*'2.ต้นทุนตามสัดส่วน '!$E$178)/'2.ต้นทุนตามสัดส่วน '!$E$179,0),2)</f>
        <v>0</v>
      </c>
      <c r="CD44" s="82">
        <f t="shared" si="18"/>
        <v>0</v>
      </c>
      <c r="CE44" s="82">
        <f t="shared" si="19"/>
        <v>0</v>
      </c>
      <c r="CF44" s="96">
        <v>5101030304</v>
      </c>
      <c r="CG44" s="97" t="s">
        <v>140</v>
      </c>
      <c r="CH44" s="82">
        <f t="shared" ref="CH44:CY44" si="57">+C44-X44-AS44-BN44</f>
        <v>0</v>
      </c>
      <c r="CI44" s="82">
        <f t="shared" si="57"/>
        <v>0</v>
      </c>
      <c r="CJ44" s="82">
        <f t="shared" si="57"/>
        <v>0</v>
      </c>
      <c r="CK44" s="82">
        <f t="shared" si="57"/>
        <v>0</v>
      </c>
      <c r="CL44" s="82">
        <f t="shared" si="57"/>
        <v>0</v>
      </c>
      <c r="CM44" s="82">
        <f t="shared" si="57"/>
        <v>0</v>
      </c>
      <c r="CN44" s="82">
        <f t="shared" si="57"/>
        <v>0</v>
      </c>
      <c r="CO44" s="82">
        <f t="shared" si="57"/>
        <v>0</v>
      </c>
      <c r="CP44" s="82">
        <f t="shared" si="57"/>
        <v>0</v>
      </c>
      <c r="CQ44" s="82">
        <f t="shared" si="57"/>
        <v>0</v>
      </c>
      <c r="CR44" s="82">
        <f t="shared" si="57"/>
        <v>0</v>
      </c>
      <c r="CS44" s="82">
        <f t="shared" si="57"/>
        <v>0</v>
      </c>
      <c r="CT44" s="82">
        <f t="shared" si="57"/>
        <v>0</v>
      </c>
      <c r="CU44" s="82">
        <f t="shared" si="57"/>
        <v>0</v>
      </c>
      <c r="CV44" s="82">
        <f t="shared" si="57"/>
        <v>0</v>
      </c>
      <c r="CW44" s="82">
        <f t="shared" si="57"/>
        <v>0</v>
      </c>
      <c r="CX44" s="82">
        <f t="shared" si="57"/>
        <v>0</v>
      </c>
      <c r="CY44" s="82">
        <f t="shared" si="57"/>
        <v>0</v>
      </c>
    </row>
    <row r="45" spans="1:103" ht="15.75" customHeight="1" x14ac:dyDescent="0.55000000000000004">
      <c r="A45" s="27">
        <v>5101030305</v>
      </c>
      <c r="B45" s="30" t="s">
        <v>141</v>
      </c>
      <c r="C45" s="30"/>
      <c r="D45" s="82">
        <v>0</v>
      </c>
      <c r="E45" s="82">
        <v>0</v>
      </c>
      <c r="F45" s="82">
        <v>0</v>
      </c>
      <c r="G45" s="82">
        <f t="shared" si="0"/>
        <v>0</v>
      </c>
      <c r="H45" s="82"/>
      <c r="I45" s="82"/>
      <c r="J45" s="82"/>
      <c r="K45" s="82">
        <f t="shared" si="1"/>
        <v>0</v>
      </c>
      <c r="L45" s="82"/>
      <c r="M45" s="82"/>
      <c r="N45" s="82"/>
      <c r="O45" s="82">
        <f t="shared" si="2"/>
        <v>0</v>
      </c>
      <c r="P45" s="82"/>
      <c r="Q45" s="82"/>
      <c r="R45" s="82"/>
      <c r="S45" s="82">
        <f t="shared" si="3"/>
        <v>0</v>
      </c>
      <c r="T45" s="82">
        <f t="shared" si="4"/>
        <v>0</v>
      </c>
      <c r="V45" s="27">
        <v>5101030305</v>
      </c>
      <c r="W45" s="30" t="s">
        <v>141</v>
      </c>
      <c r="X45" s="82">
        <f>ROUND(IF('2.ต้นทุนตามสัดส่วน '!$E$6&gt;0,(+C45*'2.ต้นทุนตามสัดส่วน '!$E$6)/'2.ต้นทุนตามสัดส่วน '!$E$9,0),2)</f>
        <v>0</v>
      </c>
      <c r="Y45" s="82">
        <f>ROUND(IF('2.ต้นทุนตามสัดส่วน '!$E$16&gt;0,(+D45*'2.ต้นทุนตามสัดส่วน '!$E$16)/'2.ต้นทุนตามสัดส่วน '!$E$19,0),2)</f>
        <v>0</v>
      </c>
      <c r="Z45" s="82">
        <f>ROUND(IF('2.ต้นทุนตามสัดส่วน '!$E$26&gt;0,(+E45*'2.ต้นทุนตามสัดส่วน '!$E$26)/'2.ต้นทุนตามสัดส่วน '!$E$29,0),2)</f>
        <v>0</v>
      </c>
      <c r="AA45" s="82">
        <f>ROUND(IF('2.ต้นทุนตามสัดส่วน '!$E$36&gt;0,(+F45*'2.ต้นทุนตามสัดส่วน '!$E$36)/'2.ต้นทุนตามสัดส่วน '!$E$39,0),2)</f>
        <v>0</v>
      </c>
      <c r="AB45" s="82">
        <f t="shared" si="5"/>
        <v>0</v>
      </c>
      <c r="AC45" s="82">
        <f>ROUND(IF('2.ต้นทุนตามสัดส่วน '!$E$56&gt;0,(+H45*'2.ต้นทุนตามสัดส่วน '!$E$56)/'2.ต้นทุนตามสัดส่วน '!$E$59,0),2)</f>
        <v>0</v>
      </c>
      <c r="AD45" s="82">
        <f>ROUND(IF('2.ต้นทุนตามสัดส่วน '!$E$66&gt;0,(+I45*'2.ต้นทุนตามสัดส่วน '!$E$66)/'2.ต้นทุนตามสัดส่วน '!$E$69,0),2)</f>
        <v>0</v>
      </c>
      <c r="AE45" s="82">
        <f>ROUND(IF('2.ต้นทุนตามสัดส่วน '!$E$76&gt;0,(+J45*'2.ต้นทุนตามสัดส่วน '!$E$76)/'2.ต้นทุนตามสัดส่วน '!$E$79,0),2)</f>
        <v>0</v>
      </c>
      <c r="AF45" s="82">
        <f t="shared" si="6"/>
        <v>0</v>
      </c>
      <c r="AG45" s="82">
        <f>ROUND(IF('2.ต้นทุนตามสัดส่วน '!$E$106&gt;0,(+L45*'2.ต้นทุนตามสัดส่วน '!$E$106)/'2.ต้นทุนตามสัดส่วน '!$E$109,0),2)</f>
        <v>0</v>
      </c>
      <c r="AH45" s="82">
        <f>ROUND(IF('2.ต้นทุนตามสัดส่วน '!$E$116&gt;0,(+M45*'2.ต้นทุนตามสัดส่วน '!$E$116)/'2.ต้นทุนตามสัดส่วน '!$E$119,0),2)</f>
        <v>0</v>
      </c>
      <c r="AI45" s="82">
        <f>ROUND(IF('2.ต้นทุนตามสัดส่วน '!$E$126&gt;0,(+N45*'2.ต้นทุนตามสัดส่วน '!$E$126)/'2.ต้นทุนตามสัดส่วน '!$E$129,0),2)</f>
        <v>0</v>
      </c>
      <c r="AJ45" s="82">
        <f t="shared" si="7"/>
        <v>0</v>
      </c>
      <c r="AK45" s="82">
        <f>ROUND(IF('2.ต้นทุนตามสัดส่วน '!$E$156&gt;0,(+P45*'2.ต้นทุนตามสัดส่วน '!$E$156)/'2.ต้นทุนตามสัดส่วน '!$E$159,0),2)</f>
        <v>0</v>
      </c>
      <c r="AL45" s="82">
        <f>ROUND(IF('2.ต้นทุนตามสัดส่วน '!$E$166&gt;0,(+Q45*'2.ต้นทุนตามสัดส่วน '!$E$166)/'2.ต้นทุนตามสัดส่วน '!$E$169,0),2)</f>
        <v>0</v>
      </c>
      <c r="AM45" s="82">
        <f>ROUND(IF('2.ต้นทุนตามสัดส่วน '!$E$176&gt;0,(+R45*'2.ต้นทุนตามสัดส่วน '!$E$176)/'2.ต้นทุนตามสัดส่วน '!$E$179,0),2)</f>
        <v>0</v>
      </c>
      <c r="AN45" s="82">
        <f t="shared" si="8"/>
        <v>0</v>
      </c>
      <c r="AO45" s="82">
        <f t="shared" si="9"/>
        <v>0</v>
      </c>
      <c r="AQ45" s="27">
        <v>5101030305</v>
      </c>
      <c r="AR45" s="30" t="s">
        <v>141</v>
      </c>
      <c r="AS45" s="82">
        <f>ROUND(IF('2.ต้นทุนตามสัดส่วน '!$E$7&gt;0,(C45*'2.ต้นทุนตามสัดส่วน '!$E$7)/'2.ต้นทุนตามสัดส่วน '!$E$9,0),2)</f>
        <v>0</v>
      </c>
      <c r="AT45" s="82">
        <f>ROUND(IF('2.ต้นทุนตามสัดส่วน '!$E$17&gt;0,(D45*'2.ต้นทุนตามสัดส่วน '!$E$17)/'2.ต้นทุนตามสัดส่วน '!$E$19,0),2)</f>
        <v>0</v>
      </c>
      <c r="AU45" s="82">
        <f>ROUND(IF('2.ต้นทุนตามสัดส่วน '!$E$27&gt;0,(+E45*'2.ต้นทุนตามสัดส่วน '!$E$27)/'2.ต้นทุนตามสัดส่วน '!$E$29,0),2)</f>
        <v>0</v>
      </c>
      <c r="AV45" s="82">
        <f>ROUND(IF('2.ต้นทุนตามสัดส่วน '!$E$37&gt;0,(+F45*'2.ต้นทุนตามสัดส่วน '!$E$37)/'2.ต้นทุนตามสัดส่วน '!$E$39,0),2)</f>
        <v>0</v>
      </c>
      <c r="AW45" s="82">
        <f t="shared" si="10"/>
        <v>0</v>
      </c>
      <c r="AX45" s="82">
        <f>ROUND(IF('2.ต้นทุนตามสัดส่วน '!$E$57&gt;0,(+H45*'2.ต้นทุนตามสัดส่วน '!$E$57)/'2.ต้นทุนตามสัดส่วน '!$E$59,0),2)</f>
        <v>0</v>
      </c>
      <c r="AY45" s="82">
        <f>ROUND(IF('2.ต้นทุนตามสัดส่วน '!$E$67&gt;0,(+I45*'2.ต้นทุนตามสัดส่วน '!$E$67)/'2.ต้นทุนตามสัดส่วน '!$E$69,0),2)</f>
        <v>0</v>
      </c>
      <c r="AZ45" s="82">
        <f>ROUND(IF('2.ต้นทุนตามสัดส่วน '!$E$77&gt;0,(+J45*'2.ต้นทุนตามสัดส่วน '!$E$77)/'2.ต้นทุนตามสัดส่วน '!$E$79,0),2)</f>
        <v>0</v>
      </c>
      <c r="BA45" s="82">
        <f t="shared" si="11"/>
        <v>0</v>
      </c>
      <c r="BB45" s="82">
        <f>ROUND(IF('2.ต้นทุนตามสัดส่วน '!$E$107&gt;0,(+L45*'2.ต้นทุนตามสัดส่วน '!$E$107)/'2.ต้นทุนตามสัดส่วน '!$E$109,0),2)</f>
        <v>0</v>
      </c>
      <c r="BC45" s="82">
        <f>ROUND(IF('2.ต้นทุนตามสัดส่วน '!$E$117&gt;0,(+M45*'2.ต้นทุนตามสัดส่วน '!$E$117)/'2.ต้นทุนตามสัดส่วน '!$E$119,0),2)</f>
        <v>0</v>
      </c>
      <c r="BD45" s="82">
        <f>ROUND(IF('2.ต้นทุนตามสัดส่วน '!$E$127&gt;0,(+N45*'2.ต้นทุนตามสัดส่วน '!$E$127)/'2.ต้นทุนตามสัดส่วน '!$E$129,0),2)</f>
        <v>0</v>
      </c>
      <c r="BE45" s="82">
        <f t="shared" si="12"/>
        <v>0</v>
      </c>
      <c r="BF45" s="82">
        <f>ROUND(IF('2.ต้นทุนตามสัดส่วน '!$E$157&gt;0,(+P45*'2.ต้นทุนตามสัดส่วน '!$E$157)/'2.ต้นทุนตามสัดส่วน '!$E$159,0),2)</f>
        <v>0</v>
      </c>
      <c r="BG45" s="82">
        <f>ROUND(IF('2.ต้นทุนตามสัดส่วน '!$E$167&gt;0,(+Q45*'2.ต้นทุนตามสัดส่วน '!$E$167)/'2.ต้นทุนตามสัดส่วน '!$E$169,0),2)</f>
        <v>0</v>
      </c>
      <c r="BH45" s="82">
        <f>ROUND(IF('2.ต้นทุนตามสัดส่วน '!$E$177&gt;0,(+R45*'2.ต้นทุนตามสัดส่วน '!$E$177)/'2.ต้นทุนตามสัดส่วน '!$E$179,0),2)</f>
        <v>0</v>
      </c>
      <c r="BI45" s="82">
        <f t="shared" si="13"/>
        <v>0</v>
      </c>
      <c r="BJ45" s="82">
        <f t="shared" si="14"/>
        <v>0</v>
      </c>
      <c r="BL45" s="27">
        <v>5101030305</v>
      </c>
      <c r="BM45" s="30" t="s">
        <v>141</v>
      </c>
      <c r="BN45" s="82">
        <f>ROUND(IF('2.ต้นทุนตามสัดส่วน '!$E$8&gt;0,(+C45*'2.ต้นทุนตามสัดส่วน '!$E$8)/'2.ต้นทุนตามสัดส่วน '!$E$9,0),2)</f>
        <v>0</v>
      </c>
      <c r="BO45" s="82">
        <f>ROUND(IF('2.ต้นทุนตามสัดส่วน '!$E$18&gt;0,(+D45*'2.ต้นทุนตามสัดส่วน '!$E$18)/'2.ต้นทุนตามสัดส่วน '!$E$19,0),2)</f>
        <v>0</v>
      </c>
      <c r="BP45" s="82">
        <f>ROUND(IF('2.ต้นทุนตามสัดส่วน '!$E$28&gt;0,(+E45*'2.ต้นทุนตามสัดส่วน '!$E$28)/'2.ต้นทุนตามสัดส่วน '!$E$29,0),2)</f>
        <v>0</v>
      </c>
      <c r="BQ45" s="82">
        <f>ROUND(IF('2.ต้นทุนตามสัดส่วน '!$E$38&gt;0,(+F45*'2.ต้นทุนตามสัดส่วน '!$E$38)/'2.ต้นทุนตามสัดส่วน '!$E$39,0),2)</f>
        <v>0</v>
      </c>
      <c r="BR45" s="82">
        <f t="shared" si="15"/>
        <v>0</v>
      </c>
      <c r="BS45" s="82">
        <f>ROUND(IF('2.ต้นทุนตามสัดส่วน '!$E$58&gt;0,(+H45*'2.ต้นทุนตามสัดส่วน '!$E$58)/'2.ต้นทุนตามสัดส่วน '!$E$59,0),2)</f>
        <v>0</v>
      </c>
      <c r="BT45" s="82">
        <f>ROUND(IF('2.ต้นทุนตามสัดส่วน '!$E$68&gt;0,(+I45*'2.ต้นทุนตามสัดส่วน '!$E$68)/'2.ต้นทุนตามสัดส่วน '!$E$69,0),2)</f>
        <v>0</v>
      </c>
      <c r="BU45" s="82">
        <f>ROUND(IF('2.ต้นทุนตามสัดส่วน '!$E$78&gt;0,(+J45*'2.ต้นทุนตามสัดส่วน '!$E$78)/'2.ต้นทุนตามสัดส่วน '!$E$79,0),2)</f>
        <v>0</v>
      </c>
      <c r="BV45" s="82">
        <f t="shared" si="16"/>
        <v>0</v>
      </c>
      <c r="BW45" s="82">
        <f>ROUND(IF('2.ต้นทุนตามสัดส่วน '!$E$108&gt;0,(+L45*'2.ต้นทุนตามสัดส่วน '!$E$108)/'2.ต้นทุนตามสัดส่วน '!$E$109,0),2)</f>
        <v>0</v>
      </c>
      <c r="BX45" s="82">
        <f>ROUND(IF('2.ต้นทุนตามสัดส่วน '!$E$118&gt;0,(+M45*'2.ต้นทุนตามสัดส่วน '!$E$118)/'2.ต้นทุนตามสัดส่วน '!$E$119,0),2)</f>
        <v>0</v>
      </c>
      <c r="BY45" s="82">
        <f>ROUND(IF('2.ต้นทุนตามสัดส่วน '!$E$128&gt;0,(+N45*'2.ต้นทุนตามสัดส่วน '!$E$128)/'2.ต้นทุนตามสัดส่วน '!$E$129,0),2)</f>
        <v>0</v>
      </c>
      <c r="BZ45" s="82">
        <f t="shared" si="17"/>
        <v>0</v>
      </c>
      <c r="CA45" s="82">
        <f>ROUND(IF('2.ต้นทุนตามสัดส่วน '!$E$158&gt;0,(+P45*'2.ต้นทุนตามสัดส่วน '!$E$158)/'2.ต้นทุนตามสัดส่วน '!$E$159,0),2)</f>
        <v>0</v>
      </c>
      <c r="CB45" s="82">
        <f>ROUND(IF('2.ต้นทุนตามสัดส่วน '!$E$168&gt;0,(+Q45*'2.ต้นทุนตามสัดส่วน '!$E$168)/'2.ต้นทุนตามสัดส่วน '!$E$169,0),2)</f>
        <v>0</v>
      </c>
      <c r="CC45" s="82">
        <f>ROUND(IF('2.ต้นทุนตามสัดส่วน '!$E$178&gt;0,(+R45*'2.ต้นทุนตามสัดส่วน '!$E$178)/'2.ต้นทุนตามสัดส่วน '!$E$179,0),2)</f>
        <v>0</v>
      </c>
      <c r="CD45" s="82">
        <f t="shared" si="18"/>
        <v>0</v>
      </c>
      <c r="CE45" s="82">
        <f t="shared" si="19"/>
        <v>0</v>
      </c>
      <c r="CF45" s="27">
        <v>5101030305</v>
      </c>
      <c r="CG45" s="30" t="s">
        <v>141</v>
      </c>
      <c r="CH45" s="82">
        <f t="shared" ref="CH45:CY45" si="58">+C45-X45-AS45-BN45</f>
        <v>0</v>
      </c>
      <c r="CI45" s="82">
        <f t="shared" si="58"/>
        <v>0</v>
      </c>
      <c r="CJ45" s="82">
        <f t="shared" si="58"/>
        <v>0</v>
      </c>
      <c r="CK45" s="82">
        <f t="shared" si="58"/>
        <v>0</v>
      </c>
      <c r="CL45" s="82">
        <f t="shared" si="58"/>
        <v>0</v>
      </c>
      <c r="CM45" s="82">
        <f t="shared" si="58"/>
        <v>0</v>
      </c>
      <c r="CN45" s="82">
        <f t="shared" si="58"/>
        <v>0</v>
      </c>
      <c r="CO45" s="82">
        <f t="shared" si="58"/>
        <v>0</v>
      </c>
      <c r="CP45" s="82">
        <f t="shared" si="58"/>
        <v>0</v>
      </c>
      <c r="CQ45" s="82">
        <f t="shared" si="58"/>
        <v>0</v>
      </c>
      <c r="CR45" s="82">
        <f t="shared" si="58"/>
        <v>0</v>
      </c>
      <c r="CS45" s="82">
        <f t="shared" si="58"/>
        <v>0</v>
      </c>
      <c r="CT45" s="82">
        <f t="shared" si="58"/>
        <v>0</v>
      </c>
      <c r="CU45" s="82">
        <f t="shared" si="58"/>
        <v>0</v>
      </c>
      <c r="CV45" s="82">
        <f t="shared" si="58"/>
        <v>0</v>
      </c>
      <c r="CW45" s="82">
        <f t="shared" si="58"/>
        <v>0</v>
      </c>
      <c r="CX45" s="82">
        <f t="shared" si="58"/>
        <v>0</v>
      </c>
      <c r="CY45" s="82">
        <f t="shared" si="58"/>
        <v>0</v>
      </c>
    </row>
    <row r="46" spans="1:103" ht="15.75" customHeight="1" x14ac:dyDescent="0.55000000000000004">
      <c r="A46" s="98">
        <v>5101030306</v>
      </c>
      <c r="B46" s="30" t="s">
        <v>142</v>
      </c>
      <c r="C46" s="30"/>
      <c r="D46" s="82">
        <v>0</v>
      </c>
      <c r="E46" s="82">
        <v>0</v>
      </c>
      <c r="F46" s="82">
        <v>0</v>
      </c>
      <c r="G46" s="82">
        <f t="shared" si="0"/>
        <v>0</v>
      </c>
      <c r="H46" s="82"/>
      <c r="I46" s="82"/>
      <c r="J46" s="82"/>
      <c r="K46" s="82">
        <f t="shared" si="1"/>
        <v>0</v>
      </c>
      <c r="L46" s="82"/>
      <c r="M46" s="82"/>
      <c r="N46" s="82"/>
      <c r="O46" s="82">
        <f t="shared" si="2"/>
        <v>0</v>
      </c>
      <c r="P46" s="82"/>
      <c r="Q46" s="82"/>
      <c r="R46" s="82"/>
      <c r="S46" s="82">
        <f t="shared" si="3"/>
        <v>0</v>
      </c>
      <c r="T46" s="82">
        <f t="shared" si="4"/>
        <v>0</v>
      </c>
      <c r="V46" s="98">
        <v>5101030306</v>
      </c>
      <c r="W46" s="30" t="s">
        <v>142</v>
      </c>
      <c r="X46" s="82">
        <f>ROUND(IF('2.ต้นทุนตามสัดส่วน '!$E$6&gt;0,(+C46*'2.ต้นทุนตามสัดส่วน '!$E$6)/'2.ต้นทุนตามสัดส่วน '!$E$9,0),2)</f>
        <v>0</v>
      </c>
      <c r="Y46" s="82">
        <f>ROUND(IF('2.ต้นทุนตามสัดส่วน '!$E$16&gt;0,(+D46*'2.ต้นทุนตามสัดส่วน '!$E$16)/'2.ต้นทุนตามสัดส่วน '!$E$19,0),2)</f>
        <v>0</v>
      </c>
      <c r="Z46" s="82">
        <f>ROUND(IF('2.ต้นทุนตามสัดส่วน '!$E$26&gt;0,(+E46*'2.ต้นทุนตามสัดส่วน '!$E$26)/'2.ต้นทุนตามสัดส่วน '!$E$29,0),2)</f>
        <v>0</v>
      </c>
      <c r="AA46" s="82">
        <f>ROUND(IF('2.ต้นทุนตามสัดส่วน '!$E$36&gt;0,(+F46*'2.ต้นทุนตามสัดส่วน '!$E$36)/'2.ต้นทุนตามสัดส่วน '!$E$39,0),2)</f>
        <v>0</v>
      </c>
      <c r="AB46" s="82">
        <f t="shared" si="5"/>
        <v>0</v>
      </c>
      <c r="AC46" s="82">
        <f>ROUND(IF('2.ต้นทุนตามสัดส่วน '!$E$56&gt;0,(+H46*'2.ต้นทุนตามสัดส่วน '!$E$56)/'2.ต้นทุนตามสัดส่วน '!$E$59,0),2)</f>
        <v>0</v>
      </c>
      <c r="AD46" s="82">
        <f>ROUND(IF('2.ต้นทุนตามสัดส่วน '!$E$66&gt;0,(+I46*'2.ต้นทุนตามสัดส่วน '!$E$66)/'2.ต้นทุนตามสัดส่วน '!$E$69,0),2)</f>
        <v>0</v>
      </c>
      <c r="AE46" s="82">
        <f>ROUND(IF('2.ต้นทุนตามสัดส่วน '!$E$76&gt;0,(+J46*'2.ต้นทุนตามสัดส่วน '!$E$76)/'2.ต้นทุนตามสัดส่วน '!$E$79,0),2)</f>
        <v>0</v>
      </c>
      <c r="AF46" s="82">
        <f t="shared" si="6"/>
        <v>0</v>
      </c>
      <c r="AG46" s="82">
        <f>ROUND(IF('2.ต้นทุนตามสัดส่วน '!$E$106&gt;0,(+L46*'2.ต้นทุนตามสัดส่วน '!$E$106)/'2.ต้นทุนตามสัดส่วน '!$E$109,0),2)</f>
        <v>0</v>
      </c>
      <c r="AH46" s="82">
        <f>ROUND(IF('2.ต้นทุนตามสัดส่วน '!$E$116&gt;0,(+M46*'2.ต้นทุนตามสัดส่วน '!$E$116)/'2.ต้นทุนตามสัดส่วน '!$E$119,0),2)</f>
        <v>0</v>
      </c>
      <c r="AI46" s="82">
        <f>ROUND(IF('2.ต้นทุนตามสัดส่วน '!$E$126&gt;0,(+N46*'2.ต้นทุนตามสัดส่วน '!$E$126)/'2.ต้นทุนตามสัดส่วน '!$E$129,0),2)</f>
        <v>0</v>
      </c>
      <c r="AJ46" s="82">
        <f t="shared" si="7"/>
        <v>0</v>
      </c>
      <c r="AK46" s="82">
        <f>ROUND(IF('2.ต้นทุนตามสัดส่วน '!$E$156&gt;0,(+P46*'2.ต้นทุนตามสัดส่วน '!$E$156)/'2.ต้นทุนตามสัดส่วน '!$E$159,0),2)</f>
        <v>0</v>
      </c>
      <c r="AL46" s="82">
        <f>ROUND(IF('2.ต้นทุนตามสัดส่วน '!$E$166&gt;0,(+Q46*'2.ต้นทุนตามสัดส่วน '!$E$166)/'2.ต้นทุนตามสัดส่วน '!$E$169,0),2)</f>
        <v>0</v>
      </c>
      <c r="AM46" s="82">
        <f>ROUND(IF('2.ต้นทุนตามสัดส่วน '!$E$176&gt;0,(+R46*'2.ต้นทุนตามสัดส่วน '!$E$176)/'2.ต้นทุนตามสัดส่วน '!$E$179,0),2)</f>
        <v>0</v>
      </c>
      <c r="AN46" s="82">
        <f t="shared" si="8"/>
        <v>0</v>
      </c>
      <c r="AO46" s="82">
        <f t="shared" si="9"/>
        <v>0</v>
      </c>
      <c r="AQ46" s="98">
        <v>5101030306</v>
      </c>
      <c r="AR46" s="30" t="s">
        <v>142</v>
      </c>
      <c r="AS46" s="82">
        <f>ROUND(IF('2.ต้นทุนตามสัดส่วน '!$E$7&gt;0,(C46*'2.ต้นทุนตามสัดส่วน '!$E$7)/'2.ต้นทุนตามสัดส่วน '!$E$9,0),2)</f>
        <v>0</v>
      </c>
      <c r="AT46" s="82">
        <f>ROUND(IF('2.ต้นทุนตามสัดส่วน '!$E$17&gt;0,(D46*'2.ต้นทุนตามสัดส่วน '!$E$17)/'2.ต้นทุนตามสัดส่วน '!$E$19,0),2)</f>
        <v>0</v>
      </c>
      <c r="AU46" s="82">
        <f>ROUND(IF('2.ต้นทุนตามสัดส่วน '!$E$27&gt;0,(+E46*'2.ต้นทุนตามสัดส่วน '!$E$27)/'2.ต้นทุนตามสัดส่วน '!$E$29,0),2)</f>
        <v>0</v>
      </c>
      <c r="AV46" s="82">
        <f>ROUND(IF('2.ต้นทุนตามสัดส่วน '!$E$37&gt;0,(+F46*'2.ต้นทุนตามสัดส่วน '!$E$37)/'2.ต้นทุนตามสัดส่วน '!$E$39,0),2)</f>
        <v>0</v>
      </c>
      <c r="AW46" s="82">
        <f t="shared" si="10"/>
        <v>0</v>
      </c>
      <c r="AX46" s="82">
        <f>ROUND(IF('2.ต้นทุนตามสัดส่วน '!$E$57&gt;0,(+H46*'2.ต้นทุนตามสัดส่วน '!$E$57)/'2.ต้นทุนตามสัดส่วน '!$E$59,0),2)</f>
        <v>0</v>
      </c>
      <c r="AY46" s="82">
        <f>ROUND(IF('2.ต้นทุนตามสัดส่วน '!$E$67&gt;0,(+I46*'2.ต้นทุนตามสัดส่วน '!$E$67)/'2.ต้นทุนตามสัดส่วน '!$E$69,0),2)</f>
        <v>0</v>
      </c>
      <c r="AZ46" s="82">
        <f>ROUND(IF('2.ต้นทุนตามสัดส่วน '!$E$77&gt;0,(+J46*'2.ต้นทุนตามสัดส่วน '!$E$77)/'2.ต้นทุนตามสัดส่วน '!$E$79,0),2)</f>
        <v>0</v>
      </c>
      <c r="BA46" s="82">
        <f t="shared" si="11"/>
        <v>0</v>
      </c>
      <c r="BB46" s="82">
        <f>ROUND(IF('2.ต้นทุนตามสัดส่วน '!$E$107&gt;0,(+L46*'2.ต้นทุนตามสัดส่วน '!$E$107)/'2.ต้นทุนตามสัดส่วน '!$E$109,0),2)</f>
        <v>0</v>
      </c>
      <c r="BC46" s="82">
        <f>ROUND(IF('2.ต้นทุนตามสัดส่วน '!$E$117&gt;0,(+M46*'2.ต้นทุนตามสัดส่วน '!$E$117)/'2.ต้นทุนตามสัดส่วน '!$E$119,0),2)</f>
        <v>0</v>
      </c>
      <c r="BD46" s="82">
        <f>ROUND(IF('2.ต้นทุนตามสัดส่วน '!$E$127&gt;0,(+N46*'2.ต้นทุนตามสัดส่วน '!$E$127)/'2.ต้นทุนตามสัดส่วน '!$E$129,0),2)</f>
        <v>0</v>
      </c>
      <c r="BE46" s="82">
        <f t="shared" si="12"/>
        <v>0</v>
      </c>
      <c r="BF46" s="82">
        <f>ROUND(IF('2.ต้นทุนตามสัดส่วน '!$E$157&gt;0,(+P46*'2.ต้นทุนตามสัดส่วน '!$E$157)/'2.ต้นทุนตามสัดส่วน '!$E$159,0),2)</f>
        <v>0</v>
      </c>
      <c r="BG46" s="82">
        <f>ROUND(IF('2.ต้นทุนตามสัดส่วน '!$E$167&gt;0,(+Q46*'2.ต้นทุนตามสัดส่วน '!$E$167)/'2.ต้นทุนตามสัดส่วน '!$E$169,0),2)</f>
        <v>0</v>
      </c>
      <c r="BH46" s="82">
        <f>ROUND(IF('2.ต้นทุนตามสัดส่วน '!$E$177&gt;0,(+R46*'2.ต้นทุนตามสัดส่วน '!$E$177)/'2.ต้นทุนตามสัดส่วน '!$E$179,0),2)</f>
        <v>0</v>
      </c>
      <c r="BI46" s="82">
        <f t="shared" si="13"/>
        <v>0</v>
      </c>
      <c r="BJ46" s="82">
        <f t="shared" si="14"/>
        <v>0</v>
      </c>
      <c r="BL46" s="98">
        <v>5101030306</v>
      </c>
      <c r="BM46" s="30" t="s">
        <v>142</v>
      </c>
      <c r="BN46" s="82">
        <f>ROUND(IF('2.ต้นทุนตามสัดส่วน '!$E$8&gt;0,(+C46*'2.ต้นทุนตามสัดส่วน '!$E$8)/'2.ต้นทุนตามสัดส่วน '!$E$9,0),2)</f>
        <v>0</v>
      </c>
      <c r="BO46" s="82">
        <f>ROUND(IF('2.ต้นทุนตามสัดส่วน '!$E$18&gt;0,(+D46*'2.ต้นทุนตามสัดส่วน '!$E$18)/'2.ต้นทุนตามสัดส่วน '!$E$19,0),2)</f>
        <v>0</v>
      </c>
      <c r="BP46" s="82">
        <f>ROUND(IF('2.ต้นทุนตามสัดส่วน '!$E$28&gt;0,(+E46*'2.ต้นทุนตามสัดส่วน '!$E$28)/'2.ต้นทุนตามสัดส่วน '!$E$29,0),2)</f>
        <v>0</v>
      </c>
      <c r="BQ46" s="82">
        <f>ROUND(IF('2.ต้นทุนตามสัดส่วน '!$E$38&gt;0,(+F46*'2.ต้นทุนตามสัดส่วน '!$E$38)/'2.ต้นทุนตามสัดส่วน '!$E$39,0),2)</f>
        <v>0</v>
      </c>
      <c r="BR46" s="82">
        <f t="shared" si="15"/>
        <v>0</v>
      </c>
      <c r="BS46" s="82">
        <f>ROUND(IF('2.ต้นทุนตามสัดส่วน '!$E$58&gt;0,(+H46*'2.ต้นทุนตามสัดส่วน '!$E$58)/'2.ต้นทุนตามสัดส่วน '!$E$59,0),2)</f>
        <v>0</v>
      </c>
      <c r="BT46" s="82">
        <f>ROUND(IF('2.ต้นทุนตามสัดส่วน '!$E$68&gt;0,(+I46*'2.ต้นทุนตามสัดส่วน '!$E$68)/'2.ต้นทุนตามสัดส่วน '!$E$69,0),2)</f>
        <v>0</v>
      </c>
      <c r="BU46" s="82">
        <f>ROUND(IF('2.ต้นทุนตามสัดส่วน '!$E$78&gt;0,(+J46*'2.ต้นทุนตามสัดส่วน '!$E$78)/'2.ต้นทุนตามสัดส่วน '!$E$79,0),2)</f>
        <v>0</v>
      </c>
      <c r="BV46" s="82">
        <f t="shared" si="16"/>
        <v>0</v>
      </c>
      <c r="BW46" s="82">
        <f>ROUND(IF('2.ต้นทุนตามสัดส่วน '!$E$108&gt;0,(+L46*'2.ต้นทุนตามสัดส่วน '!$E$108)/'2.ต้นทุนตามสัดส่วน '!$E$109,0),2)</f>
        <v>0</v>
      </c>
      <c r="BX46" s="82">
        <f>ROUND(IF('2.ต้นทุนตามสัดส่วน '!$E$118&gt;0,(+M46*'2.ต้นทุนตามสัดส่วน '!$E$118)/'2.ต้นทุนตามสัดส่วน '!$E$119,0),2)</f>
        <v>0</v>
      </c>
      <c r="BY46" s="82">
        <f>ROUND(IF('2.ต้นทุนตามสัดส่วน '!$E$128&gt;0,(+N46*'2.ต้นทุนตามสัดส่วน '!$E$128)/'2.ต้นทุนตามสัดส่วน '!$E$129,0),2)</f>
        <v>0</v>
      </c>
      <c r="BZ46" s="82">
        <f t="shared" si="17"/>
        <v>0</v>
      </c>
      <c r="CA46" s="82">
        <f>ROUND(IF('2.ต้นทุนตามสัดส่วน '!$E$158&gt;0,(+P46*'2.ต้นทุนตามสัดส่วน '!$E$158)/'2.ต้นทุนตามสัดส่วน '!$E$159,0),2)</f>
        <v>0</v>
      </c>
      <c r="CB46" s="82">
        <f>ROUND(IF('2.ต้นทุนตามสัดส่วน '!$E$168&gt;0,(+Q46*'2.ต้นทุนตามสัดส่วน '!$E$168)/'2.ต้นทุนตามสัดส่วน '!$E$169,0),2)</f>
        <v>0</v>
      </c>
      <c r="CC46" s="82">
        <f>ROUND(IF('2.ต้นทุนตามสัดส่วน '!$E$178&gt;0,(+R46*'2.ต้นทุนตามสัดส่วน '!$E$178)/'2.ต้นทุนตามสัดส่วน '!$E$179,0),2)</f>
        <v>0</v>
      </c>
      <c r="CD46" s="82">
        <f t="shared" si="18"/>
        <v>0</v>
      </c>
      <c r="CE46" s="82">
        <f t="shared" si="19"/>
        <v>0</v>
      </c>
      <c r="CF46" s="98">
        <v>5101030306</v>
      </c>
      <c r="CG46" s="30" t="s">
        <v>142</v>
      </c>
      <c r="CH46" s="82">
        <f t="shared" ref="CH46:CY46" si="59">+C46-X46-AS46-BN46</f>
        <v>0</v>
      </c>
      <c r="CI46" s="82">
        <f t="shared" si="59"/>
        <v>0</v>
      </c>
      <c r="CJ46" s="82">
        <f t="shared" si="59"/>
        <v>0</v>
      </c>
      <c r="CK46" s="82">
        <f t="shared" si="59"/>
        <v>0</v>
      </c>
      <c r="CL46" s="82">
        <f t="shared" si="59"/>
        <v>0</v>
      </c>
      <c r="CM46" s="82">
        <f t="shared" si="59"/>
        <v>0</v>
      </c>
      <c r="CN46" s="82">
        <f t="shared" si="59"/>
        <v>0</v>
      </c>
      <c r="CO46" s="82">
        <f t="shared" si="59"/>
        <v>0</v>
      </c>
      <c r="CP46" s="82">
        <f t="shared" si="59"/>
        <v>0</v>
      </c>
      <c r="CQ46" s="82">
        <f t="shared" si="59"/>
        <v>0</v>
      </c>
      <c r="CR46" s="82">
        <f t="shared" si="59"/>
        <v>0</v>
      </c>
      <c r="CS46" s="82">
        <f t="shared" si="59"/>
        <v>0</v>
      </c>
      <c r="CT46" s="82">
        <f t="shared" si="59"/>
        <v>0</v>
      </c>
      <c r="CU46" s="82">
        <f t="shared" si="59"/>
        <v>0</v>
      </c>
      <c r="CV46" s="82">
        <f t="shared" si="59"/>
        <v>0</v>
      </c>
      <c r="CW46" s="82">
        <f t="shared" si="59"/>
        <v>0</v>
      </c>
      <c r="CX46" s="82">
        <f t="shared" si="59"/>
        <v>0</v>
      </c>
      <c r="CY46" s="82">
        <f t="shared" si="59"/>
        <v>0</v>
      </c>
    </row>
    <row r="47" spans="1:103" ht="15.75" customHeight="1" x14ac:dyDescent="0.55000000000000004">
      <c r="A47" s="96">
        <v>5101040000</v>
      </c>
      <c r="B47" s="97" t="s">
        <v>143</v>
      </c>
      <c r="C47" s="30"/>
      <c r="D47" s="82">
        <v>0</v>
      </c>
      <c r="E47" s="82">
        <v>0</v>
      </c>
      <c r="F47" s="82">
        <v>0</v>
      </c>
      <c r="G47" s="82">
        <f t="shared" si="0"/>
        <v>0</v>
      </c>
      <c r="H47" s="82"/>
      <c r="I47" s="82"/>
      <c r="J47" s="82"/>
      <c r="K47" s="82">
        <f t="shared" si="1"/>
        <v>0</v>
      </c>
      <c r="L47" s="82"/>
      <c r="M47" s="82"/>
      <c r="N47" s="82"/>
      <c r="O47" s="82">
        <f t="shared" si="2"/>
        <v>0</v>
      </c>
      <c r="P47" s="82"/>
      <c r="Q47" s="82"/>
      <c r="R47" s="82"/>
      <c r="S47" s="82">
        <f t="shared" si="3"/>
        <v>0</v>
      </c>
      <c r="T47" s="82">
        <f t="shared" si="4"/>
        <v>0</v>
      </c>
      <c r="V47" s="96">
        <v>5101040000</v>
      </c>
      <c r="W47" s="97" t="s">
        <v>143</v>
      </c>
      <c r="X47" s="82">
        <f>ROUND(IF('2.ต้นทุนตามสัดส่วน '!$E$6&gt;0,(+C47*'2.ต้นทุนตามสัดส่วน '!$E$6)/'2.ต้นทุนตามสัดส่วน '!$E$9,0),2)</f>
        <v>0</v>
      </c>
      <c r="Y47" s="82">
        <f>ROUND(IF('2.ต้นทุนตามสัดส่วน '!$E$16&gt;0,(+D47*'2.ต้นทุนตามสัดส่วน '!$E$16)/'2.ต้นทุนตามสัดส่วน '!$E$19,0),2)</f>
        <v>0</v>
      </c>
      <c r="Z47" s="82">
        <f>ROUND(IF('2.ต้นทุนตามสัดส่วน '!$E$26&gt;0,(+E47*'2.ต้นทุนตามสัดส่วน '!$E$26)/'2.ต้นทุนตามสัดส่วน '!$E$29,0),2)</f>
        <v>0</v>
      </c>
      <c r="AA47" s="82">
        <f>ROUND(IF('2.ต้นทุนตามสัดส่วน '!$E$36&gt;0,(+F47*'2.ต้นทุนตามสัดส่วน '!$E$36)/'2.ต้นทุนตามสัดส่วน '!$E$39,0),2)</f>
        <v>0</v>
      </c>
      <c r="AB47" s="82">
        <f t="shared" si="5"/>
        <v>0</v>
      </c>
      <c r="AC47" s="82">
        <f>ROUND(IF('2.ต้นทุนตามสัดส่วน '!$E$56&gt;0,(+H47*'2.ต้นทุนตามสัดส่วน '!$E$56)/'2.ต้นทุนตามสัดส่วน '!$E$59,0),2)</f>
        <v>0</v>
      </c>
      <c r="AD47" s="82">
        <f>ROUND(IF('2.ต้นทุนตามสัดส่วน '!$E$66&gt;0,(+I47*'2.ต้นทุนตามสัดส่วน '!$E$66)/'2.ต้นทุนตามสัดส่วน '!$E$69,0),2)</f>
        <v>0</v>
      </c>
      <c r="AE47" s="82">
        <f>ROUND(IF('2.ต้นทุนตามสัดส่วน '!$E$76&gt;0,(+J47*'2.ต้นทุนตามสัดส่วน '!$E$76)/'2.ต้นทุนตามสัดส่วน '!$E$79,0),2)</f>
        <v>0</v>
      </c>
      <c r="AF47" s="82">
        <f t="shared" si="6"/>
        <v>0</v>
      </c>
      <c r="AG47" s="82">
        <f>ROUND(IF('2.ต้นทุนตามสัดส่วน '!$E$106&gt;0,(+L47*'2.ต้นทุนตามสัดส่วน '!$E$106)/'2.ต้นทุนตามสัดส่วน '!$E$109,0),2)</f>
        <v>0</v>
      </c>
      <c r="AH47" s="82">
        <f>ROUND(IF('2.ต้นทุนตามสัดส่วน '!$E$116&gt;0,(+M47*'2.ต้นทุนตามสัดส่วน '!$E$116)/'2.ต้นทุนตามสัดส่วน '!$E$119,0),2)</f>
        <v>0</v>
      </c>
      <c r="AI47" s="82">
        <f>ROUND(IF('2.ต้นทุนตามสัดส่วน '!$E$126&gt;0,(+N47*'2.ต้นทุนตามสัดส่วน '!$E$126)/'2.ต้นทุนตามสัดส่วน '!$E$129,0),2)</f>
        <v>0</v>
      </c>
      <c r="AJ47" s="82">
        <f t="shared" si="7"/>
        <v>0</v>
      </c>
      <c r="AK47" s="82">
        <f>ROUND(IF('2.ต้นทุนตามสัดส่วน '!$E$156&gt;0,(+P47*'2.ต้นทุนตามสัดส่วน '!$E$156)/'2.ต้นทุนตามสัดส่วน '!$E$159,0),2)</f>
        <v>0</v>
      </c>
      <c r="AL47" s="82">
        <f>ROUND(IF('2.ต้นทุนตามสัดส่วน '!$E$166&gt;0,(+Q47*'2.ต้นทุนตามสัดส่วน '!$E$166)/'2.ต้นทุนตามสัดส่วน '!$E$169,0),2)</f>
        <v>0</v>
      </c>
      <c r="AM47" s="82">
        <f>ROUND(IF('2.ต้นทุนตามสัดส่วน '!$E$176&gt;0,(+R47*'2.ต้นทุนตามสัดส่วน '!$E$176)/'2.ต้นทุนตามสัดส่วน '!$E$179,0),2)</f>
        <v>0</v>
      </c>
      <c r="AN47" s="82">
        <f t="shared" si="8"/>
        <v>0</v>
      </c>
      <c r="AO47" s="82">
        <f t="shared" si="9"/>
        <v>0</v>
      </c>
      <c r="AQ47" s="96">
        <v>5101040000</v>
      </c>
      <c r="AR47" s="97" t="s">
        <v>143</v>
      </c>
      <c r="AS47" s="82">
        <f>ROUND(IF('2.ต้นทุนตามสัดส่วน '!$E$7&gt;0,(C47*'2.ต้นทุนตามสัดส่วน '!$E$7)/'2.ต้นทุนตามสัดส่วน '!$E$9,0),2)</f>
        <v>0</v>
      </c>
      <c r="AT47" s="82">
        <f>ROUND(IF('2.ต้นทุนตามสัดส่วน '!$E$17&gt;0,(D47*'2.ต้นทุนตามสัดส่วน '!$E$17)/'2.ต้นทุนตามสัดส่วน '!$E$19,0),2)</f>
        <v>0</v>
      </c>
      <c r="AU47" s="82">
        <f>ROUND(IF('2.ต้นทุนตามสัดส่วน '!$E$27&gt;0,(+E47*'2.ต้นทุนตามสัดส่วน '!$E$27)/'2.ต้นทุนตามสัดส่วน '!$E$29,0),2)</f>
        <v>0</v>
      </c>
      <c r="AV47" s="82">
        <f>ROUND(IF('2.ต้นทุนตามสัดส่วน '!$E$37&gt;0,(+F47*'2.ต้นทุนตามสัดส่วน '!$E$37)/'2.ต้นทุนตามสัดส่วน '!$E$39,0),2)</f>
        <v>0</v>
      </c>
      <c r="AW47" s="82">
        <f t="shared" si="10"/>
        <v>0</v>
      </c>
      <c r="AX47" s="82">
        <f>ROUND(IF('2.ต้นทุนตามสัดส่วน '!$E$57&gt;0,(+H47*'2.ต้นทุนตามสัดส่วน '!$E$57)/'2.ต้นทุนตามสัดส่วน '!$E$59,0),2)</f>
        <v>0</v>
      </c>
      <c r="AY47" s="82">
        <f>ROUND(IF('2.ต้นทุนตามสัดส่วน '!$E$67&gt;0,(+I47*'2.ต้นทุนตามสัดส่วน '!$E$67)/'2.ต้นทุนตามสัดส่วน '!$E$69,0),2)</f>
        <v>0</v>
      </c>
      <c r="AZ47" s="82">
        <f>ROUND(IF('2.ต้นทุนตามสัดส่วน '!$E$77&gt;0,(+J47*'2.ต้นทุนตามสัดส่วน '!$E$77)/'2.ต้นทุนตามสัดส่วน '!$E$79,0),2)</f>
        <v>0</v>
      </c>
      <c r="BA47" s="82">
        <f t="shared" si="11"/>
        <v>0</v>
      </c>
      <c r="BB47" s="82">
        <f>ROUND(IF('2.ต้นทุนตามสัดส่วน '!$E$107&gt;0,(+L47*'2.ต้นทุนตามสัดส่วน '!$E$107)/'2.ต้นทุนตามสัดส่วน '!$E$109,0),2)</f>
        <v>0</v>
      </c>
      <c r="BC47" s="82">
        <f>ROUND(IF('2.ต้นทุนตามสัดส่วน '!$E$117&gt;0,(+M47*'2.ต้นทุนตามสัดส่วน '!$E$117)/'2.ต้นทุนตามสัดส่วน '!$E$119,0),2)</f>
        <v>0</v>
      </c>
      <c r="BD47" s="82">
        <f>ROUND(IF('2.ต้นทุนตามสัดส่วน '!$E$127&gt;0,(+N47*'2.ต้นทุนตามสัดส่วน '!$E$127)/'2.ต้นทุนตามสัดส่วน '!$E$129,0),2)</f>
        <v>0</v>
      </c>
      <c r="BE47" s="82">
        <f t="shared" si="12"/>
        <v>0</v>
      </c>
      <c r="BF47" s="82">
        <f>ROUND(IF('2.ต้นทุนตามสัดส่วน '!$E$157&gt;0,(+P47*'2.ต้นทุนตามสัดส่วน '!$E$157)/'2.ต้นทุนตามสัดส่วน '!$E$159,0),2)</f>
        <v>0</v>
      </c>
      <c r="BG47" s="82">
        <f>ROUND(IF('2.ต้นทุนตามสัดส่วน '!$E$167&gt;0,(+Q47*'2.ต้นทุนตามสัดส่วน '!$E$167)/'2.ต้นทุนตามสัดส่วน '!$E$169,0),2)</f>
        <v>0</v>
      </c>
      <c r="BH47" s="82">
        <f>ROUND(IF('2.ต้นทุนตามสัดส่วน '!$E$177&gt;0,(+R47*'2.ต้นทุนตามสัดส่วน '!$E$177)/'2.ต้นทุนตามสัดส่วน '!$E$179,0),2)</f>
        <v>0</v>
      </c>
      <c r="BI47" s="82">
        <f t="shared" si="13"/>
        <v>0</v>
      </c>
      <c r="BJ47" s="82">
        <f t="shared" si="14"/>
        <v>0</v>
      </c>
      <c r="BL47" s="96">
        <v>5101040000</v>
      </c>
      <c r="BM47" s="97" t="s">
        <v>143</v>
      </c>
      <c r="BN47" s="82">
        <f>ROUND(IF('2.ต้นทุนตามสัดส่วน '!$E$8&gt;0,(+C47*'2.ต้นทุนตามสัดส่วน '!$E$8)/'2.ต้นทุนตามสัดส่วน '!$E$9,0),2)</f>
        <v>0</v>
      </c>
      <c r="BO47" s="82">
        <f>ROUND(IF('2.ต้นทุนตามสัดส่วน '!$E$18&gt;0,(+D47*'2.ต้นทุนตามสัดส่วน '!$E$18)/'2.ต้นทุนตามสัดส่วน '!$E$19,0),2)</f>
        <v>0</v>
      </c>
      <c r="BP47" s="82">
        <f>ROUND(IF('2.ต้นทุนตามสัดส่วน '!$E$28&gt;0,(+E47*'2.ต้นทุนตามสัดส่วน '!$E$28)/'2.ต้นทุนตามสัดส่วน '!$E$29,0),2)</f>
        <v>0</v>
      </c>
      <c r="BQ47" s="82">
        <f>ROUND(IF('2.ต้นทุนตามสัดส่วน '!$E$38&gt;0,(+F47*'2.ต้นทุนตามสัดส่วน '!$E$38)/'2.ต้นทุนตามสัดส่วน '!$E$39,0),2)</f>
        <v>0</v>
      </c>
      <c r="BR47" s="82">
        <f t="shared" si="15"/>
        <v>0</v>
      </c>
      <c r="BS47" s="82">
        <f>ROUND(IF('2.ต้นทุนตามสัดส่วน '!$E$58&gt;0,(+H47*'2.ต้นทุนตามสัดส่วน '!$E$58)/'2.ต้นทุนตามสัดส่วน '!$E$59,0),2)</f>
        <v>0</v>
      </c>
      <c r="BT47" s="82">
        <f>ROUND(IF('2.ต้นทุนตามสัดส่วน '!$E$68&gt;0,(+I47*'2.ต้นทุนตามสัดส่วน '!$E$68)/'2.ต้นทุนตามสัดส่วน '!$E$69,0),2)</f>
        <v>0</v>
      </c>
      <c r="BU47" s="82">
        <f>ROUND(IF('2.ต้นทุนตามสัดส่วน '!$E$78&gt;0,(+J47*'2.ต้นทุนตามสัดส่วน '!$E$78)/'2.ต้นทุนตามสัดส่วน '!$E$79,0),2)</f>
        <v>0</v>
      </c>
      <c r="BV47" s="82">
        <f t="shared" si="16"/>
        <v>0</v>
      </c>
      <c r="BW47" s="82">
        <f>ROUND(IF('2.ต้นทุนตามสัดส่วน '!$E$108&gt;0,(+L47*'2.ต้นทุนตามสัดส่วน '!$E$108)/'2.ต้นทุนตามสัดส่วน '!$E$109,0),2)</f>
        <v>0</v>
      </c>
      <c r="BX47" s="82">
        <f>ROUND(IF('2.ต้นทุนตามสัดส่วน '!$E$118&gt;0,(+M47*'2.ต้นทุนตามสัดส่วน '!$E$118)/'2.ต้นทุนตามสัดส่วน '!$E$119,0),2)</f>
        <v>0</v>
      </c>
      <c r="BY47" s="82">
        <f>ROUND(IF('2.ต้นทุนตามสัดส่วน '!$E$128&gt;0,(+N47*'2.ต้นทุนตามสัดส่วน '!$E$128)/'2.ต้นทุนตามสัดส่วน '!$E$129,0),2)</f>
        <v>0</v>
      </c>
      <c r="BZ47" s="82">
        <f t="shared" si="17"/>
        <v>0</v>
      </c>
      <c r="CA47" s="82">
        <f>ROUND(IF('2.ต้นทุนตามสัดส่วน '!$E$158&gt;0,(+P47*'2.ต้นทุนตามสัดส่วน '!$E$158)/'2.ต้นทุนตามสัดส่วน '!$E$159,0),2)</f>
        <v>0</v>
      </c>
      <c r="CB47" s="82">
        <f>ROUND(IF('2.ต้นทุนตามสัดส่วน '!$E$168&gt;0,(+Q47*'2.ต้นทุนตามสัดส่วน '!$E$168)/'2.ต้นทุนตามสัดส่วน '!$E$169,0),2)</f>
        <v>0</v>
      </c>
      <c r="CC47" s="82">
        <f>ROUND(IF('2.ต้นทุนตามสัดส่วน '!$E$178&gt;0,(+R47*'2.ต้นทุนตามสัดส่วน '!$E$178)/'2.ต้นทุนตามสัดส่วน '!$E$179,0),2)</f>
        <v>0</v>
      </c>
      <c r="CD47" s="82">
        <f t="shared" si="18"/>
        <v>0</v>
      </c>
      <c r="CE47" s="82">
        <f t="shared" si="19"/>
        <v>0</v>
      </c>
      <c r="CF47" s="96">
        <v>5101040000</v>
      </c>
      <c r="CG47" s="97" t="s">
        <v>143</v>
      </c>
      <c r="CH47" s="82">
        <f t="shared" ref="CH47:CY47" si="60">+C47-X47-AS47-BN47</f>
        <v>0</v>
      </c>
      <c r="CI47" s="82">
        <f t="shared" si="60"/>
        <v>0</v>
      </c>
      <c r="CJ47" s="82">
        <f t="shared" si="60"/>
        <v>0</v>
      </c>
      <c r="CK47" s="82">
        <f t="shared" si="60"/>
        <v>0</v>
      </c>
      <c r="CL47" s="82">
        <f t="shared" si="60"/>
        <v>0</v>
      </c>
      <c r="CM47" s="82">
        <f t="shared" si="60"/>
        <v>0</v>
      </c>
      <c r="CN47" s="82">
        <f t="shared" si="60"/>
        <v>0</v>
      </c>
      <c r="CO47" s="82">
        <f t="shared" si="60"/>
        <v>0</v>
      </c>
      <c r="CP47" s="82">
        <f t="shared" si="60"/>
        <v>0</v>
      </c>
      <c r="CQ47" s="82">
        <f t="shared" si="60"/>
        <v>0</v>
      </c>
      <c r="CR47" s="82">
        <f t="shared" si="60"/>
        <v>0</v>
      </c>
      <c r="CS47" s="82">
        <f t="shared" si="60"/>
        <v>0</v>
      </c>
      <c r="CT47" s="82">
        <f t="shared" si="60"/>
        <v>0</v>
      </c>
      <c r="CU47" s="82">
        <f t="shared" si="60"/>
        <v>0</v>
      </c>
      <c r="CV47" s="82">
        <f t="shared" si="60"/>
        <v>0</v>
      </c>
      <c r="CW47" s="82">
        <f t="shared" si="60"/>
        <v>0</v>
      </c>
      <c r="CX47" s="82">
        <f t="shared" si="60"/>
        <v>0</v>
      </c>
      <c r="CY47" s="82">
        <f t="shared" si="60"/>
        <v>0</v>
      </c>
    </row>
    <row r="48" spans="1:103" ht="15.75" customHeight="1" x14ac:dyDescent="0.55000000000000004">
      <c r="A48" s="96">
        <v>5101040100</v>
      </c>
      <c r="B48" s="97" t="s">
        <v>144</v>
      </c>
      <c r="C48" s="30"/>
      <c r="D48" s="82">
        <v>0</v>
      </c>
      <c r="E48" s="82">
        <v>0</v>
      </c>
      <c r="F48" s="82">
        <v>0</v>
      </c>
      <c r="G48" s="82">
        <f t="shared" si="0"/>
        <v>0</v>
      </c>
      <c r="H48" s="82"/>
      <c r="I48" s="82"/>
      <c r="J48" s="82"/>
      <c r="K48" s="82">
        <f t="shared" si="1"/>
        <v>0</v>
      </c>
      <c r="L48" s="82"/>
      <c r="M48" s="82"/>
      <c r="N48" s="82"/>
      <c r="O48" s="82">
        <f t="shared" si="2"/>
        <v>0</v>
      </c>
      <c r="P48" s="82"/>
      <c r="Q48" s="82"/>
      <c r="R48" s="82"/>
      <c r="S48" s="82">
        <f t="shared" si="3"/>
        <v>0</v>
      </c>
      <c r="T48" s="82">
        <f t="shared" si="4"/>
        <v>0</v>
      </c>
      <c r="V48" s="96">
        <v>5101040100</v>
      </c>
      <c r="W48" s="97" t="s">
        <v>144</v>
      </c>
      <c r="X48" s="82">
        <f>ROUND(IF('2.ต้นทุนตามสัดส่วน '!$E$6&gt;0,(+C48*'2.ต้นทุนตามสัดส่วน '!$E$6)/'2.ต้นทุนตามสัดส่วน '!$E$9,0),2)</f>
        <v>0</v>
      </c>
      <c r="Y48" s="82">
        <f>ROUND(IF('2.ต้นทุนตามสัดส่วน '!$E$16&gt;0,(+D48*'2.ต้นทุนตามสัดส่วน '!$E$16)/'2.ต้นทุนตามสัดส่วน '!$E$19,0),2)</f>
        <v>0</v>
      </c>
      <c r="Z48" s="82">
        <f>ROUND(IF('2.ต้นทุนตามสัดส่วน '!$E$26&gt;0,(+E48*'2.ต้นทุนตามสัดส่วน '!$E$26)/'2.ต้นทุนตามสัดส่วน '!$E$29,0),2)</f>
        <v>0</v>
      </c>
      <c r="AA48" s="82">
        <f>ROUND(IF('2.ต้นทุนตามสัดส่วน '!$E$36&gt;0,(+F48*'2.ต้นทุนตามสัดส่วน '!$E$36)/'2.ต้นทุนตามสัดส่วน '!$E$39,0),2)</f>
        <v>0</v>
      </c>
      <c r="AB48" s="82">
        <f t="shared" si="5"/>
        <v>0</v>
      </c>
      <c r="AC48" s="82">
        <f>ROUND(IF('2.ต้นทุนตามสัดส่วน '!$E$56&gt;0,(+H48*'2.ต้นทุนตามสัดส่วน '!$E$56)/'2.ต้นทุนตามสัดส่วน '!$E$59,0),2)</f>
        <v>0</v>
      </c>
      <c r="AD48" s="82">
        <f>ROUND(IF('2.ต้นทุนตามสัดส่วน '!$E$66&gt;0,(+I48*'2.ต้นทุนตามสัดส่วน '!$E$66)/'2.ต้นทุนตามสัดส่วน '!$E$69,0),2)</f>
        <v>0</v>
      </c>
      <c r="AE48" s="82">
        <f>ROUND(IF('2.ต้นทุนตามสัดส่วน '!$E$76&gt;0,(+J48*'2.ต้นทุนตามสัดส่วน '!$E$76)/'2.ต้นทุนตามสัดส่วน '!$E$79,0),2)</f>
        <v>0</v>
      </c>
      <c r="AF48" s="82">
        <f t="shared" si="6"/>
        <v>0</v>
      </c>
      <c r="AG48" s="82">
        <f>ROUND(IF('2.ต้นทุนตามสัดส่วน '!$E$106&gt;0,(+L48*'2.ต้นทุนตามสัดส่วน '!$E$106)/'2.ต้นทุนตามสัดส่วน '!$E$109,0),2)</f>
        <v>0</v>
      </c>
      <c r="AH48" s="82">
        <f>ROUND(IF('2.ต้นทุนตามสัดส่วน '!$E$116&gt;0,(+M48*'2.ต้นทุนตามสัดส่วน '!$E$116)/'2.ต้นทุนตามสัดส่วน '!$E$119,0),2)</f>
        <v>0</v>
      </c>
      <c r="AI48" s="82">
        <f>ROUND(IF('2.ต้นทุนตามสัดส่วน '!$E$126&gt;0,(+N48*'2.ต้นทุนตามสัดส่วน '!$E$126)/'2.ต้นทุนตามสัดส่วน '!$E$129,0),2)</f>
        <v>0</v>
      </c>
      <c r="AJ48" s="82">
        <f t="shared" si="7"/>
        <v>0</v>
      </c>
      <c r="AK48" s="82">
        <f>ROUND(IF('2.ต้นทุนตามสัดส่วน '!$E$156&gt;0,(+P48*'2.ต้นทุนตามสัดส่วน '!$E$156)/'2.ต้นทุนตามสัดส่วน '!$E$159,0),2)</f>
        <v>0</v>
      </c>
      <c r="AL48" s="82">
        <f>ROUND(IF('2.ต้นทุนตามสัดส่วน '!$E$166&gt;0,(+Q48*'2.ต้นทุนตามสัดส่วน '!$E$166)/'2.ต้นทุนตามสัดส่วน '!$E$169,0),2)</f>
        <v>0</v>
      </c>
      <c r="AM48" s="82">
        <f>ROUND(IF('2.ต้นทุนตามสัดส่วน '!$E$176&gt;0,(+R48*'2.ต้นทุนตามสัดส่วน '!$E$176)/'2.ต้นทุนตามสัดส่วน '!$E$179,0),2)</f>
        <v>0</v>
      </c>
      <c r="AN48" s="82">
        <f t="shared" si="8"/>
        <v>0</v>
      </c>
      <c r="AO48" s="82">
        <f t="shared" si="9"/>
        <v>0</v>
      </c>
      <c r="AQ48" s="96">
        <v>5101040100</v>
      </c>
      <c r="AR48" s="97" t="s">
        <v>144</v>
      </c>
      <c r="AS48" s="82">
        <f>ROUND(IF('2.ต้นทุนตามสัดส่วน '!$E$7&gt;0,(C48*'2.ต้นทุนตามสัดส่วน '!$E$7)/'2.ต้นทุนตามสัดส่วน '!$E$9,0),2)</f>
        <v>0</v>
      </c>
      <c r="AT48" s="82">
        <f>ROUND(IF('2.ต้นทุนตามสัดส่วน '!$E$17&gt;0,(D48*'2.ต้นทุนตามสัดส่วน '!$E$17)/'2.ต้นทุนตามสัดส่วน '!$E$19,0),2)</f>
        <v>0</v>
      </c>
      <c r="AU48" s="82">
        <f>ROUND(IF('2.ต้นทุนตามสัดส่วน '!$E$27&gt;0,(+E48*'2.ต้นทุนตามสัดส่วน '!$E$27)/'2.ต้นทุนตามสัดส่วน '!$E$29,0),2)</f>
        <v>0</v>
      </c>
      <c r="AV48" s="82">
        <f>ROUND(IF('2.ต้นทุนตามสัดส่วน '!$E$37&gt;0,(+F48*'2.ต้นทุนตามสัดส่วน '!$E$37)/'2.ต้นทุนตามสัดส่วน '!$E$39,0),2)</f>
        <v>0</v>
      </c>
      <c r="AW48" s="82">
        <f t="shared" si="10"/>
        <v>0</v>
      </c>
      <c r="AX48" s="82">
        <f>ROUND(IF('2.ต้นทุนตามสัดส่วน '!$E$57&gt;0,(+H48*'2.ต้นทุนตามสัดส่วน '!$E$57)/'2.ต้นทุนตามสัดส่วน '!$E$59,0),2)</f>
        <v>0</v>
      </c>
      <c r="AY48" s="82">
        <f>ROUND(IF('2.ต้นทุนตามสัดส่วน '!$E$67&gt;0,(+I48*'2.ต้นทุนตามสัดส่วน '!$E$67)/'2.ต้นทุนตามสัดส่วน '!$E$69,0),2)</f>
        <v>0</v>
      </c>
      <c r="AZ48" s="82">
        <f>ROUND(IF('2.ต้นทุนตามสัดส่วน '!$E$77&gt;0,(+J48*'2.ต้นทุนตามสัดส่วน '!$E$77)/'2.ต้นทุนตามสัดส่วน '!$E$79,0),2)</f>
        <v>0</v>
      </c>
      <c r="BA48" s="82">
        <f t="shared" si="11"/>
        <v>0</v>
      </c>
      <c r="BB48" s="82">
        <f>ROUND(IF('2.ต้นทุนตามสัดส่วน '!$E$107&gt;0,(+L48*'2.ต้นทุนตามสัดส่วน '!$E$107)/'2.ต้นทุนตามสัดส่วน '!$E$109,0),2)</f>
        <v>0</v>
      </c>
      <c r="BC48" s="82">
        <f>ROUND(IF('2.ต้นทุนตามสัดส่วน '!$E$117&gt;0,(+M48*'2.ต้นทุนตามสัดส่วน '!$E$117)/'2.ต้นทุนตามสัดส่วน '!$E$119,0),2)</f>
        <v>0</v>
      </c>
      <c r="BD48" s="82">
        <f>ROUND(IF('2.ต้นทุนตามสัดส่วน '!$E$127&gt;0,(+N48*'2.ต้นทุนตามสัดส่วน '!$E$127)/'2.ต้นทุนตามสัดส่วน '!$E$129,0),2)</f>
        <v>0</v>
      </c>
      <c r="BE48" s="82">
        <f t="shared" si="12"/>
        <v>0</v>
      </c>
      <c r="BF48" s="82">
        <f>ROUND(IF('2.ต้นทุนตามสัดส่วน '!$E$157&gt;0,(+P48*'2.ต้นทุนตามสัดส่วน '!$E$157)/'2.ต้นทุนตามสัดส่วน '!$E$159,0),2)</f>
        <v>0</v>
      </c>
      <c r="BG48" s="82">
        <f>ROUND(IF('2.ต้นทุนตามสัดส่วน '!$E$167&gt;0,(+Q48*'2.ต้นทุนตามสัดส่วน '!$E$167)/'2.ต้นทุนตามสัดส่วน '!$E$169,0),2)</f>
        <v>0</v>
      </c>
      <c r="BH48" s="82">
        <f>ROUND(IF('2.ต้นทุนตามสัดส่วน '!$E$177&gt;0,(+R48*'2.ต้นทุนตามสัดส่วน '!$E$177)/'2.ต้นทุนตามสัดส่วน '!$E$179,0),2)</f>
        <v>0</v>
      </c>
      <c r="BI48" s="82">
        <f t="shared" si="13"/>
        <v>0</v>
      </c>
      <c r="BJ48" s="82">
        <f t="shared" si="14"/>
        <v>0</v>
      </c>
      <c r="BL48" s="96">
        <v>5101040100</v>
      </c>
      <c r="BM48" s="97" t="s">
        <v>144</v>
      </c>
      <c r="BN48" s="82">
        <f>ROUND(IF('2.ต้นทุนตามสัดส่วน '!$E$8&gt;0,(+C48*'2.ต้นทุนตามสัดส่วน '!$E$8)/'2.ต้นทุนตามสัดส่วน '!$E$9,0),2)</f>
        <v>0</v>
      </c>
      <c r="BO48" s="82">
        <f>ROUND(IF('2.ต้นทุนตามสัดส่วน '!$E$18&gt;0,(+D48*'2.ต้นทุนตามสัดส่วน '!$E$18)/'2.ต้นทุนตามสัดส่วน '!$E$19,0),2)</f>
        <v>0</v>
      </c>
      <c r="BP48" s="82">
        <f>ROUND(IF('2.ต้นทุนตามสัดส่วน '!$E$28&gt;0,(+E48*'2.ต้นทุนตามสัดส่วน '!$E$28)/'2.ต้นทุนตามสัดส่วน '!$E$29,0),2)</f>
        <v>0</v>
      </c>
      <c r="BQ48" s="82">
        <f>ROUND(IF('2.ต้นทุนตามสัดส่วน '!$E$38&gt;0,(+F48*'2.ต้นทุนตามสัดส่วน '!$E$38)/'2.ต้นทุนตามสัดส่วน '!$E$39,0),2)</f>
        <v>0</v>
      </c>
      <c r="BR48" s="82">
        <f t="shared" si="15"/>
        <v>0</v>
      </c>
      <c r="BS48" s="82">
        <f>ROUND(IF('2.ต้นทุนตามสัดส่วน '!$E$58&gt;0,(+H48*'2.ต้นทุนตามสัดส่วน '!$E$58)/'2.ต้นทุนตามสัดส่วน '!$E$59,0),2)</f>
        <v>0</v>
      </c>
      <c r="BT48" s="82">
        <f>ROUND(IF('2.ต้นทุนตามสัดส่วน '!$E$68&gt;0,(+I48*'2.ต้นทุนตามสัดส่วน '!$E$68)/'2.ต้นทุนตามสัดส่วน '!$E$69,0),2)</f>
        <v>0</v>
      </c>
      <c r="BU48" s="82">
        <f>ROUND(IF('2.ต้นทุนตามสัดส่วน '!$E$78&gt;0,(+J48*'2.ต้นทุนตามสัดส่วน '!$E$78)/'2.ต้นทุนตามสัดส่วน '!$E$79,0),2)</f>
        <v>0</v>
      </c>
      <c r="BV48" s="82">
        <f t="shared" si="16"/>
        <v>0</v>
      </c>
      <c r="BW48" s="82">
        <f>ROUND(IF('2.ต้นทุนตามสัดส่วน '!$E$108&gt;0,(+L48*'2.ต้นทุนตามสัดส่วน '!$E$108)/'2.ต้นทุนตามสัดส่วน '!$E$109,0),2)</f>
        <v>0</v>
      </c>
      <c r="BX48" s="82">
        <f>ROUND(IF('2.ต้นทุนตามสัดส่วน '!$E$118&gt;0,(+M48*'2.ต้นทุนตามสัดส่วน '!$E$118)/'2.ต้นทุนตามสัดส่วน '!$E$119,0),2)</f>
        <v>0</v>
      </c>
      <c r="BY48" s="82">
        <f>ROUND(IF('2.ต้นทุนตามสัดส่วน '!$E$128&gt;0,(+N48*'2.ต้นทุนตามสัดส่วน '!$E$128)/'2.ต้นทุนตามสัดส่วน '!$E$129,0),2)</f>
        <v>0</v>
      </c>
      <c r="BZ48" s="82">
        <f t="shared" si="17"/>
        <v>0</v>
      </c>
      <c r="CA48" s="82">
        <f>ROUND(IF('2.ต้นทุนตามสัดส่วน '!$E$158&gt;0,(+P48*'2.ต้นทุนตามสัดส่วน '!$E$158)/'2.ต้นทุนตามสัดส่วน '!$E$159,0),2)</f>
        <v>0</v>
      </c>
      <c r="CB48" s="82">
        <f>ROUND(IF('2.ต้นทุนตามสัดส่วน '!$E$168&gt;0,(+Q48*'2.ต้นทุนตามสัดส่วน '!$E$168)/'2.ต้นทุนตามสัดส่วน '!$E$169,0),2)</f>
        <v>0</v>
      </c>
      <c r="CC48" s="82">
        <f>ROUND(IF('2.ต้นทุนตามสัดส่วน '!$E$178&gt;0,(+R48*'2.ต้นทุนตามสัดส่วน '!$E$178)/'2.ต้นทุนตามสัดส่วน '!$E$179,0),2)</f>
        <v>0</v>
      </c>
      <c r="CD48" s="82">
        <f t="shared" si="18"/>
        <v>0</v>
      </c>
      <c r="CE48" s="82">
        <f t="shared" si="19"/>
        <v>0</v>
      </c>
      <c r="CF48" s="96">
        <v>5101040100</v>
      </c>
      <c r="CG48" s="97" t="s">
        <v>144</v>
      </c>
      <c r="CH48" s="82">
        <f t="shared" ref="CH48:CY48" si="61">+C48-X48-AS48-BN48</f>
        <v>0</v>
      </c>
      <c r="CI48" s="82">
        <f t="shared" si="61"/>
        <v>0</v>
      </c>
      <c r="CJ48" s="82">
        <f t="shared" si="61"/>
        <v>0</v>
      </c>
      <c r="CK48" s="82">
        <f t="shared" si="61"/>
        <v>0</v>
      </c>
      <c r="CL48" s="82">
        <f t="shared" si="61"/>
        <v>0</v>
      </c>
      <c r="CM48" s="82">
        <f t="shared" si="61"/>
        <v>0</v>
      </c>
      <c r="CN48" s="82">
        <f t="shared" si="61"/>
        <v>0</v>
      </c>
      <c r="CO48" s="82">
        <f t="shared" si="61"/>
        <v>0</v>
      </c>
      <c r="CP48" s="82">
        <f t="shared" si="61"/>
        <v>0</v>
      </c>
      <c r="CQ48" s="82">
        <f t="shared" si="61"/>
        <v>0</v>
      </c>
      <c r="CR48" s="82">
        <f t="shared" si="61"/>
        <v>0</v>
      </c>
      <c r="CS48" s="82">
        <f t="shared" si="61"/>
        <v>0</v>
      </c>
      <c r="CT48" s="82">
        <f t="shared" si="61"/>
        <v>0</v>
      </c>
      <c r="CU48" s="82">
        <f t="shared" si="61"/>
        <v>0</v>
      </c>
      <c r="CV48" s="82">
        <f t="shared" si="61"/>
        <v>0</v>
      </c>
      <c r="CW48" s="82">
        <f t="shared" si="61"/>
        <v>0</v>
      </c>
      <c r="CX48" s="82">
        <f t="shared" si="61"/>
        <v>0</v>
      </c>
      <c r="CY48" s="82">
        <f t="shared" si="61"/>
        <v>0</v>
      </c>
    </row>
    <row r="49" spans="1:103" ht="15.75" customHeight="1" x14ac:dyDescent="0.55000000000000004">
      <c r="A49" s="96">
        <v>5101040200</v>
      </c>
      <c r="B49" s="97" t="s">
        <v>145</v>
      </c>
      <c r="C49" s="30"/>
      <c r="D49" s="82">
        <v>0</v>
      </c>
      <c r="E49" s="82">
        <v>0</v>
      </c>
      <c r="F49" s="82">
        <v>0</v>
      </c>
      <c r="G49" s="82">
        <f t="shared" si="0"/>
        <v>0</v>
      </c>
      <c r="H49" s="82"/>
      <c r="I49" s="82"/>
      <c r="J49" s="82"/>
      <c r="K49" s="82">
        <f t="shared" si="1"/>
        <v>0</v>
      </c>
      <c r="L49" s="82"/>
      <c r="M49" s="82"/>
      <c r="N49" s="82"/>
      <c r="O49" s="82">
        <f t="shared" si="2"/>
        <v>0</v>
      </c>
      <c r="P49" s="82"/>
      <c r="Q49" s="82"/>
      <c r="R49" s="82"/>
      <c r="S49" s="82">
        <f t="shared" si="3"/>
        <v>0</v>
      </c>
      <c r="T49" s="82">
        <f t="shared" si="4"/>
        <v>0</v>
      </c>
      <c r="V49" s="96">
        <v>5101040200</v>
      </c>
      <c r="W49" s="97" t="s">
        <v>145</v>
      </c>
      <c r="X49" s="82">
        <f>ROUND(IF('2.ต้นทุนตามสัดส่วน '!$E$6&gt;0,(+C49*'2.ต้นทุนตามสัดส่วน '!$E$6)/'2.ต้นทุนตามสัดส่วน '!$E$9,0),2)</f>
        <v>0</v>
      </c>
      <c r="Y49" s="82">
        <f>ROUND(IF('2.ต้นทุนตามสัดส่วน '!$E$16&gt;0,(+D49*'2.ต้นทุนตามสัดส่วน '!$E$16)/'2.ต้นทุนตามสัดส่วน '!$E$19,0),2)</f>
        <v>0</v>
      </c>
      <c r="Z49" s="82">
        <f>ROUND(IF('2.ต้นทุนตามสัดส่วน '!$E$26&gt;0,(+E49*'2.ต้นทุนตามสัดส่วน '!$E$26)/'2.ต้นทุนตามสัดส่วน '!$E$29,0),2)</f>
        <v>0</v>
      </c>
      <c r="AA49" s="82">
        <f>ROUND(IF('2.ต้นทุนตามสัดส่วน '!$E$36&gt;0,(+F49*'2.ต้นทุนตามสัดส่วน '!$E$36)/'2.ต้นทุนตามสัดส่วน '!$E$39,0),2)</f>
        <v>0</v>
      </c>
      <c r="AB49" s="82">
        <f t="shared" si="5"/>
        <v>0</v>
      </c>
      <c r="AC49" s="82">
        <f>ROUND(IF('2.ต้นทุนตามสัดส่วน '!$E$56&gt;0,(+H49*'2.ต้นทุนตามสัดส่วน '!$E$56)/'2.ต้นทุนตามสัดส่วน '!$E$59,0),2)</f>
        <v>0</v>
      </c>
      <c r="AD49" s="82">
        <f>ROUND(IF('2.ต้นทุนตามสัดส่วน '!$E$66&gt;0,(+I49*'2.ต้นทุนตามสัดส่วน '!$E$66)/'2.ต้นทุนตามสัดส่วน '!$E$69,0),2)</f>
        <v>0</v>
      </c>
      <c r="AE49" s="82">
        <f>ROUND(IF('2.ต้นทุนตามสัดส่วน '!$E$76&gt;0,(+J49*'2.ต้นทุนตามสัดส่วน '!$E$76)/'2.ต้นทุนตามสัดส่วน '!$E$79,0),2)</f>
        <v>0</v>
      </c>
      <c r="AF49" s="82">
        <f t="shared" si="6"/>
        <v>0</v>
      </c>
      <c r="AG49" s="82">
        <f>ROUND(IF('2.ต้นทุนตามสัดส่วน '!$E$106&gt;0,(+L49*'2.ต้นทุนตามสัดส่วน '!$E$106)/'2.ต้นทุนตามสัดส่วน '!$E$109,0),2)</f>
        <v>0</v>
      </c>
      <c r="AH49" s="82">
        <f>ROUND(IF('2.ต้นทุนตามสัดส่วน '!$E$116&gt;0,(+M49*'2.ต้นทุนตามสัดส่วน '!$E$116)/'2.ต้นทุนตามสัดส่วน '!$E$119,0),2)</f>
        <v>0</v>
      </c>
      <c r="AI49" s="82">
        <f>ROUND(IF('2.ต้นทุนตามสัดส่วน '!$E$126&gt;0,(+N49*'2.ต้นทุนตามสัดส่วน '!$E$126)/'2.ต้นทุนตามสัดส่วน '!$E$129,0),2)</f>
        <v>0</v>
      </c>
      <c r="AJ49" s="82">
        <f t="shared" si="7"/>
        <v>0</v>
      </c>
      <c r="AK49" s="82">
        <f>ROUND(IF('2.ต้นทุนตามสัดส่วน '!$E$156&gt;0,(+P49*'2.ต้นทุนตามสัดส่วน '!$E$156)/'2.ต้นทุนตามสัดส่วน '!$E$159,0),2)</f>
        <v>0</v>
      </c>
      <c r="AL49" s="82">
        <f>ROUND(IF('2.ต้นทุนตามสัดส่วน '!$E$166&gt;0,(+Q49*'2.ต้นทุนตามสัดส่วน '!$E$166)/'2.ต้นทุนตามสัดส่วน '!$E$169,0),2)</f>
        <v>0</v>
      </c>
      <c r="AM49" s="82">
        <f>ROUND(IF('2.ต้นทุนตามสัดส่วน '!$E$176&gt;0,(+R49*'2.ต้นทุนตามสัดส่วน '!$E$176)/'2.ต้นทุนตามสัดส่วน '!$E$179,0),2)</f>
        <v>0</v>
      </c>
      <c r="AN49" s="82">
        <f t="shared" si="8"/>
        <v>0</v>
      </c>
      <c r="AO49" s="82">
        <f t="shared" si="9"/>
        <v>0</v>
      </c>
      <c r="AQ49" s="96">
        <v>5101040200</v>
      </c>
      <c r="AR49" s="97" t="s">
        <v>145</v>
      </c>
      <c r="AS49" s="82">
        <f>ROUND(IF('2.ต้นทุนตามสัดส่วน '!$E$7&gt;0,(C49*'2.ต้นทุนตามสัดส่วน '!$E$7)/'2.ต้นทุนตามสัดส่วน '!$E$9,0),2)</f>
        <v>0</v>
      </c>
      <c r="AT49" s="82">
        <f>ROUND(IF('2.ต้นทุนตามสัดส่วน '!$E$17&gt;0,(D49*'2.ต้นทุนตามสัดส่วน '!$E$17)/'2.ต้นทุนตามสัดส่วน '!$E$19,0),2)</f>
        <v>0</v>
      </c>
      <c r="AU49" s="82">
        <f>ROUND(IF('2.ต้นทุนตามสัดส่วน '!$E$27&gt;0,(+E49*'2.ต้นทุนตามสัดส่วน '!$E$27)/'2.ต้นทุนตามสัดส่วน '!$E$29,0),2)</f>
        <v>0</v>
      </c>
      <c r="AV49" s="82">
        <f>ROUND(IF('2.ต้นทุนตามสัดส่วน '!$E$37&gt;0,(+F49*'2.ต้นทุนตามสัดส่วน '!$E$37)/'2.ต้นทุนตามสัดส่วน '!$E$39,0),2)</f>
        <v>0</v>
      </c>
      <c r="AW49" s="82">
        <f t="shared" si="10"/>
        <v>0</v>
      </c>
      <c r="AX49" s="82">
        <f>ROUND(IF('2.ต้นทุนตามสัดส่วน '!$E$57&gt;0,(+H49*'2.ต้นทุนตามสัดส่วน '!$E$57)/'2.ต้นทุนตามสัดส่วน '!$E$59,0),2)</f>
        <v>0</v>
      </c>
      <c r="AY49" s="82">
        <f>ROUND(IF('2.ต้นทุนตามสัดส่วน '!$E$67&gt;0,(+I49*'2.ต้นทุนตามสัดส่วน '!$E$67)/'2.ต้นทุนตามสัดส่วน '!$E$69,0),2)</f>
        <v>0</v>
      </c>
      <c r="AZ49" s="82">
        <f>ROUND(IF('2.ต้นทุนตามสัดส่วน '!$E$77&gt;0,(+J49*'2.ต้นทุนตามสัดส่วน '!$E$77)/'2.ต้นทุนตามสัดส่วน '!$E$79,0),2)</f>
        <v>0</v>
      </c>
      <c r="BA49" s="82">
        <f t="shared" si="11"/>
        <v>0</v>
      </c>
      <c r="BB49" s="82">
        <f>ROUND(IF('2.ต้นทุนตามสัดส่วน '!$E$107&gt;0,(+L49*'2.ต้นทุนตามสัดส่วน '!$E$107)/'2.ต้นทุนตามสัดส่วน '!$E$109,0),2)</f>
        <v>0</v>
      </c>
      <c r="BC49" s="82">
        <f>ROUND(IF('2.ต้นทุนตามสัดส่วน '!$E$117&gt;0,(+M49*'2.ต้นทุนตามสัดส่วน '!$E$117)/'2.ต้นทุนตามสัดส่วน '!$E$119,0),2)</f>
        <v>0</v>
      </c>
      <c r="BD49" s="82">
        <f>ROUND(IF('2.ต้นทุนตามสัดส่วน '!$E$127&gt;0,(+N49*'2.ต้นทุนตามสัดส่วน '!$E$127)/'2.ต้นทุนตามสัดส่วน '!$E$129,0),2)</f>
        <v>0</v>
      </c>
      <c r="BE49" s="82">
        <f t="shared" si="12"/>
        <v>0</v>
      </c>
      <c r="BF49" s="82">
        <f>ROUND(IF('2.ต้นทุนตามสัดส่วน '!$E$157&gt;0,(+P49*'2.ต้นทุนตามสัดส่วน '!$E$157)/'2.ต้นทุนตามสัดส่วน '!$E$159,0),2)</f>
        <v>0</v>
      </c>
      <c r="BG49" s="82">
        <f>ROUND(IF('2.ต้นทุนตามสัดส่วน '!$E$167&gt;0,(+Q49*'2.ต้นทุนตามสัดส่วน '!$E$167)/'2.ต้นทุนตามสัดส่วน '!$E$169,0),2)</f>
        <v>0</v>
      </c>
      <c r="BH49" s="82">
        <f>ROUND(IF('2.ต้นทุนตามสัดส่วน '!$E$177&gt;0,(+R49*'2.ต้นทุนตามสัดส่วน '!$E$177)/'2.ต้นทุนตามสัดส่วน '!$E$179,0),2)</f>
        <v>0</v>
      </c>
      <c r="BI49" s="82">
        <f t="shared" si="13"/>
        <v>0</v>
      </c>
      <c r="BJ49" s="82">
        <f t="shared" si="14"/>
        <v>0</v>
      </c>
      <c r="BL49" s="96">
        <v>5101040200</v>
      </c>
      <c r="BM49" s="97" t="s">
        <v>145</v>
      </c>
      <c r="BN49" s="82">
        <f>ROUND(IF('2.ต้นทุนตามสัดส่วน '!$E$8&gt;0,(+C49*'2.ต้นทุนตามสัดส่วน '!$E$8)/'2.ต้นทุนตามสัดส่วน '!$E$9,0),2)</f>
        <v>0</v>
      </c>
      <c r="BO49" s="82">
        <f>ROUND(IF('2.ต้นทุนตามสัดส่วน '!$E$18&gt;0,(+D49*'2.ต้นทุนตามสัดส่วน '!$E$18)/'2.ต้นทุนตามสัดส่วน '!$E$19,0),2)</f>
        <v>0</v>
      </c>
      <c r="BP49" s="82">
        <f>ROUND(IF('2.ต้นทุนตามสัดส่วน '!$E$28&gt;0,(+E49*'2.ต้นทุนตามสัดส่วน '!$E$28)/'2.ต้นทุนตามสัดส่วน '!$E$29,0),2)</f>
        <v>0</v>
      </c>
      <c r="BQ49" s="82">
        <f>ROUND(IF('2.ต้นทุนตามสัดส่วน '!$E$38&gt;0,(+F49*'2.ต้นทุนตามสัดส่วน '!$E$38)/'2.ต้นทุนตามสัดส่วน '!$E$39,0),2)</f>
        <v>0</v>
      </c>
      <c r="BR49" s="82">
        <f t="shared" si="15"/>
        <v>0</v>
      </c>
      <c r="BS49" s="82">
        <f>ROUND(IF('2.ต้นทุนตามสัดส่วน '!$E$58&gt;0,(+H49*'2.ต้นทุนตามสัดส่วน '!$E$58)/'2.ต้นทุนตามสัดส่วน '!$E$59,0),2)</f>
        <v>0</v>
      </c>
      <c r="BT49" s="82">
        <f>ROUND(IF('2.ต้นทุนตามสัดส่วน '!$E$68&gt;0,(+I49*'2.ต้นทุนตามสัดส่วน '!$E$68)/'2.ต้นทุนตามสัดส่วน '!$E$69,0),2)</f>
        <v>0</v>
      </c>
      <c r="BU49" s="82">
        <f>ROUND(IF('2.ต้นทุนตามสัดส่วน '!$E$78&gt;0,(+J49*'2.ต้นทุนตามสัดส่วน '!$E$78)/'2.ต้นทุนตามสัดส่วน '!$E$79,0),2)</f>
        <v>0</v>
      </c>
      <c r="BV49" s="82">
        <f t="shared" si="16"/>
        <v>0</v>
      </c>
      <c r="BW49" s="82">
        <f>ROUND(IF('2.ต้นทุนตามสัดส่วน '!$E$108&gt;0,(+L49*'2.ต้นทุนตามสัดส่วน '!$E$108)/'2.ต้นทุนตามสัดส่วน '!$E$109,0),2)</f>
        <v>0</v>
      </c>
      <c r="BX49" s="82">
        <f>ROUND(IF('2.ต้นทุนตามสัดส่วน '!$E$118&gt;0,(+M49*'2.ต้นทุนตามสัดส่วน '!$E$118)/'2.ต้นทุนตามสัดส่วน '!$E$119,0),2)</f>
        <v>0</v>
      </c>
      <c r="BY49" s="82">
        <f>ROUND(IF('2.ต้นทุนตามสัดส่วน '!$E$128&gt;0,(+N49*'2.ต้นทุนตามสัดส่วน '!$E$128)/'2.ต้นทุนตามสัดส่วน '!$E$129,0),2)</f>
        <v>0</v>
      </c>
      <c r="BZ49" s="82">
        <f t="shared" si="17"/>
        <v>0</v>
      </c>
      <c r="CA49" s="82">
        <f>ROUND(IF('2.ต้นทุนตามสัดส่วน '!$E$158&gt;0,(+P49*'2.ต้นทุนตามสัดส่วน '!$E$158)/'2.ต้นทุนตามสัดส่วน '!$E$159,0),2)</f>
        <v>0</v>
      </c>
      <c r="CB49" s="82">
        <f>ROUND(IF('2.ต้นทุนตามสัดส่วน '!$E$168&gt;0,(+Q49*'2.ต้นทุนตามสัดส่วน '!$E$168)/'2.ต้นทุนตามสัดส่วน '!$E$169,0),2)</f>
        <v>0</v>
      </c>
      <c r="CC49" s="82">
        <f>ROUND(IF('2.ต้นทุนตามสัดส่วน '!$E$178&gt;0,(+R49*'2.ต้นทุนตามสัดส่วน '!$E$178)/'2.ต้นทุนตามสัดส่วน '!$E$179,0),2)</f>
        <v>0</v>
      </c>
      <c r="CD49" s="82">
        <f t="shared" si="18"/>
        <v>0</v>
      </c>
      <c r="CE49" s="82">
        <f t="shared" si="19"/>
        <v>0</v>
      </c>
      <c r="CF49" s="96">
        <v>5101040200</v>
      </c>
      <c r="CG49" s="97" t="s">
        <v>145</v>
      </c>
      <c r="CH49" s="82">
        <f t="shared" ref="CH49:CY49" si="62">+C49-X49-AS49-BN49</f>
        <v>0</v>
      </c>
      <c r="CI49" s="82">
        <f t="shared" si="62"/>
        <v>0</v>
      </c>
      <c r="CJ49" s="82">
        <f t="shared" si="62"/>
        <v>0</v>
      </c>
      <c r="CK49" s="82">
        <f t="shared" si="62"/>
        <v>0</v>
      </c>
      <c r="CL49" s="82">
        <f t="shared" si="62"/>
        <v>0</v>
      </c>
      <c r="CM49" s="82">
        <f t="shared" si="62"/>
        <v>0</v>
      </c>
      <c r="CN49" s="82">
        <f t="shared" si="62"/>
        <v>0</v>
      </c>
      <c r="CO49" s="82">
        <f t="shared" si="62"/>
        <v>0</v>
      </c>
      <c r="CP49" s="82">
        <f t="shared" si="62"/>
        <v>0</v>
      </c>
      <c r="CQ49" s="82">
        <f t="shared" si="62"/>
        <v>0</v>
      </c>
      <c r="CR49" s="82">
        <f t="shared" si="62"/>
        <v>0</v>
      </c>
      <c r="CS49" s="82">
        <f t="shared" si="62"/>
        <v>0</v>
      </c>
      <c r="CT49" s="82">
        <f t="shared" si="62"/>
        <v>0</v>
      </c>
      <c r="CU49" s="82">
        <f t="shared" si="62"/>
        <v>0</v>
      </c>
      <c r="CV49" s="82">
        <f t="shared" si="62"/>
        <v>0</v>
      </c>
      <c r="CW49" s="82">
        <f t="shared" si="62"/>
        <v>0</v>
      </c>
      <c r="CX49" s="82">
        <f t="shared" si="62"/>
        <v>0</v>
      </c>
      <c r="CY49" s="82">
        <f t="shared" si="62"/>
        <v>0</v>
      </c>
    </row>
    <row r="50" spans="1:103" ht="15.75" customHeight="1" x14ac:dyDescent="0.55000000000000004">
      <c r="A50" s="98">
        <v>5101040300</v>
      </c>
      <c r="B50" s="30" t="s">
        <v>146</v>
      </c>
      <c r="C50" s="30"/>
      <c r="D50" s="82"/>
      <c r="E50" s="82"/>
      <c r="F50" s="82"/>
      <c r="G50" s="82">
        <f t="shared" si="0"/>
        <v>0</v>
      </c>
      <c r="H50" s="82"/>
      <c r="I50" s="82"/>
      <c r="J50" s="82"/>
      <c r="K50" s="82">
        <f t="shared" si="1"/>
        <v>0</v>
      </c>
      <c r="L50" s="82"/>
      <c r="M50" s="82"/>
      <c r="N50" s="82"/>
      <c r="O50" s="82">
        <f t="shared" si="2"/>
        <v>0</v>
      </c>
      <c r="P50" s="82"/>
      <c r="Q50" s="82"/>
      <c r="R50" s="82"/>
      <c r="S50" s="82">
        <f t="shared" si="3"/>
        <v>0</v>
      </c>
      <c r="T50" s="82">
        <f t="shared" si="4"/>
        <v>0</v>
      </c>
      <c r="V50" s="98">
        <v>5101040300</v>
      </c>
      <c r="W50" s="30" t="s">
        <v>146</v>
      </c>
      <c r="X50" s="82">
        <f>ROUND(IF('2.ต้นทุนตามสัดส่วน '!$E$6&gt;0,(+C50*'2.ต้นทุนตามสัดส่วน '!$E$6)/'2.ต้นทุนตามสัดส่วน '!$E$9,0),2)</f>
        <v>0</v>
      </c>
      <c r="Y50" s="82">
        <f>ROUND(IF('2.ต้นทุนตามสัดส่วน '!$E$16&gt;0,(+D50*'2.ต้นทุนตามสัดส่วน '!$E$16)/'2.ต้นทุนตามสัดส่วน '!$E$19,0),2)</f>
        <v>0</v>
      </c>
      <c r="Z50" s="82">
        <f>ROUND(IF('2.ต้นทุนตามสัดส่วน '!$E$26&gt;0,(+E50*'2.ต้นทุนตามสัดส่วน '!$E$26)/'2.ต้นทุนตามสัดส่วน '!$E$29,0),2)</f>
        <v>0</v>
      </c>
      <c r="AA50" s="82">
        <f>ROUND(IF('2.ต้นทุนตามสัดส่วน '!$E$36&gt;0,(+F50*'2.ต้นทุนตามสัดส่วน '!$E$36)/'2.ต้นทุนตามสัดส่วน '!$E$39,0),2)</f>
        <v>0</v>
      </c>
      <c r="AB50" s="82">
        <f t="shared" si="5"/>
        <v>0</v>
      </c>
      <c r="AC50" s="82">
        <f>ROUND(IF('2.ต้นทุนตามสัดส่วน '!$E$56&gt;0,(+H50*'2.ต้นทุนตามสัดส่วน '!$E$56)/'2.ต้นทุนตามสัดส่วน '!$E$59,0),2)</f>
        <v>0</v>
      </c>
      <c r="AD50" s="82">
        <f>ROUND(IF('2.ต้นทุนตามสัดส่วน '!$E$66&gt;0,(+I50*'2.ต้นทุนตามสัดส่วน '!$E$66)/'2.ต้นทุนตามสัดส่วน '!$E$69,0),2)</f>
        <v>0</v>
      </c>
      <c r="AE50" s="82">
        <f>ROUND(IF('2.ต้นทุนตามสัดส่วน '!$E$76&gt;0,(+J50*'2.ต้นทุนตามสัดส่วน '!$E$76)/'2.ต้นทุนตามสัดส่วน '!$E$79,0),2)</f>
        <v>0</v>
      </c>
      <c r="AF50" s="82">
        <f t="shared" si="6"/>
        <v>0</v>
      </c>
      <c r="AG50" s="82">
        <f>ROUND(IF('2.ต้นทุนตามสัดส่วน '!$E$106&gt;0,(+L50*'2.ต้นทุนตามสัดส่วน '!$E$106)/'2.ต้นทุนตามสัดส่วน '!$E$109,0),2)</f>
        <v>0</v>
      </c>
      <c r="AH50" s="82">
        <f>ROUND(IF('2.ต้นทุนตามสัดส่วน '!$E$116&gt;0,(+M50*'2.ต้นทุนตามสัดส่วน '!$E$116)/'2.ต้นทุนตามสัดส่วน '!$E$119,0),2)</f>
        <v>0</v>
      </c>
      <c r="AI50" s="82">
        <f>ROUND(IF('2.ต้นทุนตามสัดส่วน '!$E$126&gt;0,(+N50*'2.ต้นทุนตามสัดส่วน '!$E$126)/'2.ต้นทุนตามสัดส่วน '!$E$129,0),2)</f>
        <v>0</v>
      </c>
      <c r="AJ50" s="82">
        <f t="shared" si="7"/>
        <v>0</v>
      </c>
      <c r="AK50" s="82">
        <f>ROUND(IF('2.ต้นทุนตามสัดส่วน '!$E$156&gt;0,(+P50*'2.ต้นทุนตามสัดส่วน '!$E$156)/'2.ต้นทุนตามสัดส่วน '!$E$159,0),2)</f>
        <v>0</v>
      </c>
      <c r="AL50" s="82">
        <f>ROUND(IF('2.ต้นทุนตามสัดส่วน '!$E$166&gt;0,(+Q50*'2.ต้นทุนตามสัดส่วน '!$E$166)/'2.ต้นทุนตามสัดส่วน '!$E$169,0),2)</f>
        <v>0</v>
      </c>
      <c r="AM50" s="82">
        <f>ROUND(IF('2.ต้นทุนตามสัดส่วน '!$E$176&gt;0,(+R50*'2.ต้นทุนตามสัดส่วน '!$E$176)/'2.ต้นทุนตามสัดส่วน '!$E$179,0),2)</f>
        <v>0</v>
      </c>
      <c r="AN50" s="82">
        <f t="shared" si="8"/>
        <v>0</v>
      </c>
      <c r="AO50" s="82">
        <f t="shared" si="9"/>
        <v>0</v>
      </c>
      <c r="AQ50" s="98">
        <v>5101040300</v>
      </c>
      <c r="AR50" s="30" t="s">
        <v>146</v>
      </c>
      <c r="AS50" s="82">
        <f>ROUND(IF('2.ต้นทุนตามสัดส่วน '!$E$7&gt;0,(C50*'2.ต้นทุนตามสัดส่วน '!$E$7)/'2.ต้นทุนตามสัดส่วน '!$E$9,0),2)</f>
        <v>0</v>
      </c>
      <c r="AT50" s="82">
        <f>ROUND(IF('2.ต้นทุนตามสัดส่วน '!$E$17&gt;0,(D50*'2.ต้นทุนตามสัดส่วน '!$E$17)/'2.ต้นทุนตามสัดส่วน '!$E$19,0),2)</f>
        <v>0</v>
      </c>
      <c r="AU50" s="82">
        <f>ROUND(IF('2.ต้นทุนตามสัดส่วน '!$E$27&gt;0,(+E50*'2.ต้นทุนตามสัดส่วน '!$E$27)/'2.ต้นทุนตามสัดส่วน '!$E$29,0),2)</f>
        <v>0</v>
      </c>
      <c r="AV50" s="82">
        <f>ROUND(IF('2.ต้นทุนตามสัดส่วน '!$E$37&gt;0,(+F50*'2.ต้นทุนตามสัดส่วน '!$E$37)/'2.ต้นทุนตามสัดส่วน '!$E$39,0),2)</f>
        <v>0</v>
      </c>
      <c r="AW50" s="82">
        <f t="shared" si="10"/>
        <v>0</v>
      </c>
      <c r="AX50" s="82">
        <f>ROUND(IF('2.ต้นทุนตามสัดส่วน '!$E$57&gt;0,(+H50*'2.ต้นทุนตามสัดส่วน '!$E$57)/'2.ต้นทุนตามสัดส่วน '!$E$59,0),2)</f>
        <v>0</v>
      </c>
      <c r="AY50" s="82">
        <f>ROUND(IF('2.ต้นทุนตามสัดส่วน '!$E$67&gt;0,(+I50*'2.ต้นทุนตามสัดส่วน '!$E$67)/'2.ต้นทุนตามสัดส่วน '!$E$69,0),2)</f>
        <v>0</v>
      </c>
      <c r="AZ50" s="82">
        <f>ROUND(IF('2.ต้นทุนตามสัดส่วน '!$E$77&gt;0,(+J50*'2.ต้นทุนตามสัดส่วน '!$E$77)/'2.ต้นทุนตามสัดส่วน '!$E$79,0),2)</f>
        <v>0</v>
      </c>
      <c r="BA50" s="82">
        <f t="shared" si="11"/>
        <v>0</v>
      </c>
      <c r="BB50" s="82">
        <f>ROUND(IF('2.ต้นทุนตามสัดส่วน '!$E$107&gt;0,(+L50*'2.ต้นทุนตามสัดส่วน '!$E$107)/'2.ต้นทุนตามสัดส่วน '!$E$109,0),2)</f>
        <v>0</v>
      </c>
      <c r="BC50" s="82">
        <f>ROUND(IF('2.ต้นทุนตามสัดส่วน '!$E$117&gt;0,(+M50*'2.ต้นทุนตามสัดส่วน '!$E$117)/'2.ต้นทุนตามสัดส่วน '!$E$119,0),2)</f>
        <v>0</v>
      </c>
      <c r="BD50" s="82">
        <f>ROUND(IF('2.ต้นทุนตามสัดส่วน '!$E$127&gt;0,(+N50*'2.ต้นทุนตามสัดส่วน '!$E$127)/'2.ต้นทุนตามสัดส่วน '!$E$129,0),2)</f>
        <v>0</v>
      </c>
      <c r="BE50" s="82">
        <f t="shared" si="12"/>
        <v>0</v>
      </c>
      <c r="BF50" s="82">
        <f>ROUND(IF('2.ต้นทุนตามสัดส่วน '!$E$157&gt;0,(+P50*'2.ต้นทุนตามสัดส่วน '!$E$157)/'2.ต้นทุนตามสัดส่วน '!$E$159,0),2)</f>
        <v>0</v>
      </c>
      <c r="BG50" s="82">
        <f>ROUND(IF('2.ต้นทุนตามสัดส่วน '!$E$167&gt;0,(+Q50*'2.ต้นทุนตามสัดส่วน '!$E$167)/'2.ต้นทุนตามสัดส่วน '!$E$169,0),2)</f>
        <v>0</v>
      </c>
      <c r="BH50" s="82">
        <f>ROUND(IF('2.ต้นทุนตามสัดส่วน '!$E$177&gt;0,(+R50*'2.ต้นทุนตามสัดส่วน '!$E$177)/'2.ต้นทุนตามสัดส่วน '!$E$179,0),2)</f>
        <v>0</v>
      </c>
      <c r="BI50" s="82">
        <f t="shared" si="13"/>
        <v>0</v>
      </c>
      <c r="BJ50" s="82">
        <f t="shared" si="14"/>
        <v>0</v>
      </c>
      <c r="BL50" s="98">
        <v>5101040300</v>
      </c>
      <c r="BM50" s="30" t="s">
        <v>146</v>
      </c>
      <c r="BN50" s="82">
        <f>ROUND(IF('2.ต้นทุนตามสัดส่วน '!$E$8&gt;0,(+C50*'2.ต้นทุนตามสัดส่วน '!$E$8)/'2.ต้นทุนตามสัดส่วน '!$E$9,0),2)</f>
        <v>0</v>
      </c>
      <c r="BO50" s="82">
        <f>ROUND(IF('2.ต้นทุนตามสัดส่วน '!$E$18&gt;0,(+D50*'2.ต้นทุนตามสัดส่วน '!$E$18)/'2.ต้นทุนตามสัดส่วน '!$E$19,0),2)</f>
        <v>0</v>
      </c>
      <c r="BP50" s="82">
        <f>ROUND(IF('2.ต้นทุนตามสัดส่วน '!$E$28&gt;0,(+E50*'2.ต้นทุนตามสัดส่วน '!$E$28)/'2.ต้นทุนตามสัดส่วน '!$E$29,0),2)</f>
        <v>0</v>
      </c>
      <c r="BQ50" s="82">
        <f>ROUND(IF('2.ต้นทุนตามสัดส่วน '!$E$38&gt;0,(+F50*'2.ต้นทุนตามสัดส่วน '!$E$38)/'2.ต้นทุนตามสัดส่วน '!$E$39,0),2)</f>
        <v>0</v>
      </c>
      <c r="BR50" s="82">
        <f t="shared" si="15"/>
        <v>0</v>
      </c>
      <c r="BS50" s="82">
        <f>ROUND(IF('2.ต้นทุนตามสัดส่วน '!$E$58&gt;0,(+H50*'2.ต้นทุนตามสัดส่วน '!$E$58)/'2.ต้นทุนตามสัดส่วน '!$E$59,0),2)</f>
        <v>0</v>
      </c>
      <c r="BT50" s="82">
        <f>ROUND(IF('2.ต้นทุนตามสัดส่วน '!$E$68&gt;0,(+I50*'2.ต้นทุนตามสัดส่วน '!$E$68)/'2.ต้นทุนตามสัดส่วน '!$E$69,0),2)</f>
        <v>0</v>
      </c>
      <c r="BU50" s="82">
        <f>ROUND(IF('2.ต้นทุนตามสัดส่วน '!$E$78&gt;0,(+J50*'2.ต้นทุนตามสัดส่วน '!$E$78)/'2.ต้นทุนตามสัดส่วน '!$E$79,0),2)</f>
        <v>0</v>
      </c>
      <c r="BV50" s="82">
        <f t="shared" si="16"/>
        <v>0</v>
      </c>
      <c r="BW50" s="82">
        <f>ROUND(IF('2.ต้นทุนตามสัดส่วน '!$E$108&gt;0,(+L50*'2.ต้นทุนตามสัดส่วน '!$E$108)/'2.ต้นทุนตามสัดส่วน '!$E$109,0),2)</f>
        <v>0</v>
      </c>
      <c r="BX50" s="82">
        <f>ROUND(IF('2.ต้นทุนตามสัดส่วน '!$E$118&gt;0,(+M50*'2.ต้นทุนตามสัดส่วน '!$E$118)/'2.ต้นทุนตามสัดส่วน '!$E$119,0),2)</f>
        <v>0</v>
      </c>
      <c r="BY50" s="82">
        <f>ROUND(IF('2.ต้นทุนตามสัดส่วน '!$E$128&gt;0,(+N50*'2.ต้นทุนตามสัดส่วน '!$E$128)/'2.ต้นทุนตามสัดส่วน '!$E$129,0),2)</f>
        <v>0</v>
      </c>
      <c r="BZ50" s="82">
        <f t="shared" si="17"/>
        <v>0</v>
      </c>
      <c r="CA50" s="82">
        <f>ROUND(IF('2.ต้นทุนตามสัดส่วน '!$E$158&gt;0,(+P50*'2.ต้นทุนตามสัดส่วน '!$E$158)/'2.ต้นทุนตามสัดส่วน '!$E$159,0),2)</f>
        <v>0</v>
      </c>
      <c r="CB50" s="82">
        <f>ROUND(IF('2.ต้นทุนตามสัดส่วน '!$E$168&gt;0,(+Q50*'2.ต้นทุนตามสัดส่วน '!$E$168)/'2.ต้นทุนตามสัดส่วน '!$E$169,0),2)</f>
        <v>0</v>
      </c>
      <c r="CC50" s="82">
        <f>ROUND(IF('2.ต้นทุนตามสัดส่วน '!$E$178&gt;0,(+R50*'2.ต้นทุนตามสัดส่วน '!$E$178)/'2.ต้นทุนตามสัดส่วน '!$E$179,0),2)</f>
        <v>0</v>
      </c>
      <c r="CD50" s="82">
        <f t="shared" si="18"/>
        <v>0</v>
      </c>
      <c r="CE50" s="82">
        <f t="shared" si="19"/>
        <v>0</v>
      </c>
      <c r="CF50" s="98">
        <v>5101040300</v>
      </c>
      <c r="CG50" s="30" t="s">
        <v>146</v>
      </c>
      <c r="CH50" s="82">
        <f t="shared" ref="CH50:CY50" si="63">+C50-X50-AS50-BN50</f>
        <v>0</v>
      </c>
      <c r="CI50" s="82">
        <f t="shared" si="63"/>
        <v>0</v>
      </c>
      <c r="CJ50" s="82">
        <f t="shared" si="63"/>
        <v>0</v>
      </c>
      <c r="CK50" s="82">
        <f t="shared" si="63"/>
        <v>0</v>
      </c>
      <c r="CL50" s="82">
        <f t="shared" si="63"/>
        <v>0</v>
      </c>
      <c r="CM50" s="82">
        <f t="shared" si="63"/>
        <v>0</v>
      </c>
      <c r="CN50" s="82">
        <f t="shared" si="63"/>
        <v>0</v>
      </c>
      <c r="CO50" s="82">
        <f t="shared" si="63"/>
        <v>0</v>
      </c>
      <c r="CP50" s="82">
        <f t="shared" si="63"/>
        <v>0</v>
      </c>
      <c r="CQ50" s="82">
        <f t="shared" si="63"/>
        <v>0</v>
      </c>
      <c r="CR50" s="82">
        <f t="shared" si="63"/>
        <v>0</v>
      </c>
      <c r="CS50" s="82">
        <f t="shared" si="63"/>
        <v>0</v>
      </c>
      <c r="CT50" s="82">
        <f t="shared" si="63"/>
        <v>0</v>
      </c>
      <c r="CU50" s="82">
        <f t="shared" si="63"/>
        <v>0</v>
      </c>
      <c r="CV50" s="82">
        <f t="shared" si="63"/>
        <v>0</v>
      </c>
      <c r="CW50" s="82">
        <f t="shared" si="63"/>
        <v>0</v>
      </c>
      <c r="CX50" s="82">
        <f t="shared" si="63"/>
        <v>0</v>
      </c>
      <c r="CY50" s="82">
        <f t="shared" si="63"/>
        <v>0</v>
      </c>
    </row>
    <row r="51" spans="1:103" ht="15.75" customHeight="1" x14ac:dyDescent="0.55000000000000004">
      <c r="A51" s="96">
        <v>5101050000</v>
      </c>
      <c r="B51" s="97" t="s">
        <v>147</v>
      </c>
      <c r="C51" s="30"/>
      <c r="D51" s="82"/>
      <c r="E51" s="82"/>
      <c r="F51" s="82"/>
      <c r="G51" s="82">
        <f t="shared" si="0"/>
        <v>0</v>
      </c>
      <c r="H51" s="82"/>
      <c r="I51" s="82"/>
      <c r="J51" s="82"/>
      <c r="K51" s="82">
        <f t="shared" si="1"/>
        <v>0</v>
      </c>
      <c r="L51" s="82"/>
      <c r="M51" s="82"/>
      <c r="N51" s="82"/>
      <c r="O51" s="82">
        <f t="shared" si="2"/>
        <v>0</v>
      </c>
      <c r="P51" s="82"/>
      <c r="Q51" s="82"/>
      <c r="R51" s="82"/>
      <c r="S51" s="82">
        <f t="shared" si="3"/>
        <v>0</v>
      </c>
      <c r="T51" s="82">
        <f t="shared" si="4"/>
        <v>0</v>
      </c>
      <c r="V51" s="96">
        <v>5101050000</v>
      </c>
      <c r="W51" s="97" t="s">
        <v>147</v>
      </c>
      <c r="X51" s="82">
        <f>ROUND(IF('2.ต้นทุนตามสัดส่วน '!$E$6&gt;0,(+C51*'2.ต้นทุนตามสัดส่วน '!$E$6)/'2.ต้นทุนตามสัดส่วน '!$E$9,0),2)</f>
        <v>0</v>
      </c>
      <c r="Y51" s="82">
        <f>ROUND(IF('2.ต้นทุนตามสัดส่วน '!$E$16&gt;0,(+D51*'2.ต้นทุนตามสัดส่วน '!$E$16)/'2.ต้นทุนตามสัดส่วน '!$E$19,0),2)</f>
        <v>0</v>
      </c>
      <c r="Z51" s="82">
        <f>ROUND(IF('2.ต้นทุนตามสัดส่วน '!$E$26&gt;0,(+E51*'2.ต้นทุนตามสัดส่วน '!$E$26)/'2.ต้นทุนตามสัดส่วน '!$E$29,0),2)</f>
        <v>0</v>
      </c>
      <c r="AA51" s="82">
        <f>ROUND(IF('2.ต้นทุนตามสัดส่วน '!$E$36&gt;0,(+F51*'2.ต้นทุนตามสัดส่วน '!$E$36)/'2.ต้นทุนตามสัดส่วน '!$E$39,0),2)</f>
        <v>0</v>
      </c>
      <c r="AB51" s="82">
        <f t="shared" si="5"/>
        <v>0</v>
      </c>
      <c r="AC51" s="82">
        <f>ROUND(IF('2.ต้นทุนตามสัดส่วน '!$E$56&gt;0,(+H51*'2.ต้นทุนตามสัดส่วน '!$E$56)/'2.ต้นทุนตามสัดส่วน '!$E$59,0),2)</f>
        <v>0</v>
      </c>
      <c r="AD51" s="82">
        <f>ROUND(IF('2.ต้นทุนตามสัดส่วน '!$E$66&gt;0,(+I51*'2.ต้นทุนตามสัดส่วน '!$E$66)/'2.ต้นทุนตามสัดส่วน '!$E$69,0),2)</f>
        <v>0</v>
      </c>
      <c r="AE51" s="82">
        <f>ROUND(IF('2.ต้นทุนตามสัดส่วน '!$E$76&gt;0,(+J51*'2.ต้นทุนตามสัดส่วน '!$E$76)/'2.ต้นทุนตามสัดส่วน '!$E$79,0),2)</f>
        <v>0</v>
      </c>
      <c r="AF51" s="82">
        <f t="shared" si="6"/>
        <v>0</v>
      </c>
      <c r="AG51" s="82">
        <f>ROUND(IF('2.ต้นทุนตามสัดส่วน '!$E$106&gt;0,(+L51*'2.ต้นทุนตามสัดส่วน '!$E$106)/'2.ต้นทุนตามสัดส่วน '!$E$109,0),2)</f>
        <v>0</v>
      </c>
      <c r="AH51" s="82">
        <f>ROUND(IF('2.ต้นทุนตามสัดส่วน '!$E$116&gt;0,(+M51*'2.ต้นทุนตามสัดส่วน '!$E$116)/'2.ต้นทุนตามสัดส่วน '!$E$119,0),2)</f>
        <v>0</v>
      </c>
      <c r="AI51" s="82">
        <f>ROUND(IF('2.ต้นทุนตามสัดส่วน '!$E$126&gt;0,(+N51*'2.ต้นทุนตามสัดส่วน '!$E$126)/'2.ต้นทุนตามสัดส่วน '!$E$129,0),2)</f>
        <v>0</v>
      </c>
      <c r="AJ51" s="82">
        <f t="shared" si="7"/>
        <v>0</v>
      </c>
      <c r="AK51" s="82">
        <f>ROUND(IF('2.ต้นทุนตามสัดส่วน '!$E$156&gt;0,(+P51*'2.ต้นทุนตามสัดส่วน '!$E$156)/'2.ต้นทุนตามสัดส่วน '!$E$159,0),2)</f>
        <v>0</v>
      </c>
      <c r="AL51" s="82">
        <f>ROUND(IF('2.ต้นทุนตามสัดส่วน '!$E$166&gt;0,(+Q51*'2.ต้นทุนตามสัดส่วน '!$E$166)/'2.ต้นทุนตามสัดส่วน '!$E$169,0),2)</f>
        <v>0</v>
      </c>
      <c r="AM51" s="82">
        <f>ROUND(IF('2.ต้นทุนตามสัดส่วน '!$E$176&gt;0,(+R51*'2.ต้นทุนตามสัดส่วน '!$E$176)/'2.ต้นทุนตามสัดส่วน '!$E$179,0),2)</f>
        <v>0</v>
      </c>
      <c r="AN51" s="82">
        <f t="shared" si="8"/>
        <v>0</v>
      </c>
      <c r="AO51" s="82">
        <f t="shared" si="9"/>
        <v>0</v>
      </c>
      <c r="AQ51" s="96">
        <v>5101050000</v>
      </c>
      <c r="AR51" s="97" t="s">
        <v>147</v>
      </c>
      <c r="AS51" s="82">
        <f>ROUND(IF('2.ต้นทุนตามสัดส่วน '!$E$7&gt;0,(C51*'2.ต้นทุนตามสัดส่วน '!$E$7)/'2.ต้นทุนตามสัดส่วน '!$E$9,0),2)</f>
        <v>0</v>
      </c>
      <c r="AT51" s="82">
        <f>ROUND(IF('2.ต้นทุนตามสัดส่วน '!$E$17&gt;0,(D51*'2.ต้นทุนตามสัดส่วน '!$E$17)/'2.ต้นทุนตามสัดส่วน '!$E$19,0),2)</f>
        <v>0</v>
      </c>
      <c r="AU51" s="82">
        <f>ROUND(IF('2.ต้นทุนตามสัดส่วน '!$E$27&gt;0,(+E51*'2.ต้นทุนตามสัดส่วน '!$E$27)/'2.ต้นทุนตามสัดส่วน '!$E$29,0),2)</f>
        <v>0</v>
      </c>
      <c r="AV51" s="82">
        <f>ROUND(IF('2.ต้นทุนตามสัดส่วน '!$E$37&gt;0,(+F51*'2.ต้นทุนตามสัดส่วน '!$E$37)/'2.ต้นทุนตามสัดส่วน '!$E$39,0),2)</f>
        <v>0</v>
      </c>
      <c r="AW51" s="82">
        <f t="shared" si="10"/>
        <v>0</v>
      </c>
      <c r="AX51" s="82">
        <f>ROUND(IF('2.ต้นทุนตามสัดส่วน '!$E$57&gt;0,(+H51*'2.ต้นทุนตามสัดส่วน '!$E$57)/'2.ต้นทุนตามสัดส่วน '!$E$59,0),2)</f>
        <v>0</v>
      </c>
      <c r="AY51" s="82">
        <f>ROUND(IF('2.ต้นทุนตามสัดส่วน '!$E$67&gt;0,(+I51*'2.ต้นทุนตามสัดส่วน '!$E$67)/'2.ต้นทุนตามสัดส่วน '!$E$69,0),2)</f>
        <v>0</v>
      </c>
      <c r="AZ51" s="82">
        <f>ROUND(IF('2.ต้นทุนตามสัดส่วน '!$E$77&gt;0,(+J51*'2.ต้นทุนตามสัดส่วน '!$E$77)/'2.ต้นทุนตามสัดส่วน '!$E$79,0),2)</f>
        <v>0</v>
      </c>
      <c r="BA51" s="82">
        <f t="shared" si="11"/>
        <v>0</v>
      </c>
      <c r="BB51" s="82">
        <f>ROUND(IF('2.ต้นทุนตามสัดส่วน '!$E$107&gt;0,(+L51*'2.ต้นทุนตามสัดส่วน '!$E$107)/'2.ต้นทุนตามสัดส่วน '!$E$109,0),2)</f>
        <v>0</v>
      </c>
      <c r="BC51" s="82">
        <f>ROUND(IF('2.ต้นทุนตามสัดส่วน '!$E$117&gt;0,(+M51*'2.ต้นทุนตามสัดส่วน '!$E$117)/'2.ต้นทุนตามสัดส่วน '!$E$119,0),2)</f>
        <v>0</v>
      </c>
      <c r="BD51" s="82">
        <f>ROUND(IF('2.ต้นทุนตามสัดส่วน '!$E$127&gt;0,(+N51*'2.ต้นทุนตามสัดส่วน '!$E$127)/'2.ต้นทุนตามสัดส่วน '!$E$129,0),2)</f>
        <v>0</v>
      </c>
      <c r="BE51" s="82">
        <f t="shared" si="12"/>
        <v>0</v>
      </c>
      <c r="BF51" s="82">
        <f>ROUND(IF('2.ต้นทุนตามสัดส่วน '!$E$157&gt;0,(+P51*'2.ต้นทุนตามสัดส่วน '!$E$157)/'2.ต้นทุนตามสัดส่วน '!$E$159,0),2)</f>
        <v>0</v>
      </c>
      <c r="BG51" s="82">
        <f>ROUND(IF('2.ต้นทุนตามสัดส่วน '!$E$167&gt;0,(+Q51*'2.ต้นทุนตามสัดส่วน '!$E$167)/'2.ต้นทุนตามสัดส่วน '!$E$169,0),2)</f>
        <v>0</v>
      </c>
      <c r="BH51" s="82">
        <f>ROUND(IF('2.ต้นทุนตามสัดส่วน '!$E$177&gt;0,(+R51*'2.ต้นทุนตามสัดส่วน '!$E$177)/'2.ต้นทุนตามสัดส่วน '!$E$179,0),2)</f>
        <v>0</v>
      </c>
      <c r="BI51" s="82">
        <f t="shared" si="13"/>
        <v>0</v>
      </c>
      <c r="BJ51" s="82">
        <f t="shared" si="14"/>
        <v>0</v>
      </c>
      <c r="BL51" s="96">
        <v>5101050000</v>
      </c>
      <c r="BM51" s="97" t="s">
        <v>147</v>
      </c>
      <c r="BN51" s="82">
        <f>ROUND(IF('2.ต้นทุนตามสัดส่วน '!$E$8&gt;0,(+C51*'2.ต้นทุนตามสัดส่วน '!$E$8)/'2.ต้นทุนตามสัดส่วน '!$E$9,0),2)</f>
        <v>0</v>
      </c>
      <c r="BO51" s="82">
        <f>ROUND(IF('2.ต้นทุนตามสัดส่วน '!$E$18&gt;0,(+D51*'2.ต้นทุนตามสัดส่วน '!$E$18)/'2.ต้นทุนตามสัดส่วน '!$E$19,0),2)</f>
        <v>0</v>
      </c>
      <c r="BP51" s="82">
        <f>ROUND(IF('2.ต้นทุนตามสัดส่วน '!$E$28&gt;0,(+E51*'2.ต้นทุนตามสัดส่วน '!$E$28)/'2.ต้นทุนตามสัดส่วน '!$E$29,0),2)</f>
        <v>0</v>
      </c>
      <c r="BQ51" s="82">
        <f>ROUND(IF('2.ต้นทุนตามสัดส่วน '!$E$38&gt;0,(+F51*'2.ต้นทุนตามสัดส่วน '!$E$38)/'2.ต้นทุนตามสัดส่วน '!$E$39,0),2)</f>
        <v>0</v>
      </c>
      <c r="BR51" s="82">
        <f t="shared" si="15"/>
        <v>0</v>
      </c>
      <c r="BS51" s="82">
        <f>ROUND(IF('2.ต้นทุนตามสัดส่วน '!$E$58&gt;0,(+H51*'2.ต้นทุนตามสัดส่วน '!$E$58)/'2.ต้นทุนตามสัดส่วน '!$E$59,0),2)</f>
        <v>0</v>
      </c>
      <c r="BT51" s="82">
        <f>ROUND(IF('2.ต้นทุนตามสัดส่วน '!$E$68&gt;0,(+I51*'2.ต้นทุนตามสัดส่วน '!$E$68)/'2.ต้นทุนตามสัดส่วน '!$E$69,0),2)</f>
        <v>0</v>
      </c>
      <c r="BU51" s="82">
        <f>ROUND(IF('2.ต้นทุนตามสัดส่วน '!$E$78&gt;0,(+J51*'2.ต้นทุนตามสัดส่วน '!$E$78)/'2.ต้นทุนตามสัดส่วน '!$E$79,0),2)</f>
        <v>0</v>
      </c>
      <c r="BV51" s="82">
        <f t="shared" si="16"/>
        <v>0</v>
      </c>
      <c r="BW51" s="82">
        <f>ROUND(IF('2.ต้นทุนตามสัดส่วน '!$E$108&gt;0,(+L51*'2.ต้นทุนตามสัดส่วน '!$E$108)/'2.ต้นทุนตามสัดส่วน '!$E$109,0),2)</f>
        <v>0</v>
      </c>
      <c r="BX51" s="82">
        <f>ROUND(IF('2.ต้นทุนตามสัดส่วน '!$E$118&gt;0,(+M51*'2.ต้นทุนตามสัดส่วน '!$E$118)/'2.ต้นทุนตามสัดส่วน '!$E$119,0),2)</f>
        <v>0</v>
      </c>
      <c r="BY51" s="82">
        <f>ROUND(IF('2.ต้นทุนตามสัดส่วน '!$E$128&gt;0,(+N51*'2.ต้นทุนตามสัดส่วน '!$E$128)/'2.ต้นทุนตามสัดส่วน '!$E$129,0),2)</f>
        <v>0</v>
      </c>
      <c r="BZ51" s="82">
        <f t="shared" si="17"/>
        <v>0</v>
      </c>
      <c r="CA51" s="82">
        <f>ROUND(IF('2.ต้นทุนตามสัดส่วน '!$E$158&gt;0,(+P51*'2.ต้นทุนตามสัดส่วน '!$E$158)/'2.ต้นทุนตามสัดส่วน '!$E$159,0),2)</f>
        <v>0</v>
      </c>
      <c r="CB51" s="82">
        <f>ROUND(IF('2.ต้นทุนตามสัดส่วน '!$E$168&gt;0,(+Q51*'2.ต้นทุนตามสัดส่วน '!$E$168)/'2.ต้นทุนตามสัดส่วน '!$E$169,0),2)</f>
        <v>0</v>
      </c>
      <c r="CC51" s="82">
        <f>ROUND(IF('2.ต้นทุนตามสัดส่วน '!$E$178&gt;0,(+R51*'2.ต้นทุนตามสัดส่วน '!$E$178)/'2.ต้นทุนตามสัดส่วน '!$E$179,0),2)</f>
        <v>0</v>
      </c>
      <c r="CD51" s="82">
        <f t="shared" si="18"/>
        <v>0</v>
      </c>
      <c r="CE51" s="82">
        <f t="shared" si="19"/>
        <v>0</v>
      </c>
      <c r="CF51" s="96">
        <v>5101050000</v>
      </c>
      <c r="CG51" s="97" t="s">
        <v>147</v>
      </c>
      <c r="CH51" s="82">
        <f t="shared" ref="CH51:CY51" si="64">+C51-X51-AS51-BN51</f>
        <v>0</v>
      </c>
      <c r="CI51" s="82">
        <f t="shared" si="64"/>
        <v>0</v>
      </c>
      <c r="CJ51" s="82">
        <f t="shared" si="64"/>
        <v>0</v>
      </c>
      <c r="CK51" s="82">
        <f t="shared" si="64"/>
        <v>0</v>
      </c>
      <c r="CL51" s="82">
        <f t="shared" si="64"/>
        <v>0</v>
      </c>
      <c r="CM51" s="82">
        <f t="shared" si="64"/>
        <v>0</v>
      </c>
      <c r="CN51" s="82">
        <f t="shared" si="64"/>
        <v>0</v>
      </c>
      <c r="CO51" s="82">
        <f t="shared" si="64"/>
        <v>0</v>
      </c>
      <c r="CP51" s="82">
        <f t="shared" si="64"/>
        <v>0</v>
      </c>
      <c r="CQ51" s="82">
        <f t="shared" si="64"/>
        <v>0</v>
      </c>
      <c r="CR51" s="82">
        <f t="shared" si="64"/>
        <v>0</v>
      </c>
      <c r="CS51" s="82">
        <f t="shared" si="64"/>
        <v>0</v>
      </c>
      <c r="CT51" s="82">
        <f t="shared" si="64"/>
        <v>0</v>
      </c>
      <c r="CU51" s="82">
        <f t="shared" si="64"/>
        <v>0</v>
      </c>
      <c r="CV51" s="82">
        <f t="shared" si="64"/>
        <v>0</v>
      </c>
      <c r="CW51" s="82">
        <f t="shared" si="64"/>
        <v>0</v>
      </c>
      <c r="CX51" s="82">
        <f t="shared" si="64"/>
        <v>0</v>
      </c>
      <c r="CY51" s="82">
        <f t="shared" si="64"/>
        <v>0</v>
      </c>
    </row>
    <row r="52" spans="1:103" ht="15.75" customHeight="1" x14ac:dyDescent="0.55000000000000004">
      <c r="A52" s="96">
        <v>5101050100</v>
      </c>
      <c r="B52" s="97" t="s">
        <v>148</v>
      </c>
      <c r="C52" s="30"/>
      <c r="D52" s="82"/>
      <c r="E52" s="82"/>
      <c r="F52" s="82"/>
      <c r="G52" s="82">
        <f t="shared" si="0"/>
        <v>0</v>
      </c>
      <c r="H52" s="82"/>
      <c r="I52" s="82"/>
      <c r="J52" s="82"/>
      <c r="K52" s="82">
        <f t="shared" si="1"/>
        <v>0</v>
      </c>
      <c r="L52" s="82"/>
      <c r="M52" s="82"/>
      <c r="N52" s="82"/>
      <c r="O52" s="82">
        <f t="shared" si="2"/>
        <v>0</v>
      </c>
      <c r="P52" s="82"/>
      <c r="Q52" s="82"/>
      <c r="R52" s="82"/>
      <c r="S52" s="82">
        <f t="shared" si="3"/>
        <v>0</v>
      </c>
      <c r="T52" s="82">
        <f t="shared" si="4"/>
        <v>0</v>
      </c>
      <c r="V52" s="96">
        <v>5101050100</v>
      </c>
      <c r="W52" s="97" t="s">
        <v>148</v>
      </c>
      <c r="X52" s="82">
        <f>ROUND(IF('2.ต้นทุนตามสัดส่วน '!$E$6&gt;0,(+C52*'2.ต้นทุนตามสัดส่วน '!$E$6)/'2.ต้นทุนตามสัดส่วน '!$E$9,0),2)</f>
        <v>0</v>
      </c>
      <c r="Y52" s="82">
        <f>ROUND(IF('2.ต้นทุนตามสัดส่วน '!$E$16&gt;0,(+D52*'2.ต้นทุนตามสัดส่วน '!$E$16)/'2.ต้นทุนตามสัดส่วน '!$E$19,0),2)</f>
        <v>0</v>
      </c>
      <c r="Z52" s="82">
        <f>ROUND(IF('2.ต้นทุนตามสัดส่วน '!$E$26&gt;0,(+E52*'2.ต้นทุนตามสัดส่วน '!$E$26)/'2.ต้นทุนตามสัดส่วน '!$E$29,0),2)</f>
        <v>0</v>
      </c>
      <c r="AA52" s="82">
        <f>ROUND(IF('2.ต้นทุนตามสัดส่วน '!$E$36&gt;0,(+F52*'2.ต้นทุนตามสัดส่วน '!$E$36)/'2.ต้นทุนตามสัดส่วน '!$E$39,0),2)</f>
        <v>0</v>
      </c>
      <c r="AB52" s="82">
        <f t="shared" si="5"/>
        <v>0</v>
      </c>
      <c r="AC52" s="82">
        <f>ROUND(IF('2.ต้นทุนตามสัดส่วน '!$E$56&gt;0,(+H52*'2.ต้นทุนตามสัดส่วน '!$E$56)/'2.ต้นทุนตามสัดส่วน '!$E$59,0),2)</f>
        <v>0</v>
      </c>
      <c r="AD52" s="82">
        <f>ROUND(IF('2.ต้นทุนตามสัดส่วน '!$E$66&gt;0,(+I52*'2.ต้นทุนตามสัดส่วน '!$E$66)/'2.ต้นทุนตามสัดส่วน '!$E$69,0),2)</f>
        <v>0</v>
      </c>
      <c r="AE52" s="82">
        <f>ROUND(IF('2.ต้นทุนตามสัดส่วน '!$E$76&gt;0,(+J52*'2.ต้นทุนตามสัดส่วน '!$E$76)/'2.ต้นทุนตามสัดส่วน '!$E$79,0),2)</f>
        <v>0</v>
      </c>
      <c r="AF52" s="82">
        <f t="shared" si="6"/>
        <v>0</v>
      </c>
      <c r="AG52" s="82">
        <f>ROUND(IF('2.ต้นทุนตามสัดส่วน '!$E$106&gt;0,(+L52*'2.ต้นทุนตามสัดส่วน '!$E$106)/'2.ต้นทุนตามสัดส่วน '!$E$109,0),2)</f>
        <v>0</v>
      </c>
      <c r="AH52" s="82">
        <f>ROUND(IF('2.ต้นทุนตามสัดส่วน '!$E$116&gt;0,(+M52*'2.ต้นทุนตามสัดส่วน '!$E$116)/'2.ต้นทุนตามสัดส่วน '!$E$119,0),2)</f>
        <v>0</v>
      </c>
      <c r="AI52" s="82">
        <f>ROUND(IF('2.ต้นทุนตามสัดส่วน '!$E$126&gt;0,(+N52*'2.ต้นทุนตามสัดส่วน '!$E$126)/'2.ต้นทุนตามสัดส่วน '!$E$129,0),2)</f>
        <v>0</v>
      </c>
      <c r="AJ52" s="82">
        <f t="shared" si="7"/>
        <v>0</v>
      </c>
      <c r="AK52" s="82">
        <f>ROUND(IF('2.ต้นทุนตามสัดส่วน '!$E$156&gt;0,(+P52*'2.ต้นทุนตามสัดส่วน '!$E$156)/'2.ต้นทุนตามสัดส่วน '!$E$159,0),2)</f>
        <v>0</v>
      </c>
      <c r="AL52" s="82">
        <f>ROUND(IF('2.ต้นทุนตามสัดส่วน '!$E$166&gt;0,(+Q52*'2.ต้นทุนตามสัดส่วน '!$E$166)/'2.ต้นทุนตามสัดส่วน '!$E$169,0),2)</f>
        <v>0</v>
      </c>
      <c r="AM52" s="82">
        <f>ROUND(IF('2.ต้นทุนตามสัดส่วน '!$E$176&gt;0,(+R52*'2.ต้นทุนตามสัดส่วน '!$E$176)/'2.ต้นทุนตามสัดส่วน '!$E$179,0),2)</f>
        <v>0</v>
      </c>
      <c r="AN52" s="82">
        <f t="shared" si="8"/>
        <v>0</v>
      </c>
      <c r="AO52" s="82">
        <f t="shared" si="9"/>
        <v>0</v>
      </c>
      <c r="AQ52" s="96">
        <v>5101050100</v>
      </c>
      <c r="AR52" s="97" t="s">
        <v>148</v>
      </c>
      <c r="AS52" s="82">
        <f>ROUND(IF('2.ต้นทุนตามสัดส่วน '!$E$7&gt;0,(C52*'2.ต้นทุนตามสัดส่วน '!$E$7)/'2.ต้นทุนตามสัดส่วน '!$E$9,0),2)</f>
        <v>0</v>
      </c>
      <c r="AT52" s="82">
        <f>ROUND(IF('2.ต้นทุนตามสัดส่วน '!$E$17&gt;0,(D52*'2.ต้นทุนตามสัดส่วน '!$E$17)/'2.ต้นทุนตามสัดส่วน '!$E$19,0),2)</f>
        <v>0</v>
      </c>
      <c r="AU52" s="82">
        <f>ROUND(IF('2.ต้นทุนตามสัดส่วน '!$E$27&gt;0,(+E52*'2.ต้นทุนตามสัดส่วน '!$E$27)/'2.ต้นทุนตามสัดส่วน '!$E$29,0),2)</f>
        <v>0</v>
      </c>
      <c r="AV52" s="82">
        <f>ROUND(IF('2.ต้นทุนตามสัดส่วน '!$E$37&gt;0,(+F52*'2.ต้นทุนตามสัดส่วน '!$E$37)/'2.ต้นทุนตามสัดส่วน '!$E$39,0),2)</f>
        <v>0</v>
      </c>
      <c r="AW52" s="82">
        <f t="shared" si="10"/>
        <v>0</v>
      </c>
      <c r="AX52" s="82">
        <f>ROUND(IF('2.ต้นทุนตามสัดส่วน '!$E$57&gt;0,(+H52*'2.ต้นทุนตามสัดส่วน '!$E$57)/'2.ต้นทุนตามสัดส่วน '!$E$59,0),2)</f>
        <v>0</v>
      </c>
      <c r="AY52" s="82">
        <f>ROUND(IF('2.ต้นทุนตามสัดส่วน '!$E$67&gt;0,(+I52*'2.ต้นทุนตามสัดส่วน '!$E$67)/'2.ต้นทุนตามสัดส่วน '!$E$69,0),2)</f>
        <v>0</v>
      </c>
      <c r="AZ52" s="82">
        <f>ROUND(IF('2.ต้นทุนตามสัดส่วน '!$E$77&gt;0,(+J52*'2.ต้นทุนตามสัดส่วน '!$E$77)/'2.ต้นทุนตามสัดส่วน '!$E$79,0),2)</f>
        <v>0</v>
      </c>
      <c r="BA52" s="82">
        <f t="shared" si="11"/>
        <v>0</v>
      </c>
      <c r="BB52" s="82">
        <f>ROUND(IF('2.ต้นทุนตามสัดส่วน '!$E$107&gt;0,(+L52*'2.ต้นทุนตามสัดส่วน '!$E$107)/'2.ต้นทุนตามสัดส่วน '!$E$109,0),2)</f>
        <v>0</v>
      </c>
      <c r="BC52" s="82">
        <f>ROUND(IF('2.ต้นทุนตามสัดส่วน '!$E$117&gt;0,(+M52*'2.ต้นทุนตามสัดส่วน '!$E$117)/'2.ต้นทุนตามสัดส่วน '!$E$119,0),2)</f>
        <v>0</v>
      </c>
      <c r="BD52" s="82">
        <f>ROUND(IF('2.ต้นทุนตามสัดส่วน '!$E$127&gt;0,(+N52*'2.ต้นทุนตามสัดส่วน '!$E$127)/'2.ต้นทุนตามสัดส่วน '!$E$129,0),2)</f>
        <v>0</v>
      </c>
      <c r="BE52" s="82">
        <f t="shared" si="12"/>
        <v>0</v>
      </c>
      <c r="BF52" s="82">
        <f>ROUND(IF('2.ต้นทุนตามสัดส่วน '!$E$157&gt;0,(+P52*'2.ต้นทุนตามสัดส่วน '!$E$157)/'2.ต้นทุนตามสัดส่วน '!$E$159,0),2)</f>
        <v>0</v>
      </c>
      <c r="BG52" s="82">
        <f>ROUND(IF('2.ต้นทุนตามสัดส่วน '!$E$167&gt;0,(+Q52*'2.ต้นทุนตามสัดส่วน '!$E$167)/'2.ต้นทุนตามสัดส่วน '!$E$169,0),2)</f>
        <v>0</v>
      </c>
      <c r="BH52" s="82">
        <f>ROUND(IF('2.ต้นทุนตามสัดส่วน '!$E$177&gt;0,(+R52*'2.ต้นทุนตามสัดส่วน '!$E$177)/'2.ต้นทุนตามสัดส่วน '!$E$179,0),2)</f>
        <v>0</v>
      </c>
      <c r="BI52" s="82">
        <f t="shared" si="13"/>
        <v>0</v>
      </c>
      <c r="BJ52" s="82">
        <f t="shared" si="14"/>
        <v>0</v>
      </c>
      <c r="BL52" s="96">
        <v>5101050100</v>
      </c>
      <c r="BM52" s="97" t="s">
        <v>148</v>
      </c>
      <c r="BN52" s="82">
        <f>ROUND(IF('2.ต้นทุนตามสัดส่วน '!$E$8&gt;0,(+C52*'2.ต้นทุนตามสัดส่วน '!$E$8)/'2.ต้นทุนตามสัดส่วน '!$E$9,0),2)</f>
        <v>0</v>
      </c>
      <c r="BO52" s="82">
        <f>ROUND(IF('2.ต้นทุนตามสัดส่วน '!$E$18&gt;0,(+D52*'2.ต้นทุนตามสัดส่วน '!$E$18)/'2.ต้นทุนตามสัดส่วน '!$E$19,0),2)</f>
        <v>0</v>
      </c>
      <c r="BP52" s="82">
        <f>ROUND(IF('2.ต้นทุนตามสัดส่วน '!$E$28&gt;0,(+E52*'2.ต้นทุนตามสัดส่วน '!$E$28)/'2.ต้นทุนตามสัดส่วน '!$E$29,0),2)</f>
        <v>0</v>
      </c>
      <c r="BQ52" s="82">
        <f>ROUND(IF('2.ต้นทุนตามสัดส่วน '!$E$38&gt;0,(+F52*'2.ต้นทุนตามสัดส่วน '!$E$38)/'2.ต้นทุนตามสัดส่วน '!$E$39,0),2)</f>
        <v>0</v>
      </c>
      <c r="BR52" s="82">
        <f t="shared" si="15"/>
        <v>0</v>
      </c>
      <c r="BS52" s="82">
        <f>ROUND(IF('2.ต้นทุนตามสัดส่วน '!$E$58&gt;0,(+H52*'2.ต้นทุนตามสัดส่วน '!$E$58)/'2.ต้นทุนตามสัดส่วน '!$E$59,0),2)</f>
        <v>0</v>
      </c>
      <c r="BT52" s="82">
        <f>ROUND(IF('2.ต้นทุนตามสัดส่วน '!$E$68&gt;0,(+I52*'2.ต้นทุนตามสัดส่วน '!$E$68)/'2.ต้นทุนตามสัดส่วน '!$E$69,0),2)</f>
        <v>0</v>
      </c>
      <c r="BU52" s="82">
        <f>ROUND(IF('2.ต้นทุนตามสัดส่วน '!$E$78&gt;0,(+J52*'2.ต้นทุนตามสัดส่วน '!$E$78)/'2.ต้นทุนตามสัดส่วน '!$E$79,0),2)</f>
        <v>0</v>
      </c>
      <c r="BV52" s="82">
        <f t="shared" si="16"/>
        <v>0</v>
      </c>
      <c r="BW52" s="82">
        <f>ROUND(IF('2.ต้นทุนตามสัดส่วน '!$E$108&gt;0,(+L52*'2.ต้นทุนตามสัดส่วน '!$E$108)/'2.ต้นทุนตามสัดส่วน '!$E$109,0),2)</f>
        <v>0</v>
      </c>
      <c r="BX52" s="82">
        <f>ROUND(IF('2.ต้นทุนตามสัดส่วน '!$E$118&gt;0,(+M52*'2.ต้นทุนตามสัดส่วน '!$E$118)/'2.ต้นทุนตามสัดส่วน '!$E$119,0),2)</f>
        <v>0</v>
      </c>
      <c r="BY52" s="82">
        <f>ROUND(IF('2.ต้นทุนตามสัดส่วน '!$E$128&gt;0,(+N52*'2.ต้นทุนตามสัดส่วน '!$E$128)/'2.ต้นทุนตามสัดส่วน '!$E$129,0),2)</f>
        <v>0</v>
      </c>
      <c r="BZ52" s="82">
        <f t="shared" si="17"/>
        <v>0</v>
      </c>
      <c r="CA52" s="82">
        <f>ROUND(IF('2.ต้นทุนตามสัดส่วน '!$E$158&gt;0,(+P52*'2.ต้นทุนตามสัดส่วน '!$E$158)/'2.ต้นทุนตามสัดส่วน '!$E$159,0),2)</f>
        <v>0</v>
      </c>
      <c r="CB52" s="82">
        <f>ROUND(IF('2.ต้นทุนตามสัดส่วน '!$E$168&gt;0,(+Q52*'2.ต้นทุนตามสัดส่วน '!$E$168)/'2.ต้นทุนตามสัดส่วน '!$E$169,0),2)</f>
        <v>0</v>
      </c>
      <c r="CC52" s="82">
        <f>ROUND(IF('2.ต้นทุนตามสัดส่วน '!$E$178&gt;0,(+R52*'2.ต้นทุนตามสัดส่วน '!$E$178)/'2.ต้นทุนตามสัดส่วน '!$E$179,0),2)</f>
        <v>0</v>
      </c>
      <c r="CD52" s="82">
        <f t="shared" si="18"/>
        <v>0</v>
      </c>
      <c r="CE52" s="82">
        <f t="shared" si="19"/>
        <v>0</v>
      </c>
      <c r="CF52" s="96">
        <v>5101050100</v>
      </c>
      <c r="CG52" s="97" t="s">
        <v>148</v>
      </c>
      <c r="CH52" s="82">
        <f t="shared" ref="CH52:CY52" si="65">+C52-X52-AS52-BN52</f>
        <v>0</v>
      </c>
      <c r="CI52" s="82">
        <f t="shared" si="65"/>
        <v>0</v>
      </c>
      <c r="CJ52" s="82">
        <f t="shared" si="65"/>
        <v>0</v>
      </c>
      <c r="CK52" s="82">
        <f t="shared" si="65"/>
        <v>0</v>
      </c>
      <c r="CL52" s="82">
        <f t="shared" si="65"/>
        <v>0</v>
      </c>
      <c r="CM52" s="82">
        <f t="shared" si="65"/>
        <v>0</v>
      </c>
      <c r="CN52" s="82">
        <f t="shared" si="65"/>
        <v>0</v>
      </c>
      <c r="CO52" s="82">
        <f t="shared" si="65"/>
        <v>0</v>
      </c>
      <c r="CP52" s="82">
        <f t="shared" si="65"/>
        <v>0</v>
      </c>
      <c r="CQ52" s="82">
        <f t="shared" si="65"/>
        <v>0</v>
      </c>
      <c r="CR52" s="82">
        <f t="shared" si="65"/>
        <v>0</v>
      </c>
      <c r="CS52" s="82">
        <f t="shared" si="65"/>
        <v>0</v>
      </c>
      <c r="CT52" s="82">
        <f t="shared" si="65"/>
        <v>0</v>
      </c>
      <c r="CU52" s="82">
        <f t="shared" si="65"/>
        <v>0</v>
      </c>
      <c r="CV52" s="82">
        <f t="shared" si="65"/>
        <v>0</v>
      </c>
      <c r="CW52" s="82">
        <f t="shared" si="65"/>
        <v>0</v>
      </c>
      <c r="CX52" s="82">
        <f t="shared" si="65"/>
        <v>0</v>
      </c>
      <c r="CY52" s="82">
        <f t="shared" si="65"/>
        <v>0</v>
      </c>
    </row>
    <row r="53" spans="1:103" ht="15.75" customHeight="1" x14ac:dyDescent="0.55000000000000004">
      <c r="A53" s="96">
        <v>5101050200</v>
      </c>
      <c r="B53" s="97" t="s">
        <v>149</v>
      </c>
      <c r="C53" s="30"/>
      <c r="D53" s="82">
        <v>0</v>
      </c>
      <c r="E53" s="82">
        <v>0</v>
      </c>
      <c r="F53" s="82">
        <v>0</v>
      </c>
      <c r="G53" s="82">
        <f t="shared" si="0"/>
        <v>0</v>
      </c>
      <c r="H53" s="82"/>
      <c r="I53" s="82"/>
      <c r="J53" s="82"/>
      <c r="K53" s="82">
        <f t="shared" si="1"/>
        <v>0</v>
      </c>
      <c r="L53" s="82"/>
      <c r="M53" s="82"/>
      <c r="N53" s="82"/>
      <c r="O53" s="82">
        <f t="shared" si="2"/>
        <v>0</v>
      </c>
      <c r="P53" s="82"/>
      <c r="Q53" s="82"/>
      <c r="R53" s="82"/>
      <c r="S53" s="82">
        <f t="shared" si="3"/>
        <v>0</v>
      </c>
      <c r="T53" s="82">
        <f t="shared" si="4"/>
        <v>0</v>
      </c>
      <c r="V53" s="96">
        <v>5101050200</v>
      </c>
      <c r="W53" s="97" t="s">
        <v>149</v>
      </c>
      <c r="X53" s="82">
        <f>ROUND(IF('2.ต้นทุนตามสัดส่วน '!$E$6&gt;0,(+C53*'2.ต้นทุนตามสัดส่วน '!$E$6)/'2.ต้นทุนตามสัดส่วน '!$E$9,0),2)</f>
        <v>0</v>
      </c>
      <c r="Y53" s="82">
        <f>ROUND(IF('2.ต้นทุนตามสัดส่วน '!$E$16&gt;0,(+D53*'2.ต้นทุนตามสัดส่วน '!$E$16)/'2.ต้นทุนตามสัดส่วน '!$E$19,0),2)</f>
        <v>0</v>
      </c>
      <c r="Z53" s="82">
        <f>ROUND(IF('2.ต้นทุนตามสัดส่วน '!$E$26&gt;0,(+E53*'2.ต้นทุนตามสัดส่วน '!$E$26)/'2.ต้นทุนตามสัดส่วน '!$E$29,0),2)</f>
        <v>0</v>
      </c>
      <c r="AA53" s="82">
        <f>ROUND(IF('2.ต้นทุนตามสัดส่วน '!$E$36&gt;0,(+F53*'2.ต้นทุนตามสัดส่วน '!$E$36)/'2.ต้นทุนตามสัดส่วน '!$E$39,0),2)</f>
        <v>0</v>
      </c>
      <c r="AB53" s="82">
        <f t="shared" si="5"/>
        <v>0</v>
      </c>
      <c r="AC53" s="82">
        <f>ROUND(IF('2.ต้นทุนตามสัดส่วน '!$E$56&gt;0,(+H53*'2.ต้นทุนตามสัดส่วน '!$E$56)/'2.ต้นทุนตามสัดส่วน '!$E$59,0),2)</f>
        <v>0</v>
      </c>
      <c r="AD53" s="82">
        <f>ROUND(IF('2.ต้นทุนตามสัดส่วน '!$E$66&gt;0,(+I53*'2.ต้นทุนตามสัดส่วน '!$E$66)/'2.ต้นทุนตามสัดส่วน '!$E$69,0),2)</f>
        <v>0</v>
      </c>
      <c r="AE53" s="82">
        <f>ROUND(IF('2.ต้นทุนตามสัดส่วน '!$E$76&gt;0,(+J53*'2.ต้นทุนตามสัดส่วน '!$E$76)/'2.ต้นทุนตามสัดส่วน '!$E$79,0),2)</f>
        <v>0</v>
      </c>
      <c r="AF53" s="82">
        <f t="shared" si="6"/>
        <v>0</v>
      </c>
      <c r="AG53" s="82">
        <f>ROUND(IF('2.ต้นทุนตามสัดส่วน '!$E$106&gt;0,(+L53*'2.ต้นทุนตามสัดส่วน '!$E$106)/'2.ต้นทุนตามสัดส่วน '!$E$109,0),2)</f>
        <v>0</v>
      </c>
      <c r="AH53" s="82">
        <f>ROUND(IF('2.ต้นทุนตามสัดส่วน '!$E$116&gt;0,(+M53*'2.ต้นทุนตามสัดส่วน '!$E$116)/'2.ต้นทุนตามสัดส่วน '!$E$119,0),2)</f>
        <v>0</v>
      </c>
      <c r="AI53" s="82">
        <f>ROUND(IF('2.ต้นทุนตามสัดส่วน '!$E$126&gt;0,(+N53*'2.ต้นทุนตามสัดส่วน '!$E$126)/'2.ต้นทุนตามสัดส่วน '!$E$129,0),2)</f>
        <v>0</v>
      </c>
      <c r="AJ53" s="82">
        <f t="shared" si="7"/>
        <v>0</v>
      </c>
      <c r="AK53" s="82">
        <f>ROUND(IF('2.ต้นทุนตามสัดส่วน '!$E$156&gt;0,(+P53*'2.ต้นทุนตามสัดส่วน '!$E$156)/'2.ต้นทุนตามสัดส่วน '!$E$159,0),2)</f>
        <v>0</v>
      </c>
      <c r="AL53" s="82">
        <f>ROUND(IF('2.ต้นทุนตามสัดส่วน '!$E$166&gt;0,(+Q53*'2.ต้นทุนตามสัดส่วน '!$E$166)/'2.ต้นทุนตามสัดส่วน '!$E$169,0),2)</f>
        <v>0</v>
      </c>
      <c r="AM53" s="82">
        <f>ROUND(IF('2.ต้นทุนตามสัดส่วน '!$E$176&gt;0,(+R53*'2.ต้นทุนตามสัดส่วน '!$E$176)/'2.ต้นทุนตามสัดส่วน '!$E$179,0),2)</f>
        <v>0</v>
      </c>
      <c r="AN53" s="82">
        <f t="shared" si="8"/>
        <v>0</v>
      </c>
      <c r="AO53" s="82">
        <f t="shared" si="9"/>
        <v>0</v>
      </c>
      <c r="AQ53" s="96">
        <v>5101050200</v>
      </c>
      <c r="AR53" s="97" t="s">
        <v>149</v>
      </c>
      <c r="AS53" s="82">
        <f>ROUND(IF('2.ต้นทุนตามสัดส่วน '!$E$7&gt;0,(C53*'2.ต้นทุนตามสัดส่วน '!$E$7)/'2.ต้นทุนตามสัดส่วน '!$E$9,0),2)</f>
        <v>0</v>
      </c>
      <c r="AT53" s="82">
        <f>ROUND(IF('2.ต้นทุนตามสัดส่วน '!$E$17&gt;0,(D53*'2.ต้นทุนตามสัดส่วน '!$E$17)/'2.ต้นทุนตามสัดส่วน '!$E$19,0),2)</f>
        <v>0</v>
      </c>
      <c r="AU53" s="82">
        <f>ROUND(IF('2.ต้นทุนตามสัดส่วน '!$E$27&gt;0,(+E53*'2.ต้นทุนตามสัดส่วน '!$E$27)/'2.ต้นทุนตามสัดส่วน '!$E$29,0),2)</f>
        <v>0</v>
      </c>
      <c r="AV53" s="82">
        <f>ROUND(IF('2.ต้นทุนตามสัดส่วน '!$E$37&gt;0,(+F53*'2.ต้นทุนตามสัดส่วน '!$E$37)/'2.ต้นทุนตามสัดส่วน '!$E$39,0),2)</f>
        <v>0</v>
      </c>
      <c r="AW53" s="82">
        <f t="shared" si="10"/>
        <v>0</v>
      </c>
      <c r="AX53" s="82">
        <f>ROUND(IF('2.ต้นทุนตามสัดส่วน '!$E$57&gt;0,(+H53*'2.ต้นทุนตามสัดส่วน '!$E$57)/'2.ต้นทุนตามสัดส่วน '!$E$59,0),2)</f>
        <v>0</v>
      </c>
      <c r="AY53" s="82">
        <f>ROUND(IF('2.ต้นทุนตามสัดส่วน '!$E$67&gt;0,(+I53*'2.ต้นทุนตามสัดส่วน '!$E$67)/'2.ต้นทุนตามสัดส่วน '!$E$69,0),2)</f>
        <v>0</v>
      </c>
      <c r="AZ53" s="82">
        <f>ROUND(IF('2.ต้นทุนตามสัดส่วน '!$E$77&gt;0,(+J53*'2.ต้นทุนตามสัดส่วน '!$E$77)/'2.ต้นทุนตามสัดส่วน '!$E$79,0),2)</f>
        <v>0</v>
      </c>
      <c r="BA53" s="82">
        <f t="shared" si="11"/>
        <v>0</v>
      </c>
      <c r="BB53" s="82">
        <f>ROUND(IF('2.ต้นทุนตามสัดส่วน '!$E$107&gt;0,(+L53*'2.ต้นทุนตามสัดส่วน '!$E$107)/'2.ต้นทุนตามสัดส่วน '!$E$109,0),2)</f>
        <v>0</v>
      </c>
      <c r="BC53" s="82">
        <f>ROUND(IF('2.ต้นทุนตามสัดส่วน '!$E$117&gt;0,(+M53*'2.ต้นทุนตามสัดส่วน '!$E$117)/'2.ต้นทุนตามสัดส่วน '!$E$119,0),2)</f>
        <v>0</v>
      </c>
      <c r="BD53" s="82">
        <f>ROUND(IF('2.ต้นทุนตามสัดส่วน '!$E$127&gt;0,(+N53*'2.ต้นทุนตามสัดส่วน '!$E$127)/'2.ต้นทุนตามสัดส่วน '!$E$129,0),2)</f>
        <v>0</v>
      </c>
      <c r="BE53" s="82">
        <f t="shared" si="12"/>
        <v>0</v>
      </c>
      <c r="BF53" s="82">
        <f>ROUND(IF('2.ต้นทุนตามสัดส่วน '!$E$157&gt;0,(+P53*'2.ต้นทุนตามสัดส่วน '!$E$157)/'2.ต้นทุนตามสัดส่วน '!$E$159,0),2)</f>
        <v>0</v>
      </c>
      <c r="BG53" s="82">
        <f>ROUND(IF('2.ต้นทุนตามสัดส่วน '!$E$167&gt;0,(+Q53*'2.ต้นทุนตามสัดส่วน '!$E$167)/'2.ต้นทุนตามสัดส่วน '!$E$169,0),2)</f>
        <v>0</v>
      </c>
      <c r="BH53" s="82">
        <f>ROUND(IF('2.ต้นทุนตามสัดส่วน '!$E$177&gt;0,(+R53*'2.ต้นทุนตามสัดส่วน '!$E$177)/'2.ต้นทุนตามสัดส่วน '!$E$179,0),2)</f>
        <v>0</v>
      </c>
      <c r="BI53" s="82">
        <f t="shared" si="13"/>
        <v>0</v>
      </c>
      <c r="BJ53" s="82">
        <f t="shared" si="14"/>
        <v>0</v>
      </c>
      <c r="BL53" s="96">
        <v>5101050200</v>
      </c>
      <c r="BM53" s="97" t="s">
        <v>149</v>
      </c>
      <c r="BN53" s="82">
        <f>ROUND(IF('2.ต้นทุนตามสัดส่วน '!$E$8&gt;0,(+C53*'2.ต้นทุนตามสัดส่วน '!$E$8)/'2.ต้นทุนตามสัดส่วน '!$E$9,0),2)</f>
        <v>0</v>
      </c>
      <c r="BO53" s="82">
        <f>ROUND(IF('2.ต้นทุนตามสัดส่วน '!$E$18&gt;0,(+D53*'2.ต้นทุนตามสัดส่วน '!$E$18)/'2.ต้นทุนตามสัดส่วน '!$E$19,0),2)</f>
        <v>0</v>
      </c>
      <c r="BP53" s="82">
        <f>ROUND(IF('2.ต้นทุนตามสัดส่วน '!$E$28&gt;0,(+E53*'2.ต้นทุนตามสัดส่วน '!$E$28)/'2.ต้นทุนตามสัดส่วน '!$E$29,0),2)</f>
        <v>0</v>
      </c>
      <c r="BQ53" s="82">
        <f>ROUND(IF('2.ต้นทุนตามสัดส่วน '!$E$38&gt;0,(+F53*'2.ต้นทุนตามสัดส่วน '!$E$38)/'2.ต้นทุนตามสัดส่วน '!$E$39,0),2)</f>
        <v>0</v>
      </c>
      <c r="BR53" s="82">
        <f t="shared" si="15"/>
        <v>0</v>
      </c>
      <c r="BS53" s="82">
        <f>ROUND(IF('2.ต้นทุนตามสัดส่วน '!$E$58&gt;0,(+H53*'2.ต้นทุนตามสัดส่วน '!$E$58)/'2.ต้นทุนตามสัดส่วน '!$E$59,0),2)</f>
        <v>0</v>
      </c>
      <c r="BT53" s="82">
        <f>ROUND(IF('2.ต้นทุนตามสัดส่วน '!$E$68&gt;0,(+I53*'2.ต้นทุนตามสัดส่วน '!$E$68)/'2.ต้นทุนตามสัดส่วน '!$E$69,0),2)</f>
        <v>0</v>
      </c>
      <c r="BU53" s="82">
        <f>ROUND(IF('2.ต้นทุนตามสัดส่วน '!$E$78&gt;0,(+J53*'2.ต้นทุนตามสัดส่วน '!$E$78)/'2.ต้นทุนตามสัดส่วน '!$E$79,0),2)</f>
        <v>0</v>
      </c>
      <c r="BV53" s="82">
        <f t="shared" si="16"/>
        <v>0</v>
      </c>
      <c r="BW53" s="82">
        <f>ROUND(IF('2.ต้นทุนตามสัดส่วน '!$E$108&gt;0,(+L53*'2.ต้นทุนตามสัดส่วน '!$E$108)/'2.ต้นทุนตามสัดส่วน '!$E$109,0),2)</f>
        <v>0</v>
      </c>
      <c r="BX53" s="82">
        <f>ROUND(IF('2.ต้นทุนตามสัดส่วน '!$E$118&gt;0,(+M53*'2.ต้นทุนตามสัดส่วน '!$E$118)/'2.ต้นทุนตามสัดส่วน '!$E$119,0),2)</f>
        <v>0</v>
      </c>
      <c r="BY53" s="82">
        <f>ROUND(IF('2.ต้นทุนตามสัดส่วน '!$E$128&gt;0,(+N53*'2.ต้นทุนตามสัดส่วน '!$E$128)/'2.ต้นทุนตามสัดส่วน '!$E$129,0),2)</f>
        <v>0</v>
      </c>
      <c r="BZ53" s="82">
        <f t="shared" si="17"/>
        <v>0</v>
      </c>
      <c r="CA53" s="82">
        <f>ROUND(IF('2.ต้นทุนตามสัดส่วน '!$E$158&gt;0,(+P53*'2.ต้นทุนตามสัดส่วน '!$E$158)/'2.ต้นทุนตามสัดส่วน '!$E$159,0),2)</f>
        <v>0</v>
      </c>
      <c r="CB53" s="82">
        <f>ROUND(IF('2.ต้นทุนตามสัดส่วน '!$E$168&gt;0,(+Q53*'2.ต้นทุนตามสัดส่วน '!$E$168)/'2.ต้นทุนตามสัดส่วน '!$E$169,0),2)</f>
        <v>0</v>
      </c>
      <c r="CC53" s="82">
        <f>ROUND(IF('2.ต้นทุนตามสัดส่วน '!$E$178&gt;0,(+R53*'2.ต้นทุนตามสัดส่วน '!$E$178)/'2.ต้นทุนตามสัดส่วน '!$E$179,0),2)</f>
        <v>0</v>
      </c>
      <c r="CD53" s="82">
        <f t="shared" si="18"/>
        <v>0</v>
      </c>
      <c r="CE53" s="82">
        <f t="shared" si="19"/>
        <v>0</v>
      </c>
      <c r="CF53" s="96">
        <v>5101050200</v>
      </c>
      <c r="CG53" s="97" t="s">
        <v>149</v>
      </c>
      <c r="CH53" s="82">
        <f t="shared" ref="CH53:CY53" si="66">+C53-X53-AS53-BN53</f>
        <v>0</v>
      </c>
      <c r="CI53" s="82">
        <f t="shared" si="66"/>
        <v>0</v>
      </c>
      <c r="CJ53" s="82">
        <f t="shared" si="66"/>
        <v>0</v>
      </c>
      <c r="CK53" s="82">
        <f t="shared" si="66"/>
        <v>0</v>
      </c>
      <c r="CL53" s="82">
        <f t="shared" si="66"/>
        <v>0</v>
      </c>
      <c r="CM53" s="82">
        <f t="shared" si="66"/>
        <v>0</v>
      </c>
      <c r="CN53" s="82">
        <f t="shared" si="66"/>
        <v>0</v>
      </c>
      <c r="CO53" s="82">
        <f t="shared" si="66"/>
        <v>0</v>
      </c>
      <c r="CP53" s="82">
        <f t="shared" si="66"/>
        <v>0</v>
      </c>
      <c r="CQ53" s="82">
        <f t="shared" si="66"/>
        <v>0</v>
      </c>
      <c r="CR53" s="82">
        <f t="shared" si="66"/>
        <v>0</v>
      </c>
      <c r="CS53" s="82">
        <f t="shared" si="66"/>
        <v>0</v>
      </c>
      <c r="CT53" s="82">
        <f t="shared" si="66"/>
        <v>0</v>
      </c>
      <c r="CU53" s="82">
        <f t="shared" si="66"/>
        <v>0</v>
      </c>
      <c r="CV53" s="82">
        <f t="shared" si="66"/>
        <v>0</v>
      </c>
      <c r="CW53" s="82">
        <f t="shared" si="66"/>
        <v>0</v>
      </c>
      <c r="CX53" s="82">
        <f t="shared" si="66"/>
        <v>0</v>
      </c>
      <c r="CY53" s="82">
        <f t="shared" si="66"/>
        <v>0</v>
      </c>
    </row>
    <row r="54" spans="1:103" ht="15.75" customHeight="1" x14ac:dyDescent="0.55000000000000004">
      <c r="A54" s="96">
        <v>5101050300</v>
      </c>
      <c r="B54" s="97" t="s">
        <v>150</v>
      </c>
      <c r="C54" s="30"/>
      <c r="D54" s="82"/>
      <c r="E54" s="82"/>
      <c r="F54" s="82"/>
      <c r="G54" s="82">
        <f t="shared" si="0"/>
        <v>0</v>
      </c>
      <c r="H54" s="82"/>
      <c r="I54" s="82"/>
      <c r="J54" s="82"/>
      <c r="K54" s="82">
        <f t="shared" si="1"/>
        <v>0</v>
      </c>
      <c r="L54" s="82"/>
      <c r="M54" s="82"/>
      <c r="N54" s="82"/>
      <c r="O54" s="82">
        <f t="shared" si="2"/>
        <v>0</v>
      </c>
      <c r="P54" s="82"/>
      <c r="Q54" s="82"/>
      <c r="R54" s="82"/>
      <c r="S54" s="82">
        <f t="shared" si="3"/>
        <v>0</v>
      </c>
      <c r="T54" s="82">
        <f t="shared" si="4"/>
        <v>0</v>
      </c>
      <c r="V54" s="96">
        <v>5101050300</v>
      </c>
      <c r="W54" s="97" t="s">
        <v>150</v>
      </c>
      <c r="X54" s="82">
        <f>ROUND(IF('2.ต้นทุนตามสัดส่วน '!$E$6&gt;0,(+C54*'2.ต้นทุนตามสัดส่วน '!$E$6)/'2.ต้นทุนตามสัดส่วน '!$E$9,0),2)</f>
        <v>0</v>
      </c>
      <c r="Y54" s="82">
        <f>ROUND(IF('2.ต้นทุนตามสัดส่วน '!$E$16&gt;0,(+D54*'2.ต้นทุนตามสัดส่วน '!$E$16)/'2.ต้นทุนตามสัดส่วน '!$E$19,0),2)</f>
        <v>0</v>
      </c>
      <c r="Z54" s="82">
        <f>ROUND(IF('2.ต้นทุนตามสัดส่วน '!$E$26&gt;0,(+E54*'2.ต้นทุนตามสัดส่วน '!$E$26)/'2.ต้นทุนตามสัดส่วน '!$E$29,0),2)</f>
        <v>0</v>
      </c>
      <c r="AA54" s="82">
        <f>ROUND(IF('2.ต้นทุนตามสัดส่วน '!$E$36&gt;0,(+F54*'2.ต้นทุนตามสัดส่วน '!$E$36)/'2.ต้นทุนตามสัดส่วน '!$E$39,0),2)</f>
        <v>0</v>
      </c>
      <c r="AB54" s="82">
        <f t="shared" si="5"/>
        <v>0</v>
      </c>
      <c r="AC54" s="82">
        <f>ROUND(IF('2.ต้นทุนตามสัดส่วน '!$E$56&gt;0,(+H54*'2.ต้นทุนตามสัดส่วน '!$E$56)/'2.ต้นทุนตามสัดส่วน '!$E$59,0),2)</f>
        <v>0</v>
      </c>
      <c r="AD54" s="82">
        <f>ROUND(IF('2.ต้นทุนตามสัดส่วน '!$E$66&gt;0,(+I54*'2.ต้นทุนตามสัดส่วน '!$E$66)/'2.ต้นทุนตามสัดส่วน '!$E$69,0),2)</f>
        <v>0</v>
      </c>
      <c r="AE54" s="82">
        <f>ROUND(IF('2.ต้นทุนตามสัดส่วน '!$E$76&gt;0,(+J54*'2.ต้นทุนตามสัดส่วน '!$E$76)/'2.ต้นทุนตามสัดส่วน '!$E$79,0),2)</f>
        <v>0</v>
      </c>
      <c r="AF54" s="82">
        <f t="shared" si="6"/>
        <v>0</v>
      </c>
      <c r="AG54" s="82">
        <f>ROUND(IF('2.ต้นทุนตามสัดส่วน '!$E$106&gt;0,(+L54*'2.ต้นทุนตามสัดส่วน '!$E$106)/'2.ต้นทุนตามสัดส่วน '!$E$109,0),2)</f>
        <v>0</v>
      </c>
      <c r="AH54" s="82">
        <f>ROUND(IF('2.ต้นทุนตามสัดส่วน '!$E$116&gt;0,(+M54*'2.ต้นทุนตามสัดส่วน '!$E$116)/'2.ต้นทุนตามสัดส่วน '!$E$119,0),2)</f>
        <v>0</v>
      </c>
      <c r="AI54" s="82">
        <f>ROUND(IF('2.ต้นทุนตามสัดส่วน '!$E$126&gt;0,(+N54*'2.ต้นทุนตามสัดส่วน '!$E$126)/'2.ต้นทุนตามสัดส่วน '!$E$129,0),2)</f>
        <v>0</v>
      </c>
      <c r="AJ54" s="82">
        <f t="shared" si="7"/>
        <v>0</v>
      </c>
      <c r="AK54" s="82">
        <f>ROUND(IF('2.ต้นทุนตามสัดส่วน '!$E$156&gt;0,(+P54*'2.ต้นทุนตามสัดส่วน '!$E$156)/'2.ต้นทุนตามสัดส่วน '!$E$159,0),2)</f>
        <v>0</v>
      </c>
      <c r="AL54" s="82">
        <f>ROUND(IF('2.ต้นทุนตามสัดส่วน '!$E$166&gt;0,(+Q54*'2.ต้นทุนตามสัดส่วน '!$E$166)/'2.ต้นทุนตามสัดส่วน '!$E$169,0),2)</f>
        <v>0</v>
      </c>
      <c r="AM54" s="82">
        <f>ROUND(IF('2.ต้นทุนตามสัดส่วน '!$E$176&gt;0,(+R54*'2.ต้นทุนตามสัดส่วน '!$E$176)/'2.ต้นทุนตามสัดส่วน '!$E$179,0),2)</f>
        <v>0</v>
      </c>
      <c r="AN54" s="82">
        <f t="shared" si="8"/>
        <v>0</v>
      </c>
      <c r="AO54" s="82">
        <f t="shared" si="9"/>
        <v>0</v>
      </c>
      <c r="AQ54" s="96">
        <v>5101050300</v>
      </c>
      <c r="AR54" s="97" t="s">
        <v>150</v>
      </c>
      <c r="AS54" s="82">
        <f>ROUND(IF('2.ต้นทุนตามสัดส่วน '!$E$7&gt;0,(C54*'2.ต้นทุนตามสัดส่วน '!$E$7)/'2.ต้นทุนตามสัดส่วน '!$E$9,0),2)</f>
        <v>0</v>
      </c>
      <c r="AT54" s="82">
        <f>ROUND(IF('2.ต้นทุนตามสัดส่วน '!$E$17&gt;0,(D54*'2.ต้นทุนตามสัดส่วน '!$E$17)/'2.ต้นทุนตามสัดส่วน '!$E$19,0),2)</f>
        <v>0</v>
      </c>
      <c r="AU54" s="82">
        <f>ROUND(IF('2.ต้นทุนตามสัดส่วน '!$E$27&gt;0,(+E54*'2.ต้นทุนตามสัดส่วน '!$E$27)/'2.ต้นทุนตามสัดส่วน '!$E$29,0),2)</f>
        <v>0</v>
      </c>
      <c r="AV54" s="82">
        <f>ROUND(IF('2.ต้นทุนตามสัดส่วน '!$E$37&gt;0,(+F54*'2.ต้นทุนตามสัดส่วน '!$E$37)/'2.ต้นทุนตามสัดส่วน '!$E$39,0),2)</f>
        <v>0</v>
      </c>
      <c r="AW54" s="82">
        <f t="shared" si="10"/>
        <v>0</v>
      </c>
      <c r="AX54" s="82">
        <f>ROUND(IF('2.ต้นทุนตามสัดส่วน '!$E$57&gt;0,(+H54*'2.ต้นทุนตามสัดส่วน '!$E$57)/'2.ต้นทุนตามสัดส่วน '!$E$59,0),2)</f>
        <v>0</v>
      </c>
      <c r="AY54" s="82">
        <f>ROUND(IF('2.ต้นทุนตามสัดส่วน '!$E$67&gt;0,(+I54*'2.ต้นทุนตามสัดส่วน '!$E$67)/'2.ต้นทุนตามสัดส่วน '!$E$69,0),2)</f>
        <v>0</v>
      </c>
      <c r="AZ54" s="82">
        <f>ROUND(IF('2.ต้นทุนตามสัดส่วน '!$E$77&gt;0,(+J54*'2.ต้นทุนตามสัดส่วน '!$E$77)/'2.ต้นทุนตามสัดส่วน '!$E$79,0),2)</f>
        <v>0</v>
      </c>
      <c r="BA54" s="82">
        <f t="shared" si="11"/>
        <v>0</v>
      </c>
      <c r="BB54" s="82">
        <f>ROUND(IF('2.ต้นทุนตามสัดส่วน '!$E$107&gt;0,(+L54*'2.ต้นทุนตามสัดส่วน '!$E$107)/'2.ต้นทุนตามสัดส่วน '!$E$109,0),2)</f>
        <v>0</v>
      </c>
      <c r="BC54" s="82">
        <f>ROUND(IF('2.ต้นทุนตามสัดส่วน '!$E$117&gt;0,(+M54*'2.ต้นทุนตามสัดส่วน '!$E$117)/'2.ต้นทุนตามสัดส่วน '!$E$119,0),2)</f>
        <v>0</v>
      </c>
      <c r="BD54" s="82">
        <f>ROUND(IF('2.ต้นทุนตามสัดส่วน '!$E$127&gt;0,(+N54*'2.ต้นทุนตามสัดส่วน '!$E$127)/'2.ต้นทุนตามสัดส่วน '!$E$129,0),2)</f>
        <v>0</v>
      </c>
      <c r="BE54" s="82">
        <f t="shared" si="12"/>
        <v>0</v>
      </c>
      <c r="BF54" s="82">
        <f>ROUND(IF('2.ต้นทุนตามสัดส่วน '!$E$157&gt;0,(+P54*'2.ต้นทุนตามสัดส่วน '!$E$157)/'2.ต้นทุนตามสัดส่วน '!$E$159,0),2)</f>
        <v>0</v>
      </c>
      <c r="BG54" s="82">
        <f>ROUND(IF('2.ต้นทุนตามสัดส่วน '!$E$167&gt;0,(+Q54*'2.ต้นทุนตามสัดส่วน '!$E$167)/'2.ต้นทุนตามสัดส่วน '!$E$169,0),2)</f>
        <v>0</v>
      </c>
      <c r="BH54" s="82">
        <f>ROUND(IF('2.ต้นทุนตามสัดส่วน '!$E$177&gt;0,(+R54*'2.ต้นทุนตามสัดส่วน '!$E$177)/'2.ต้นทุนตามสัดส่วน '!$E$179,0),2)</f>
        <v>0</v>
      </c>
      <c r="BI54" s="82">
        <f t="shared" si="13"/>
        <v>0</v>
      </c>
      <c r="BJ54" s="82">
        <f t="shared" si="14"/>
        <v>0</v>
      </c>
      <c r="BL54" s="96">
        <v>5101050300</v>
      </c>
      <c r="BM54" s="97" t="s">
        <v>150</v>
      </c>
      <c r="BN54" s="82">
        <f>ROUND(IF('2.ต้นทุนตามสัดส่วน '!$E$8&gt;0,(+C54*'2.ต้นทุนตามสัดส่วน '!$E$8)/'2.ต้นทุนตามสัดส่วน '!$E$9,0),2)</f>
        <v>0</v>
      </c>
      <c r="BO54" s="82">
        <f>ROUND(IF('2.ต้นทุนตามสัดส่วน '!$E$18&gt;0,(+D54*'2.ต้นทุนตามสัดส่วน '!$E$18)/'2.ต้นทุนตามสัดส่วน '!$E$19,0),2)</f>
        <v>0</v>
      </c>
      <c r="BP54" s="82">
        <f>ROUND(IF('2.ต้นทุนตามสัดส่วน '!$E$28&gt;0,(+E54*'2.ต้นทุนตามสัดส่วน '!$E$28)/'2.ต้นทุนตามสัดส่วน '!$E$29,0),2)</f>
        <v>0</v>
      </c>
      <c r="BQ54" s="82">
        <f>ROUND(IF('2.ต้นทุนตามสัดส่วน '!$E$38&gt;0,(+F54*'2.ต้นทุนตามสัดส่วน '!$E$38)/'2.ต้นทุนตามสัดส่วน '!$E$39,0),2)</f>
        <v>0</v>
      </c>
      <c r="BR54" s="82">
        <f t="shared" si="15"/>
        <v>0</v>
      </c>
      <c r="BS54" s="82">
        <f>ROUND(IF('2.ต้นทุนตามสัดส่วน '!$E$58&gt;0,(+H54*'2.ต้นทุนตามสัดส่วน '!$E$58)/'2.ต้นทุนตามสัดส่วน '!$E$59,0),2)</f>
        <v>0</v>
      </c>
      <c r="BT54" s="82">
        <f>ROUND(IF('2.ต้นทุนตามสัดส่วน '!$E$68&gt;0,(+I54*'2.ต้นทุนตามสัดส่วน '!$E$68)/'2.ต้นทุนตามสัดส่วน '!$E$69,0),2)</f>
        <v>0</v>
      </c>
      <c r="BU54" s="82">
        <f>ROUND(IF('2.ต้นทุนตามสัดส่วน '!$E$78&gt;0,(+J54*'2.ต้นทุนตามสัดส่วน '!$E$78)/'2.ต้นทุนตามสัดส่วน '!$E$79,0),2)</f>
        <v>0</v>
      </c>
      <c r="BV54" s="82">
        <f t="shared" si="16"/>
        <v>0</v>
      </c>
      <c r="BW54" s="82">
        <f>ROUND(IF('2.ต้นทุนตามสัดส่วน '!$E$108&gt;0,(+L54*'2.ต้นทุนตามสัดส่วน '!$E$108)/'2.ต้นทุนตามสัดส่วน '!$E$109,0),2)</f>
        <v>0</v>
      </c>
      <c r="BX54" s="82">
        <f>ROUND(IF('2.ต้นทุนตามสัดส่วน '!$E$118&gt;0,(+M54*'2.ต้นทุนตามสัดส่วน '!$E$118)/'2.ต้นทุนตามสัดส่วน '!$E$119,0),2)</f>
        <v>0</v>
      </c>
      <c r="BY54" s="82">
        <f>ROUND(IF('2.ต้นทุนตามสัดส่วน '!$E$128&gt;0,(+N54*'2.ต้นทุนตามสัดส่วน '!$E$128)/'2.ต้นทุนตามสัดส่วน '!$E$129,0),2)</f>
        <v>0</v>
      </c>
      <c r="BZ54" s="82">
        <f t="shared" si="17"/>
        <v>0</v>
      </c>
      <c r="CA54" s="82">
        <f>ROUND(IF('2.ต้นทุนตามสัดส่วน '!$E$158&gt;0,(+P54*'2.ต้นทุนตามสัดส่วน '!$E$158)/'2.ต้นทุนตามสัดส่วน '!$E$159,0),2)</f>
        <v>0</v>
      </c>
      <c r="CB54" s="82">
        <f>ROUND(IF('2.ต้นทุนตามสัดส่วน '!$E$168&gt;0,(+Q54*'2.ต้นทุนตามสัดส่วน '!$E$168)/'2.ต้นทุนตามสัดส่วน '!$E$169,0),2)</f>
        <v>0</v>
      </c>
      <c r="CC54" s="82">
        <f>ROUND(IF('2.ต้นทุนตามสัดส่วน '!$E$178&gt;0,(+R54*'2.ต้นทุนตามสัดส่วน '!$E$178)/'2.ต้นทุนตามสัดส่วน '!$E$179,0),2)</f>
        <v>0</v>
      </c>
      <c r="CD54" s="82">
        <f t="shared" si="18"/>
        <v>0</v>
      </c>
      <c r="CE54" s="82">
        <f t="shared" si="19"/>
        <v>0</v>
      </c>
      <c r="CF54" s="96">
        <v>5101050300</v>
      </c>
      <c r="CG54" s="97" t="s">
        <v>150</v>
      </c>
      <c r="CH54" s="82">
        <f t="shared" ref="CH54:CY54" si="67">+C54-X54-AS54-BN54</f>
        <v>0</v>
      </c>
      <c r="CI54" s="82">
        <f t="shared" si="67"/>
        <v>0</v>
      </c>
      <c r="CJ54" s="82">
        <f t="shared" si="67"/>
        <v>0</v>
      </c>
      <c r="CK54" s="82">
        <f t="shared" si="67"/>
        <v>0</v>
      </c>
      <c r="CL54" s="82">
        <f t="shared" si="67"/>
        <v>0</v>
      </c>
      <c r="CM54" s="82">
        <f t="shared" si="67"/>
        <v>0</v>
      </c>
      <c r="CN54" s="82">
        <f t="shared" si="67"/>
        <v>0</v>
      </c>
      <c r="CO54" s="82">
        <f t="shared" si="67"/>
        <v>0</v>
      </c>
      <c r="CP54" s="82">
        <f t="shared" si="67"/>
        <v>0</v>
      </c>
      <c r="CQ54" s="82">
        <f t="shared" si="67"/>
        <v>0</v>
      </c>
      <c r="CR54" s="82">
        <f t="shared" si="67"/>
        <v>0</v>
      </c>
      <c r="CS54" s="82">
        <f t="shared" si="67"/>
        <v>0</v>
      </c>
      <c r="CT54" s="82">
        <f t="shared" si="67"/>
        <v>0</v>
      </c>
      <c r="CU54" s="82">
        <f t="shared" si="67"/>
        <v>0</v>
      </c>
      <c r="CV54" s="82">
        <f t="shared" si="67"/>
        <v>0</v>
      </c>
      <c r="CW54" s="82">
        <f t="shared" si="67"/>
        <v>0</v>
      </c>
      <c r="CX54" s="82">
        <f t="shared" si="67"/>
        <v>0</v>
      </c>
      <c r="CY54" s="82">
        <f t="shared" si="67"/>
        <v>0</v>
      </c>
    </row>
    <row r="55" spans="1:103" ht="15.75" customHeight="1" x14ac:dyDescent="0.55000000000000004">
      <c r="A55" s="96">
        <v>5101050400</v>
      </c>
      <c r="B55" s="97" t="s">
        <v>151</v>
      </c>
      <c r="C55" s="30"/>
      <c r="D55" s="82">
        <v>0</v>
      </c>
      <c r="E55" s="82">
        <v>0</v>
      </c>
      <c r="F55" s="82">
        <v>0</v>
      </c>
      <c r="G55" s="82">
        <f t="shared" si="0"/>
        <v>0</v>
      </c>
      <c r="H55" s="82"/>
      <c r="I55" s="82"/>
      <c r="J55" s="82"/>
      <c r="K55" s="82">
        <f t="shared" si="1"/>
        <v>0</v>
      </c>
      <c r="L55" s="82"/>
      <c r="M55" s="82"/>
      <c r="N55" s="82"/>
      <c r="O55" s="82">
        <f t="shared" si="2"/>
        <v>0</v>
      </c>
      <c r="P55" s="82"/>
      <c r="Q55" s="82"/>
      <c r="R55" s="82"/>
      <c r="S55" s="82">
        <f t="shared" si="3"/>
        <v>0</v>
      </c>
      <c r="T55" s="82">
        <f t="shared" si="4"/>
        <v>0</v>
      </c>
      <c r="V55" s="96">
        <v>5101050400</v>
      </c>
      <c r="W55" s="97" t="s">
        <v>151</v>
      </c>
      <c r="X55" s="82">
        <f>ROUND(IF('2.ต้นทุนตามสัดส่วน '!$E$6&gt;0,(+C55*'2.ต้นทุนตามสัดส่วน '!$E$6)/'2.ต้นทุนตามสัดส่วน '!$E$9,0),2)</f>
        <v>0</v>
      </c>
      <c r="Y55" s="82">
        <f>ROUND(IF('2.ต้นทุนตามสัดส่วน '!$E$16&gt;0,(+D55*'2.ต้นทุนตามสัดส่วน '!$E$16)/'2.ต้นทุนตามสัดส่วน '!$E$19,0),2)</f>
        <v>0</v>
      </c>
      <c r="Z55" s="82">
        <f>ROUND(IF('2.ต้นทุนตามสัดส่วน '!$E$26&gt;0,(+E55*'2.ต้นทุนตามสัดส่วน '!$E$26)/'2.ต้นทุนตามสัดส่วน '!$E$29,0),2)</f>
        <v>0</v>
      </c>
      <c r="AA55" s="82">
        <f>ROUND(IF('2.ต้นทุนตามสัดส่วน '!$E$36&gt;0,(+F55*'2.ต้นทุนตามสัดส่วน '!$E$36)/'2.ต้นทุนตามสัดส่วน '!$E$39,0),2)</f>
        <v>0</v>
      </c>
      <c r="AB55" s="82">
        <f t="shared" si="5"/>
        <v>0</v>
      </c>
      <c r="AC55" s="82">
        <f>ROUND(IF('2.ต้นทุนตามสัดส่วน '!$E$56&gt;0,(+H55*'2.ต้นทุนตามสัดส่วน '!$E$56)/'2.ต้นทุนตามสัดส่วน '!$E$59,0),2)</f>
        <v>0</v>
      </c>
      <c r="AD55" s="82">
        <f>ROUND(IF('2.ต้นทุนตามสัดส่วน '!$E$66&gt;0,(+I55*'2.ต้นทุนตามสัดส่วน '!$E$66)/'2.ต้นทุนตามสัดส่วน '!$E$69,0),2)</f>
        <v>0</v>
      </c>
      <c r="AE55" s="82">
        <f>ROUND(IF('2.ต้นทุนตามสัดส่วน '!$E$76&gt;0,(+J55*'2.ต้นทุนตามสัดส่วน '!$E$76)/'2.ต้นทุนตามสัดส่วน '!$E$79,0),2)</f>
        <v>0</v>
      </c>
      <c r="AF55" s="82">
        <f t="shared" si="6"/>
        <v>0</v>
      </c>
      <c r="AG55" s="82">
        <f>ROUND(IF('2.ต้นทุนตามสัดส่วน '!$E$106&gt;0,(+L55*'2.ต้นทุนตามสัดส่วน '!$E$106)/'2.ต้นทุนตามสัดส่วน '!$E$109,0),2)</f>
        <v>0</v>
      </c>
      <c r="AH55" s="82">
        <f>ROUND(IF('2.ต้นทุนตามสัดส่วน '!$E$116&gt;0,(+M55*'2.ต้นทุนตามสัดส่วน '!$E$116)/'2.ต้นทุนตามสัดส่วน '!$E$119,0),2)</f>
        <v>0</v>
      </c>
      <c r="AI55" s="82">
        <f>ROUND(IF('2.ต้นทุนตามสัดส่วน '!$E$126&gt;0,(+N55*'2.ต้นทุนตามสัดส่วน '!$E$126)/'2.ต้นทุนตามสัดส่วน '!$E$129,0),2)</f>
        <v>0</v>
      </c>
      <c r="AJ55" s="82">
        <f t="shared" si="7"/>
        <v>0</v>
      </c>
      <c r="AK55" s="82">
        <f>ROUND(IF('2.ต้นทุนตามสัดส่วน '!$E$156&gt;0,(+P55*'2.ต้นทุนตามสัดส่วน '!$E$156)/'2.ต้นทุนตามสัดส่วน '!$E$159,0),2)</f>
        <v>0</v>
      </c>
      <c r="AL55" s="82">
        <f>ROUND(IF('2.ต้นทุนตามสัดส่วน '!$E$166&gt;0,(+Q55*'2.ต้นทุนตามสัดส่วน '!$E$166)/'2.ต้นทุนตามสัดส่วน '!$E$169,0),2)</f>
        <v>0</v>
      </c>
      <c r="AM55" s="82">
        <f>ROUND(IF('2.ต้นทุนตามสัดส่วน '!$E$176&gt;0,(+R55*'2.ต้นทุนตามสัดส่วน '!$E$176)/'2.ต้นทุนตามสัดส่วน '!$E$179,0),2)</f>
        <v>0</v>
      </c>
      <c r="AN55" s="82">
        <f t="shared" si="8"/>
        <v>0</v>
      </c>
      <c r="AO55" s="82">
        <f t="shared" si="9"/>
        <v>0</v>
      </c>
      <c r="AQ55" s="96">
        <v>5101050400</v>
      </c>
      <c r="AR55" s="97" t="s">
        <v>151</v>
      </c>
      <c r="AS55" s="82">
        <f>ROUND(IF('2.ต้นทุนตามสัดส่วน '!$E$7&gt;0,(C55*'2.ต้นทุนตามสัดส่วน '!$E$7)/'2.ต้นทุนตามสัดส่วน '!$E$9,0),2)</f>
        <v>0</v>
      </c>
      <c r="AT55" s="82">
        <f>ROUND(IF('2.ต้นทุนตามสัดส่วน '!$E$17&gt;0,(D55*'2.ต้นทุนตามสัดส่วน '!$E$17)/'2.ต้นทุนตามสัดส่วน '!$E$19,0),2)</f>
        <v>0</v>
      </c>
      <c r="AU55" s="82">
        <f>ROUND(IF('2.ต้นทุนตามสัดส่วน '!$E$27&gt;0,(+E55*'2.ต้นทุนตามสัดส่วน '!$E$27)/'2.ต้นทุนตามสัดส่วน '!$E$29,0),2)</f>
        <v>0</v>
      </c>
      <c r="AV55" s="82">
        <f>ROUND(IF('2.ต้นทุนตามสัดส่วน '!$E$37&gt;0,(+F55*'2.ต้นทุนตามสัดส่วน '!$E$37)/'2.ต้นทุนตามสัดส่วน '!$E$39,0),2)</f>
        <v>0</v>
      </c>
      <c r="AW55" s="82">
        <f t="shared" si="10"/>
        <v>0</v>
      </c>
      <c r="AX55" s="82">
        <f>ROUND(IF('2.ต้นทุนตามสัดส่วน '!$E$57&gt;0,(+H55*'2.ต้นทุนตามสัดส่วน '!$E$57)/'2.ต้นทุนตามสัดส่วน '!$E$59,0),2)</f>
        <v>0</v>
      </c>
      <c r="AY55" s="82">
        <f>ROUND(IF('2.ต้นทุนตามสัดส่วน '!$E$67&gt;0,(+I55*'2.ต้นทุนตามสัดส่วน '!$E$67)/'2.ต้นทุนตามสัดส่วน '!$E$69,0),2)</f>
        <v>0</v>
      </c>
      <c r="AZ55" s="82">
        <f>ROUND(IF('2.ต้นทุนตามสัดส่วน '!$E$77&gt;0,(+J55*'2.ต้นทุนตามสัดส่วน '!$E$77)/'2.ต้นทุนตามสัดส่วน '!$E$79,0),2)</f>
        <v>0</v>
      </c>
      <c r="BA55" s="82">
        <f t="shared" si="11"/>
        <v>0</v>
      </c>
      <c r="BB55" s="82">
        <f>ROUND(IF('2.ต้นทุนตามสัดส่วน '!$E$107&gt;0,(+L55*'2.ต้นทุนตามสัดส่วน '!$E$107)/'2.ต้นทุนตามสัดส่วน '!$E$109,0),2)</f>
        <v>0</v>
      </c>
      <c r="BC55" s="82">
        <f>ROUND(IF('2.ต้นทุนตามสัดส่วน '!$E$117&gt;0,(+M55*'2.ต้นทุนตามสัดส่วน '!$E$117)/'2.ต้นทุนตามสัดส่วน '!$E$119,0),2)</f>
        <v>0</v>
      </c>
      <c r="BD55" s="82">
        <f>ROUND(IF('2.ต้นทุนตามสัดส่วน '!$E$127&gt;0,(+N55*'2.ต้นทุนตามสัดส่วน '!$E$127)/'2.ต้นทุนตามสัดส่วน '!$E$129,0),2)</f>
        <v>0</v>
      </c>
      <c r="BE55" s="82">
        <f t="shared" si="12"/>
        <v>0</v>
      </c>
      <c r="BF55" s="82">
        <f>ROUND(IF('2.ต้นทุนตามสัดส่วน '!$E$157&gt;0,(+P55*'2.ต้นทุนตามสัดส่วน '!$E$157)/'2.ต้นทุนตามสัดส่วน '!$E$159,0),2)</f>
        <v>0</v>
      </c>
      <c r="BG55" s="82">
        <f>ROUND(IF('2.ต้นทุนตามสัดส่วน '!$E$167&gt;0,(+Q55*'2.ต้นทุนตามสัดส่วน '!$E$167)/'2.ต้นทุนตามสัดส่วน '!$E$169,0),2)</f>
        <v>0</v>
      </c>
      <c r="BH55" s="82">
        <f>ROUND(IF('2.ต้นทุนตามสัดส่วน '!$E$177&gt;0,(+R55*'2.ต้นทุนตามสัดส่วน '!$E$177)/'2.ต้นทุนตามสัดส่วน '!$E$179,0),2)</f>
        <v>0</v>
      </c>
      <c r="BI55" s="82">
        <f t="shared" si="13"/>
        <v>0</v>
      </c>
      <c r="BJ55" s="82">
        <f t="shared" si="14"/>
        <v>0</v>
      </c>
      <c r="BL55" s="96">
        <v>5101050400</v>
      </c>
      <c r="BM55" s="97" t="s">
        <v>151</v>
      </c>
      <c r="BN55" s="82">
        <f>ROUND(IF('2.ต้นทุนตามสัดส่วน '!$E$8&gt;0,(+C55*'2.ต้นทุนตามสัดส่วน '!$E$8)/'2.ต้นทุนตามสัดส่วน '!$E$9,0),2)</f>
        <v>0</v>
      </c>
      <c r="BO55" s="82">
        <f>ROUND(IF('2.ต้นทุนตามสัดส่วน '!$E$18&gt;0,(+D55*'2.ต้นทุนตามสัดส่วน '!$E$18)/'2.ต้นทุนตามสัดส่วน '!$E$19,0),2)</f>
        <v>0</v>
      </c>
      <c r="BP55" s="82">
        <f>ROUND(IF('2.ต้นทุนตามสัดส่วน '!$E$28&gt;0,(+E55*'2.ต้นทุนตามสัดส่วน '!$E$28)/'2.ต้นทุนตามสัดส่วน '!$E$29,0),2)</f>
        <v>0</v>
      </c>
      <c r="BQ55" s="82">
        <f>ROUND(IF('2.ต้นทุนตามสัดส่วน '!$E$38&gt;0,(+F55*'2.ต้นทุนตามสัดส่วน '!$E$38)/'2.ต้นทุนตามสัดส่วน '!$E$39,0),2)</f>
        <v>0</v>
      </c>
      <c r="BR55" s="82">
        <f t="shared" si="15"/>
        <v>0</v>
      </c>
      <c r="BS55" s="82">
        <f>ROUND(IF('2.ต้นทุนตามสัดส่วน '!$E$58&gt;0,(+H55*'2.ต้นทุนตามสัดส่วน '!$E$58)/'2.ต้นทุนตามสัดส่วน '!$E$59,0),2)</f>
        <v>0</v>
      </c>
      <c r="BT55" s="82">
        <f>ROUND(IF('2.ต้นทุนตามสัดส่วน '!$E$68&gt;0,(+I55*'2.ต้นทุนตามสัดส่วน '!$E$68)/'2.ต้นทุนตามสัดส่วน '!$E$69,0),2)</f>
        <v>0</v>
      </c>
      <c r="BU55" s="82">
        <f>ROUND(IF('2.ต้นทุนตามสัดส่วน '!$E$78&gt;0,(+J55*'2.ต้นทุนตามสัดส่วน '!$E$78)/'2.ต้นทุนตามสัดส่วน '!$E$79,0),2)</f>
        <v>0</v>
      </c>
      <c r="BV55" s="82">
        <f t="shared" si="16"/>
        <v>0</v>
      </c>
      <c r="BW55" s="82">
        <f>ROUND(IF('2.ต้นทุนตามสัดส่วน '!$E$108&gt;0,(+L55*'2.ต้นทุนตามสัดส่วน '!$E$108)/'2.ต้นทุนตามสัดส่วน '!$E$109,0),2)</f>
        <v>0</v>
      </c>
      <c r="BX55" s="82">
        <f>ROUND(IF('2.ต้นทุนตามสัดส่วน '!$E$118&gt;0,(+M55*'2.ต้นทุนตามสัดส่วน '!$E$118)/'2.ต้นทุนตามสัดส่วน '!$E$119,0),2)</f>
        <v>0</v>
      </c>
      <c r="BY55" s="82">
        <f>ROUND(IF('2.ต้นทุนตามสัดส่วน '!$E$128&gt;0,(+N55*'2.ต้นทุนตามสัดส่วน '!$E$128)/'2.ต้นทุนตามสัดส่วน '!$E$129,0),2)</f>
        <v>0</v>
      </c>
      <c r="BZ55" s="82">
        <f t="shared" si="17"/>
        <v>0</v>
      </c>
      <c r="CA55" s="82">
        <f>ROUND(IF('2.ต้นทุนตามสัดส่วน '!$E$158&gt;0,(+P55*'2.ต้นทุนตามสัดส่วน '!$E$158)/'2.ต้นทุนตามสัดส่วน '!$E$159,0),2)</f>
        <v>0</v>
      </c>
      <c r="CB55" s="82">
        <f>ROUND(IF('2.ต้นทุนตามสัดส่วน '!$E$168&gt;0,(+Q55*'2.ต้นทุนตามสัดส่วน '!$E$168)/'2.ต้นทุนตามสัดส่วน '!$E$169,0),2)</f>
        <v>0</v>
      </c>
      <c r="CC55" s="82">
        <f>ROUND(IF('2.ต้นทุนตามสัดส่วน '!$E$178&gt;0,(+R55*'2.ต้นทุนตามสัดส่วน '!$E$178)/'2.ต้นทุนตามสัดส่วน '!$E$179,0),2)</f>
        <v>0</v>
      </c>
      <c r="CD55" s="82">
        <f t="shared" si="18"/>
        <v>0</v>
      </c>
      <c r="CE55" s="82">
        <f t="shared" si="19"/>
        <v>0</v>
      </c>
      <c r="CF55" s="96">
        <v>5101050400</v>
      </c>
      <c r="CG55" s="97" t="s">
        <v>151</v>
      </c>
      <c r="CH55" s="82">
        <f t="shared" ref="CH55:CY55" si="68">+C55-X55-AS55-BN55</f>
        <v>0</v>
      </c>
      <c r="CI55" s="82">
        <f t="shared" si="68"/>
        <v>0</v>
      </c>
      <c r="CJ55" s="82">
        <f t="shared" si="68"/>
        <v>0</v>
      </c>
      <c r="CK55" s="82">
        <f t="shared" si="68"/>
        <v>0</v>
      </c>
      <c r="CL55" s="82">
        <f t="shared" si="68"/>
        <v>0</v>
      </c>
      <c r="CM55" s="82">
        <f t="shared" si="68"/>
        <v>0</v>
      </c>
      <c r="CN55" s="82">
        <f t="shared" si="68"/>
        <v>0</v>
      </c>
      <c r="CO55" s="82">
        <f t="shared" si="68"/>
        <v>0</v>
      </c>
      <c r="CP55" s="82">
        <f t="shared" si="68"/>
        <v>0</v>
      </c>
      <c r="CQ55" s="82">
        <f t="shared" si="68"/>
        <v>0</v>
      </c>
      <c r="CR55" s="82">
        <f t="shared" si="68"/>
        <v>0</v>
      </c>
      <c r="CS55" s="82">
        <f t="shared" si="68"/>
        <v>0</v>
      </c>
      <c r="CT55" s="82">
        <f t="shared" si="68"/>
        <v>0</v>
      </c>
      <c r="CU55" s="82">
        <f t="shared" si="68"/>
        <v>0</v>
      </c>
      <c r="CV55" s="82">
        <f t="shared" si="68"/>
        <v>0</v>
      </c>
      <c r="CW55" s="82">
        <f t="shared" si="68"/>
        <v>0</v>
      </c>
      <c r="CX55" s="82">
        <f t="shared" si="68"/>
        <v>0</v>
      </c>
      <c r="CY55" s="82">
        <f t="shared" si="68"/>
        <v>0</v>
      </c>
    </row>
    <row r="56" spans="1:103" ht="15.75" customHeight="1" x14ac:dyDescent="0.55000000000000004">
      <c r="A56" s="96">
        <v>5101050500</v>
      </c>
      <c r="B56" s="97" t="s">
        <v>152</v>
      </c>
      <c r="C56" s="30"/>
      <c r="D56" s="82">
        <v>0</v>
      </c>
      <c r="E56" s="82">
        <v>0</v>
      </c>
      <c r="F56" s="82">
        <v>0</v>
      </c>
      <c r="G56" s="82">
        <f t="shared" si="0"/>
        <v>0</v>
      </c>
      <c r="H56" s="82"/>
      <c r="I56" s="82"/>
      <c r="J56" s="82"/>
      <c r="K56" s="82">
        <f t="shared" si="1"/>
        <v>0</v>
      </c>
      <c r="L56" s="82"/>
      <c r="M56" s="82"/>
      <c r="N56" s="82"/>
      <c r="O56" s="82">
        <f t="shared" si="2"/>
        <v>0</v>
      </c>
      <c r="P56" s="82"/>
      <c r="Q56" s="82"/>
      <c r="R56" s="82"/>
      <c r="S56" s="82">
        <f t="shared" si="3"/>
        <v>0</v>
      </c>
      <c r="T56" s="82">
        <f t="shared" si="4"/>
        <v>0</v>
      </c>
      <c r="V56" s="96">
        <v>5101050500</v>
      </c>
      <c r="W56" s="97" t="s">
        <v>152</v>
      </c>
      <c r="X56" s="82">
        <f>ROUND(IF('2.ต้นทุนตามสัดส่วน '!$E$6&gt;0,(+C56*'2.ต้นทุนตามสัดส่วน '!$E$6)/'2.ต้นทุนตามสัดส่วน '!$E$9,0),2)</f>
        <v>0</v>
      </c>
      <c r="Y56" s="82">
        <f>ROUND(IF('2.ต้นทุนตามสัดส่วน '!$E$16&gt;0,(+D56*'2.ต้นทุนตามสัดส่วน '!$E$16)/'2.ต้นทุนตามสัดส่วน '!$E$19,0),2)</f>
        <v>0</v>
      </c>
      <c r="Z56" s="82">
        <f>ROUND(IF('2.ต้นทุนตามสัดส่วน '!$E$26&gt;0,(+E56*'2.ต้นทุนตามสัดส่วน '!$E$26)/'2.ต้นทุนตามสัดส่วน '!$E$29,0),2)</f>
        <v>0</v>
      </c>
      <c r="AA56" s="82">
        <f>ROUND(IF('2.ต้นทุนตามสัดส่วน '!$E$36&gt;0,(+F56*'2.ต้นทุนตามสัดส่วน '!$E$36)/'2.ต้นทุนตามสัดส่วน '!$E$39,0),2)</f>
        <v>0</v>
      </c>
      <c r="AB56" s="82">
        <f t="shared" si="5"/>
        <v>0</v>
      </c>
      <c r="AC56" s="82">
        <f>ROUND(IF('2.ต้นทุนตามสัดส่วน '!$E$56&gt;0,(+H56*'2.ต้นทุนตามสัดส่วน '!$E$56)/'2.ต้นทุนตามสัดส่วน '!$E$59,0),2)</f>
        <v>0</v>
      </c>
      <c r="AD56" s="82">
        <f>ROUND(IF('2.ต้นทุนตามสัดส่วน '!$E$66&gt;0,(+I56*'2.ต้นทุนตามสัดส่วน '!$E$66)/'2.ต้นทุนตามสัดส่วน '!$E$69,0),2)</f>
        <v>0</v>
      </c>
      <c r="AE56" s="82">
        <f>ROUND(IF('2.ต้นทุนตามสัดส่วน '!$E$76&gt;0,(+J56*'2.ต้นทุนตามสัดส่วน '!$E$76)/'2.ต้นทุนตามสัดส่วน '!$E$79,0),2)</f>
        <v>0</v>
      </c>
      <c r="AF56" s="82">
        <f t="shared" si="6"/>
        <v>0</v>
      </c>
      <c r="AG56" s="82">
        <f>ROUND(IF('2.ต้นทุนตามสัดส่วน '!$E$106&gt;0,(+L56*'2.ต้นทุนตามสัดส่วน '!$E$106)/'2.ต้นทุนตามสัดส่วน '!$E$109,0),2)</f>
        <v>0</v>
      </c>
      <c r="AH56" s="82">
        <f>ROUND(IF('2.ต้นทุนตามสัดส่วน '!$E$116&gt;0,(+M56*'2.ต้นทุนตามสัดส่วน '!$E$116)/'2.ต้นทุนตามสัดส่วน '!$E$119,0),2)</f>
        <v>0</v>
      </c>
      <c r="AI56" s="82">
        <f>ROUND(IF('2.ต้นทุนตามสัดส่วน '!$E$126&gt;0,(+N56*'2.ต้นทุนตามสัดส่วน '!$E$126)/'2.ต้นทุนตามสัดส่วน '!$E$129,0),2)</f>
        <v>0</v>
      </c>
      <c r="AJ56" s="82">
        <f t="shared" si="7"/>
        <v>0</v>
      </c>
      <c r="AK56" s="82">
        <f>ROUND(IF('2.ต้นทุนตามสัดส่วน '!$E$156&gt;0,(+P56*'2.ต้นทุนตามสัดส่วน '!$E$156)/'2.ต้นทุนตามสัดส่วน '!$E$159,0),2)</f>
        <v>0</v>
      </c>
      <c r="AL56" s="82">
        <f>ROUND(IF('2.ต้นทุนตามสัดส่วน '!$E$166&gt;0,(+Q56*'2.ต้นทุนตามสัดส่วน '!$E$166)/'2.ต้นทุนตามสัดส่วน '!$E$169,0),2)</f>
        <v>0</v>
      </c>
      <c r="AM56" s="82">
        <f>ROUND(IF('2.ต้นทุนตามสัดส่วน '!$E$176&gt;0,(+R56*'2.ต้นทุนตามสัดส่วน '!$E$176)/'2.ต้นทุนตามสัดส่วน '!$E$179,0),2)</f>
        <v>0</v>
      </c>
      <c r="AN56" s="82">
        <f t="shared" si="8"/>
        <v>0</v>
      </c>
      <c r="AO56" s="82">
        <f t="shared" si="9"/>
        <v>0</v>
      </c>
      <c r="AQ56" s="96">
        <v>5101050500</v>
      </c>
      <c r="AR56" s="97" t="s">
        <v>152</v>
      </c>
      <c r="AS56" s="82">
        <f>ROUND(IF('2.ต้นทุนตามสัดส่วน '!$E$7&gt;0,(C56*'2.ต้นทุนตามสัดส่วน '!$E$7)/'2.ต้นทุนตามสัดส่วน '!$E$9,0),2)</f>
        <v>0</v>
      </c>
      <c r="AT56" s="82">
        <f>ROUND(IF('2.ต้นทุนตามสัดส่วน '!$E$17&gt;0,(D56*'2.ต้นทุนตามสัดส่วน '!$E$17)/'2.ต้นทุนตามสัดส่วน '!$E$19,0),2)</f>
        <v>0</v>
      </c>
      <c r="AU56" s="82">
        <f>ROUND(IF('2.ต้นทุนตามสัดส่วน '!$E$27&gt;0,(+E56*'2.ต้นทุนตามสัดส่วน '!$E$27)/'2.ต้นทุนตามสัดส่วน '!$E$29,0),2)</f>
        <v>0</v>
      </c>
      <c r="AV56" s="82">
        <f>ROUND(IF('2.ต้นทุนตามสัดส่วน '!$E$37&gt;0,(+F56*'2.ต้นทุนตามสัดส่วน '!$E$37)/'2.ต้นทุนตามสัดส่วน '!$E$39,0),2)</f>
        <v>0</v>
      </c>
      <c r="AW56" s="82">
        <f t="shared" si="10"/>
        <v>0</v>
      </c>
      <c r="AX56" s="82">
        <f>ROUND(IF('2.ต้นทุนตามสัดส่วน '!$E$57&gt;0,(+H56*'2.ต้นทุนตามสัดส่วน '!$E$57)/'2.ต้นทุนตามสัดส่วน '!$E$59,0),2)</f>
        <v>0</v>
      </c>
      <c r="AY56" s="82">
        <f>ROUND(IF('2.ต้นทุนตามสัดส่วน '!$E$67&gt;0,(+I56*'2.ต้นทุนตามสัดส่วน '!$E$67)/'2.ต้นทุนตามสัดส่วน '!$E$69,0),2)</f>
        <v>0</v>
      </c>
      <c r="AZ56" s="82">
        <f>ROUND(IF('2.ต้นทุนตามสัดส่วน '!$E$77&gt;0,(+J56*'2.ต้นทุนตามสัดส่วน '!$E$77)/'2.ต้นทุนตามสัดส่วน '!$E$79,0),2)</f>
        <v>0</v>
      </c>
      <c r="BA56" s="82">
        <f t="shared" si="11"/>
        <v>0</v>
      </c>
      <c r="BB56" s="82">
        <f>ROUND(IF('2.ต้นทุนตามสัดส่วน '!$E$107&gt;0,(+L56*'2.ต้นทุนตามสัดส่วน '!$E$107)/'2.ต้นทุนตามสัดส่วน '!$E$109,0),2)</f>
        <v>0</v>
      </c>
      <c r="BC56" s="82">
        <f>ROUND(IF('2.ต้นทุนตามสัดส่วน '!$E$117&gt;0,(+M56*'2.ต้นทุนตามสัดส่วน '!$E$117)/'2.ต้นทุนตามสัดส่วน '!$E$119,0),2)</f>
        <v>0</v>
      </c>
      <c r="BD56" s="82">
        <f>ROUND(IF('2.ต้นทุนตามสัดส่วน '!$E$127&gt;0,(+N56*'2.ต้นทุนตามสัดส่วน '!$E$127)/'2.ต้นทุนตามสัดส่วน '!$E$129,0),2)</f>
        <v>0</v>
      </c>
      <c r="BE56" s="82">
        <f t="shared" si="12"/>
        <v>0</v>
      </c>
      <c r="BF56" s="82">
        <f>ROUND(IF('2.ต้นทุนตามสัดส่วน '!$E$157&gt;0,(+P56*'2.ต้นทุนตามสัดส่วน '!$E$157)/'2.ต้นทุนตามสัดส่วน '!$E$159,0),2)</f>
        <v>0</v>
      </c>
      <c r="BG56" s="82">
        <f>ROUND(IF('2.ต้นทุนตามสัดส่วน '!$E$167&gt;0,(+Q56*'2.ต้นทุนตามสัดส่วน '!$E$167)/'2.ต้นทุนตามสัดส่วน '!$E$169,0),2)</f>
        <v>0</v>
      </c>
      <c r="BH56" s="82">
        <f>ROUND(IF('2.ต้นทุนตามสัดส่วน '!$E$177&gt;0,(+R56*'2.ต้นทุนตามสัดส่วน '!$E$177)/'2.ต้นทุนตามสัดส่วน '!$E$179,0),2)</f>
        <v>0</v>
      </c>
      <c r="BI56" s="82">
        <f t="shared" si="13"/>
        <v>0</v>
      </c>
      <c r="BJ56" s="82">
        <f t="shared" si="14"/>
        <v>0</v>
      </c>
      <c r="BL56" s="96">
        <v>5101050500</v>
      </c>
      <c r="BM56" s="97" t="s">
        <v>152</v>
      </c>
      <c r="BN56" s="82">
        <f>ROUND(IF('2.ต้นทุนตามสัดส่วน '!$E$8&gt;0,(+C56*'2.ต้นทุนตามสัดส่วน '!$E$8)/'2.ต้นทุนตามสัดส่วน '!$E$9,0),2)</f>
        <v>0</v>
      </c>
      <c r="BO56" s="82">
        <f>ROUND(IF('2.ต้นทุนตามสัดส่วน '!$E$18&gt;0,(+D56*'2.ต้นทุนตามสัดส่วน '!$E$18)/'2.ต้นทุนตามสัดส่วน '!$E$19,0),2)</f>
        <v>0</v>
      </c>
      <c r="BP56" s="82">
        <f>ROUND(IF('2.ต้นทุนตามสัดส่วน '!$E$28&gt;0,(+E56*'2.ต้นทุนตามสัดส่วน '!$E$28)/'2.ต้นทุนตามสัดส่วน '!$E$29,0),2)</f>
        <v>0</v>
      </c>
      <c r="BQ56" s="82">
        <f>ROUND(IF('2.ต้นทุนตามสัดส่วน '!$E$38&gt;0,(+F56*'2.ต้นทุนตามสัดส่วน '!$E$38)/'2.ต้นทุนตามสัดส่วน '!$E$39,0),2)</f>
        <v>0</v>
      </c>
      <c r="BR56" s="82">
        <f t="shared" si="15"/>
        <v>0</v>
      </c>
      <c r="BS56" s="82">
        <f>ROUND(IF('2.ต้นทุนตามสัดส่วน '!$E$58&gt;0,(+H56*'2.ต้นทุนตามสัดส่วน '!$E$58)/'2.ต้นทุนตามสัดส่วน '!$E$59,0),2)</f>
        <v>0</v>
      </c>
      <c r="BT56" s="82">
        <f>ROUND(IF('2.ต้นทุนตามสัดส่วน '!$E$68&gt;0,(+I56*'2.ต้นทุนตามสัดส่วน '!$E$68)/'2.ต้นทุนตามสัดส่วน '!$E$69,0),2)</f>
        <v>0</v>
      </c>
      <c r="BU56" s="82">
        <f>ROUND(IF('2.ต้นทุนตามสัดส่วน '!$E$78&gt;0,(+J56*'2.ต้นทุนตามสัดส่วน '!$E$78)/'2.ต้นทุนตามสัดส่วน '!$E$79,0),2)</f>
        <v>0</v>
      </c>
      <c r="BV56" s="82">
        <f t="shared" si="16"/>
        <v>0</v>
      </c>
      <c r="BW56" s="82">
        <f>ROUND(IF('2.ต้นทุนตามสัดส่วน '!$E$108&gt;0,(+L56*'2.ต้นทุนตามสัดส่วน '!$E$108)/'2.ต้นทุนตามสัดส่วน '!$E$109,0),2)</f>
        <v>0</v>
      </c>
      <c r="BX56" s="82">
        <f>ROUND(IF('2.ต้นทุนตามสัดส่วน '!$E$118&gt;0,(+M56*'2.ต้นทุนตามสัดส่วน '!$E$118)/'2.ต้นทุนตามสัดส่วน '!$E$119,0),2)</f>
        <v>0</v>
      </c>
      <c r="BY56" s="82">
        <f>ROUND(IF('2.ต้นทุนตามสัดส่วน '!$E$128&gt;0,(+N56*'2.ต้นทุนตามสัดส่วน '!$E$128)/'2.ต้นทุนตามสัดส่วน '!$E$129,0),2)</f>
        <v>0</v>
      </c>
      <c r="BZ56" s="82">
        <f t="shared" si="17"/>
        <v>0</v>
      </c>
      <c r="CA56" s="82">
        <f>ROUND(IF('2.ต้นทุนตามสัดส่วน '!$E$158&gt;0,(+P56*'2.ต้นทุนตามสัดส่วน '!$E$158)/'2.ต้นทุนตามสัดส่วน '!$E$159,0),2)</f>
        <v>0</v>
      </c>
      <c r="CB56" s="82">
        <f>ROUND(IF('2.ต้นทุนตามสัดส่วน '!$E$168&gt;0,(+Q56*'2.ต้นทุนตามสัดส่วน '!$E$168)/'2.ต้นทุนตามสัดส่วน '!$E$169,0),2)</f>
        <v>0</v>
      </c>
      <c r="CC56" s="82">
        <f>ROUND(IF('2.ต้นทุนตามสัดส่วน '!$E$178&gt;0,(+R56*'2.ต้นทุนตามสัดส่วน '!$E$178)/'2.ต้นทุนตามสัดส่วน '!$E$179,0),2)</f>
        <v>0</v>
      </c>
      <c r="CD56" s="82">
        <f t="shared" si="18"/>
        <v>0</v>
      </c>
      <c r="CE56" s="82">
        <f t="shared" si="19"/>
        <v>0</v>
      </c>
      <c r="CF56" s="96">
        <v>5101050500</v>
      </c>
      <c r="CG56" s="97" t="s">
        <v>152</v>
      </c>
      <c r="CH56" s="82">
        <f t="shared" ref="CH56:CY56" si="69">+C56-X56-AS56-BN56</f>
        <v>0</v>
      </c>
      <c r="CI56" s="82">
        <f t="shared" si="69"/>
        <v>0</v>
      </c>
      <c r="CJ56" s="82">
        <f t="shared" si="69"/>
        <v>0</v>
      </c>
      <c r="CK56" s="82">
        <f t="shared" si="69"/>
        <v>0</v>
      </c>
      <c r="CL56" s="82">
        <f t="shared" si="69"/>
        <v>0</v>
      </c>
      <c r="CM56" s="82">
        <f t="shared" si="69"/>
        <v>0</v>
      </c>
      <c r="CN56" s="82">
        <f t="shared" si="69"/>
        <v>0</v>
      </c>
      <c r="CO56" s="82">
        <f t="shared" si="69"/>
        <v>0</v>
      </c>
      <c r="CP56" s="82">
        <f t="shared" si="69"/>
        <v>0</v>
      </c>
      <c r="CQ56" s="82">
        <f t="shared" si="69"/>
        <v>0</v>
      </c>
      <c r="CR56" s="82">
        <f t="shared" si="69"/>
        <v>0</v>
      </c>
      <c r="CS56" s="82">
        <f t="shared" si="69"/>
        <v>0</v>
      </c>
      <c r="CT56" s="82">
        <f t="shared" si="69"/>
        <v>0</v>
      </c>
      <c r="CU56" s="82">
        <f t="shared" si="69"/>
        <v>0</v>
      </c>
      <c r="CV56" s="82">
        <f t="shared" si="69"/>
        <v>0</v>
      </c>
      <c r="CW56" s="82">
        <f t="shared" si="69"/>
        <v>0</v>
      </c>
      <c r="CX56" s="82">
        <f t="shared" si="69"/>
        <v>0</v>
      </c>
      <c r="CY56" s="82">
        <f t="shared" si="69"/>
        <v>0</v>
      </c>
    </row>
    <row r="57" spans="1:103" ht="15.75" customHeight="1" x14ac:dyDescent="0.55000000000000004">
      <c r="A57" s="96">
        <v>5101050600</v>
      </c>
      <c r="B57" s="97" t="s">
        <v>153</v>
      </c>
      <c r="C57" s="30"/>
      <c r="D57" s="82">
        <v>0</v>
      </c>
      <c r="E57" s="82">
        <v>0</v>
      </c>
      <c r="F57" s="82">
        <v>0</v>
      </c>
      <c r="G57" s="82">
        <f t="shared" si="0"/>
        <v>0</v>
      </c>
      <c r="H57" s="82"/>
      <c r="I57" s="82"/>
      <c r="J57" s="82"/>
      <c r="K57" s="82">
        <f t="shared" si="1"/>
        <v>0</v>
      </c>
      <c r="L57" s="82"/>
      <c r="M57" s="82"/>
      <c r="N57" s="82"/>
      <c r="O57" s="82">
        <f t="shared" si="2"/>
        <v>0</v>
      </c>
      <c r="P57" s="82"/>
      <c r="Q57" s="82"/>
      <c r="R57" s="82"/>
      <c r="S57" s="82">
        <f t="shared" si="3"/>
        <v>0</v>
      </c>
      <c r="T57" s="82">
        <f t="shared" si="4"/>
        <v>0</v>
      </c>
      <c r="V57" s="96">
        <v>5101050600</v>
      </c>
      <c r="W57" s="97" t="s">
        <v>153</v>
      </c>
      <c r="X57" s="82">
        <f>ROUND(IF('2.ต้นทุนตามสัดส่วน '!$E$6&gt;0,(+C57*'2.ต้นทุนตามสัดส่วน '!$E$6)/'2.ต้นทุนตามสัดส่วน '!$E$9,0),2)</f>
        <v>0</v>
      </c>
      <c r="Y57" s="82">
        <f>ROUND(IF('2.ต้นทุนตามสัดส่วน '!$E$16&gt;0,(+D57*'2.ต้นทุนตามสัดส่วน '!$E$16)/'2.ต้นทุนตามสัดส่วน '!$E$19,0),2)</f>
        <v>0</v>
      </c>
      <c r="Z57" s="82">
        <f>ROUND(IF('2.ต้นทุนตามสัดส่วน '!$E$26&gt;0,(+E57*'2.ต้นทุนตามสัดส่วน '!$E$26)/'2.ต้นทุนตามสัดส่วน '!$E$29,0),2)</f>
        <v>0</v>
      </c>
      <c r="AA57" s="82">
        <f>ROUND(IF('2.ต้นทุนตามสัดส่วน '!$E$36&gt;0,(+F57*'2.ต้นทุนตามสัดส่วน '!$E$36)/'2.ต้นทุนตามสัดส่วน '!$E$39,0),2)</f>
        <v>0</v>
      </c>
      <c r="AB57" s="82">
        <f t="shared" si="5"/>
        <v>0</v>
      </c>
      <c r="AC57" s="82">
        <f>ROUND(IF('2.ต้นทุนตามสัดส่วน '!$E$56&gt;0,(+H57*'2.ต้นทุนตามสัดส่วน '!$E$56)/'2.ต้นทุนตามสัดส่วน '!$E$59,0),2)</f>
        <v>0</v>
      </c>
      <c r="AD57" s="82">
        <f>ROUND(IF('2.ต้นทุนตามสัดส่วน '!$E$66&gt;0,(+I57*'2.ต้นทุนตามสัดส่วน '!$E$66)/'2.ต้นทุนตามสัดส่วน '!$E$69,0),2)</f>
        <v>0</v>
      </c>
      <c r="AE57" s="82">
        <f>ROUND(IF('2.ต้นทุนตามสัดส่วน '!$E$76&gt;0,(+J57*'2.ต้นทุนตามสัดส่วน '!$E$76)/'2.ต้นทุนตามสัดส่วน '!$E$79,0),2)</f>
        <v>0</v>
      </c>
      <c r="AF57" s="82">
        <f t="shared" si="6"/>
        <v>0</v>
      </c>
      <c r="AG57" s="82">
        <f>ROUND(IF('2.ต้นทุนตามสัดส่วน '!$E$106&gt;0,(+L57*'2.ต้นทุนตามสัดส่วน '!$E$106)/'2.ต้นทุนตามสัดส่วน '!$E$109,0),2)</f>
        <v>0</v>
      </c>
      <c r="AH57" s="82">
        <f>ROUND(IF('2.ต้นทุนตามสัดส่วน '!$E$116&gt;0,(+M57*'2.ต้นทุนตามสัดส่วน '!$E$116)/'2.ต้นทุนตามสัดส่วน '!$E$119,0),2)</f>
        <v>0</v>
      </c>
      <c r="AI57" s="82">
        <f>ROUND(IF('2.ต้นทุนตามสัดส่วน '!$E$126&gt;0,(+N57*'2.ต้นทุนตามสัดส่วน '!$E$126)/'2.ต้นทุนตามสัดส่วน '!$E$129,0),2)</f>
        <v>0</v>
      </c>
      <c r="AJ57" s="82">
        <f t="shared" si="7"/>
        <v>0</v>
      </c>
      <c r="AK57" s="82">
        <f>ROUND(IF('2.ต้นทุนตามสัดส่วน '!$E$156&gt;0,(+P57*'2.ต้นทุนตามสัดส่วน '!$E$156)/'2.ต้นทุนตามสัดส่วน '!$E$159,0),2)</f>
        <v>0</v>
      </c>
      <c r="AL57" s="82">
        <f>ROUND(IF('2.ต้นทุนตามสัดส่วน '!$E$166&gt;0,(+Q57*'2.ต้นทุนตามสัดส่วน '!$E$166)/'2.ต้นทุนตามสัดส่วน '!$E$169,0),2)</f>
        <v>0</v>
      </c>
      <c r="AM57" s="82">
        <f>ROUND(IF('2.ต้นทุนตามสัดส่วน '!$E$176&gt;0,(+R57*'2.ต้นทุนตามสัดส่วน '!$E$176)/'2.ต้นทุนตามสัดส่วน '!$E$179,0),2)</f>
        <v>0</v>
      </c>
      <c r="AN57" s="82">
        <f t="shared" si="8"/>
        <v>0</v>
      </c>
      <c r="AO57" s="82">
        <f t="shared" si="9"/>
        <v>0</v>
      </c>
      <c r="AQ57" s="96">
        <v>5101050600</v>
      </c>
      <c r="AR57" s="97" t="s">
        <v>153</v>
      </c>
      <c r="AS57" s="82">
        <f>ROUND(IF('2.ต้นทุนตามสัดส่วน '!$E$7&gt;0,(C57*'2.ต้นทุนตามสัดส่วน '!$E$7)/'2.ต้นทุนตามสัดส่วน '!$E$9,0),2)</f>
        <v>0</v>
      </c>
      <c r="AT57" s="82">
        <f>ROUND(IF('2.ต้นทุนตามสัดส่วน '!$E$17&gt;0,(D57*'2.ต้นทุนตามสัดส่วน '!$E$17)/'2.ต้นทุนตามสัดส่วน '!$E$19,0),2)</f>
        <v>0</v>
      </c>
      <c r="AU57" s="82">
        <f>ROUND(IF('2.ต้นทุนตามสัดส่วน '!$E$27&gt;0,(+E57*'2.ต้นทุนตามสัดส่วน '!$E$27)/'2.ต้นทุนตามสัดส่วน '!$E$29,0),2)</f>
        <v>0</v>
      </c>
      <c r="AV57" s="82">
        <f>ROUND(IF('2.ต้นทุนตามสัดส่วน '!$E$37&gt;0,(+F57*'2.ต้นทุนตามสัดส่วน '!$E$37)/'2.ต้นทุนตามสัดส่วน '!$E$39,0),2)</f>
        <v>0</v>
      </c>
      <c r="AW57" s="82">
        <f t="shared" si="10"/>
        <v>0</v>
      </c>
      <c r="AX57" s="82">
        <f>ROUND(IF('2.ต้นทุนตามสัดส่วน '!$E$57&gt;0,(+H57*'2.ต้นทุนตามสัดส่วน '!$E$57)/'2.ต้นทุนตามสัดส่วน '!$E$59,0),2)</f>
        <v>0</v>
      </c>
      <c r="AY57" s="82">
        <f>ROUND(IF('2.ต้นทุนตามสัดส่วน '!$E$67&gt;0,(+I57*'2.ต้นทุนตามสัดส่วน '!$E$67)/'2.ต้นทุนตามสัดส่วน '!$E$69,0),2)</f>
        <v>0</v>
      </c>
      <c r="AZ57" s="82">
        <f>ROUND(IF('2.ต้นทุนตามสัดส่วน '!$E$77&gt;0,(+J57*'2.ต้นทุนตามสัดส่วน '!$E$77)/'2.ต้นทุนตามสัดส่วน '!$E$79,0),2)</f>
        <v>0</v>
      </c>
      <c r="BA57" s="82">
        <f t="shared" si="11"/>
        <v>0</v>
      </c>
      <c r="BB57" s="82">
        <f>ROUND(IF('2.ต้นทุนตามสัดส่วน '!$E$107&gt;0,(+L57*'2.ต้นทุนตามสัดส่วน '!$E$107)/'2.ต้นทุนตามสัดส่วน '!$E$109,0),2)</f>
        <v>0</v>
      </c>
      <c r="BC57" s="82">
        <f>ROUND(IF('2.ต้นทุนตามสัดส่วน '!$E$117&gt;0,(+M57*'2.ต้นทุนตามสัดส่วน '!$E$117)/'2.ต้นทุนตามสัดส่วน '!$E$119,0),2)</f>
        <v>0</v>
      </c>
      <c r="BD57" s="82">
        <f>ROUND(IF('2.ต้นทุนตามสัดส่วน '!$E$127&gt;0,(+N57*'2.ต้นทุนตามสัดส่วน '!$E$127)/'2.ต้นทุนตามสัดส่วน '!$E$129,0),2)</f>
        <v>0</v>
      </c>
      <c r="BE57" s="82">
        <f t="shared" si="12"/>
        <v>0</v>
      </c>
      <c r="BF57" s="82">
        <f>ROUND(IF('2.ต้นทุนตามสัดส่วน '!$E$157&gt;0,(+P57*'2.ต้นทุนตามสัดส่วน '!$E$157)/'2.ต้นทุนตามสัดส่วน '!$E$159,0),2)</f>
        <v>0</v>
      </c>
      <c r="BG57" s="82">
        <f>ROUND(IF('2.ต้นทุนตามสัดส่วน '!$E$167&gt;0,(+Q57*'2.ต้นทุนตามสัดส่วน '!$E$167)/'2.ต้นทุนตามสัดส่วน '!$E$169,0),2)</f>
        <v>0</v>
      </c>
      <c r="BH57" s="82">
        <f>ROUND(IF('2.ต้นทุนตามสัดส่วน '!$E$177&gt;0,(+R57*'2.ต้นทุนตามสัดส่วน '!$E$177)/'2.ต้นทุนตามสัดส่วน '!$E$179,0),2)</f>
        <v>0</v>
      </c>
      <c r="BI57" s="82">
        <f t="shared" si="13"/>
        <v>0</v>
      </c>
      <c r="BJ57" s="82">
        <f t="shared" si="14"/>
        <v>0</v>
      </c>
      <c r="BL57" s="96">
        <v>5101050600</v>
      </c>
      <c r="BM57" s="97" t="s">
        <v>153</v>
      </c>
      <c r="BN57" s="82">
        <f>ROUND(IF('2.ต้นทุนตามสัดส่วน '!$E$8&gt;0,(+C57*'2.ต้นทุนตามสัดส่วน '!$E$8)/'2.ต้นทุนตามสัดส่วน '!$E$9,0),2)</f>
        <v>0</v>
      </c>
      <c r="BO57" s="82">
        <f>ROUND(IF('2.ต้นทุนตามสัดส่วน '!$E$18&gt;0,(+D57*'2.ต้นทุนตามสัดส่วน '!$E$18)/'2.ต้นทุนตามสัดส่วน '!$E$19,0),2)</f>
        <v>0</v>
      </c>
      <c r="BP57" s="82">
        <f>ROUND(IF('2.ต้นทุนตามสัดส่วน '!$E$28&gt;0,(+E57*'2.ต้นทุนตามสัดส่วน '!$E$28)/'2.ต้นทุนตามสัดส่วน '!$E$29,0),2)</f>
        <v>0</v>
      </c>
      <c r="BQ57" s="82">
        <f>ROUND(IF('2.ต้นทุนตามสัดส่วน '!$E$38&gt;0,(+F57*'2.ต้นทุนตามสัดส่วน '!$E$38)/'2.ต้นทุนตามสัดส่วน '!$E$39,0),2)</f>
        <v>0</v>
      </c>
      <c r="BR57" s="82">
        <f t="shared" si="15"/>
        <v>0</v>
      </c>
      <c r="BS57" s="82">
        <f>ROUND(IF('2.ต้นทุนตามสัดส่วน '!$E$58&gt;0,(+H57*'2.ต้นทุนตามสัดส่วน '!$E$58)/'2.ต้นทุนตามสัดส่วน '!$E$59,0),2)</f>
        <v>0</v>
      </c>
      <c r="BT57" s="82">
        <f>ROUND(IF('2.ต้นทุนตามสัดส่วน '!$E$68&gt;0,(+I57*'2.ต้นทุนตามสัดส่วน '!$E$68)/'2.ต้นทุนตามสัดส่วน '!$E$69,0),2)</f>
        <v>0</v>
      </c>
      <c r="BU57" s="82">
        <f>ROUND(IF('2.ต้นทุนตามสัดส่วน '!$E$78&gt;0,(+J57*'2.ต้นทุนตามสัดส่วน '!$E$78)/'2.ต้นทุนตามสัดส่วน '!$E$79,0),2)</f>
        <v>0</v>
      </c>
      <c r="BV57" s="82">
        <f t="shared" si="16"/>
        <v>0</v>
      </c>
      <c r="BW57" s="82">
        <f>ROUND(IF('2.ต้นทุนตามสัดส่วน '!$E$108&gt;0,(+L57*'2.ต้นทุนตามสัดส่วน '!$E$108)/'2.ต้นทุนตามสัดส่วน '!$E$109,0),2)</f>
        <v>0</v>
      </c>
      <c r="BX57" s="82">
        <f>ROUND(IF('2.ต้นทุนตามสัดส่วน '!$E$118&gt;0,(+M57*'2.ต้นทุนตามสัดส่วน '!$E$118)/'2.ต้นทุนตามสัดส่วน '!$E$119,0),2)</f>
        <v>0</v>
      </c>
      <c r="BY57" s="82">
        <f>ROUND(IF('2.ต้นทุนตามสัดส่วน '!$E$128&gt;0,(+N57*'2.ต้นทุนตามสัดส่วน '!$E$128)/'2.ต้นทุนตามสัดส่วน '!$E$129,0),2)</f>
        <v>0</v>
      </c>
      <c r="BZ57" s="82">
        <f t="shared" si="17"/>
        <v>0</v>
      </c>
      <c r="CA57" s="82">
        <f>ROUND(IF('2.ต้นทุนตามสัดส่วน '!$E$158&gt;0,(+P57*'2.ต้นทุนตามสัดส่วน '!$E$158)/'2.ต้นทุนตามสัดส่วน '!$E$159,0),2)</f>
        <v>0</v>
      </c>
      <c r="CB57" s="82">
        <f>ROUND(IF('2.ต้นทุนตามสัดส่วน '!$E$168&gt;0,(+Q57*'2.ต้นทุนตามสัดส่วน '!$E$168)/'2.ต้นทุนตามสัดส่วน '!$E$169,0),2)</f>
        <v>0</v>
      </c>
      <c r="CC57" s="82">
        <f>ROUND(IF('2.ต้นทุนตามสัดส่วน '!$E$178&gt;0,(+R57*'2.ต้นทุนตามสัดส่วน '!$E$178)/'2.ต้นทุนตามสัดส่วน '!$E$179,0),2)</f>
        <v>0</v>
      </c>
      <c r="CD57" s="82">
        <f t="shared" si="18"/>
        <v>0</v>
      </c>
      <c r="CE57" s="82">
        <f t="shared" si="19"/>
        <v>0</v>
      </c>
      <c r="CF57" s="96">
        <v>5101050600</v>
      </c>
      <c r="CG57" s="97" t="s">
        <v>153</v>
      </c>
      <c r="CH57" s="82">
        <f t="shared" ref="CH57:CY57" si="70">+C57-X57-AS57-BN57</f>
        <v>0</v>
      </c>
      <c r="CI57" s="82">
        <f t="shared" si="70"/>
        <v>0</v>
      </c>
      <c r="CJ57" s="82">
        <f t="shared" si="70"/>
        <v>0</v>
      </c>
      <c r="CK57" s="82">
        <f t="shared" si="70"/>
        <v>0</v>
      </c>
      <c r="CL57" s="82">
        <f t="shared" si="70"/>
        <v>0</v>
      </c>
      <c r="CM57" s="82">
        <f t="shared" si="70"/>
        <v>0</v>
      </c>
      <c r="CN57" s="82">
        <f t="shared" si="70"/>
        <v>0</v>
      </c>
      <c r="CO57" s="82">
        <f t="shared" si="70"/>
        <v>0</v>
      </c>
      <c r="CP57" s="82">
        <f t="shared" si="70"/>
        <v>0</v>
      </c>
      <c r="CQ57" s="82">
        <f t="shared" si="70"/>
        <v>0</v>
      </c>
      <c r="CR57" s="82">
        <f t="shared" si="70"/>
        <v>0</v>
      </c>
      <c r="CS57" s="82">
        <f t="shared" si="70"/>
        <v>0</v>
      </c>
      <c r="CT57" s="82">
        <f t="shared" si="70"/>
        <v>0</v>
      </c>
      <c r="CU57" s="82">
        <f t="shared" si="70"/>
        <v>0</v>
      </c>
      <c r="CV57" s="82">
        <f t="shared" si="70"/>
        <v>0</v>
      </c>
      <c r="CW57" s="82">
        <f t="shared" si="70"/>
        <v>0</v>
      </c>
      <c r="CX57" s="82">
        <f t="shared" si="70"/>
        <v>0</v>
      </c>
      <c r="CY57" s="82">
        <f t="shared" si="70"/>
        <v>0</v>
      </c>
    </row>
    <row r="58" spans="1:103" ht="15.75" customHeight="1" x14ac:dyDescent="0.55000000000000004">
      <c r="A58" s="96">
        <v>5101050700</v>
      </c>
      <c r="B58" s="97" t="s">
        <v>154</v>
      </c>
      <c r="C58" s="30"/>
      <c r="D58" s="82">
        <v>0</v>
      </c>
      <c r="E58" s="82">
        <v>0</v>
      </c>
      <c r="F58" s="82">
        <v>0</v>
      </c>
      <c r="G58" s="82">
        <f t="shared" si="0"/>
        <v>0</v>
      </c>
      <c r="H58" s="82"/>
      <c r="I58" s="82"/>
      <c r="J58" s="82"/>
      <c r="K58" s="82">
        <f t="shared" si="1"/>
        <v>0</v>
      </c>
      <c r="L58" s="82"/>
      <c r="M58" s="82"/>
      <c r="N58" s="82"/>
      <c r="O58" s="82">
        <f t="shared" si="2"/>
        <v>0</v>
      </c>
      <c r="P58" s="82"/>
      <c r="Q58" s="82"/>
      <c r="R58" s="82"/>
      <c r="S58" s="82">
        <f t="shared" si="3"/>
        <v>0</v>
      </c>
      <c r="T58" s="82">
        <f t="shared" si="4"/>
        <v>0</v>
      </c>
      <c r="V58" s="96">
        <v>5101050700</v>
      </c>
      <c r="W58" s="97" t="s">
        <v>154</v>
      </c>
      <c r="X58" s="82">
        <f>ROUND(IF('2.ต้นทุนตามสัดส่วน '!$E$6&gt;0,(+C58*'2.ต้นทุนตามสัดส่วน '!$E$6)/'2.ต้นทุนตามสัดส่วน '!$E$9,0),2)</f>
        <v>0</v>
      </c>
      <c r="Y58" s="82">
        <f>ROUND(IF('2.ต้นทุนตามสัดส่วน '!$E$16&gt;0,(+D58*'2.ต้นทุนตามสัดส่วน '!$E$16)/'2.ต้นทุนตามสัดส่วน '!$E$19,0),2)</f>
        <v>0</v>
      </c>
      <c r="Z58" s="82">
        <f>ROUND(IF('2.ต้นทุนตามสัดส่วน '!$E$26&gt;0,(+E58*'2.ต้นทุนตามสัดส่วน '!$E$26)/'2.ต้นทุนตามสัดส่วน '!$E$29,0),2)</f>
        <v>0</v>
      </c>
      <c r="AA58" s="82">
        <f>ROUND(IF('2.ต้นทุนตามสัดส่วน '!$E$36&gt;0,(+F58*'2.ต้นทุนตามสัดส่วน '!$E$36)/'2.ต้นทุนตามสัดส่วน '!$E$39,0),2)</f>
        <v>0</v>
      </c>
      <c r="AB58" s="82">
        <f t="shared" si="5"/>
        <v>0</v>
      </c>
      <c r="AC58" s="82">
        <f>ROUND(IF('2.ต้นทุนตามสัดส่วน '!$E$56&gt;0,(+H58*'2.ต้นทุนตามสัดส่วน '!$E$56)/'2.ต้นทุนตามสัดส่วน '!$E$59,0),2)</f>
        <v>0</v>
      </c>
      <c r="AD58" s="82">
        <f>ROUND(IF('2.ต้นทุนตามสัดส่วน '!$E$66&gt;0,(+I58*'2.ต้นทุนตามสัดส่วน '!$E$66)/'2.ต้นทุนตามสัดส่วน '!$E$69,0),2)</f>
        <v>0</v>
      </c>
      <c r="AE58" s="82">
        <f>ROUND(IF('2.ต้นทุนตามสัดส่วน '!$E$76&gt;0,(+J58*'2.ต้นทุนตามสัดส่วน '!$E$76)/'2.ต้นทุนตามสัดส่วน '!$E$79,0),2)</f>
        <v>0</v>
      </c>
      <c r="AF58" s="82">
        <f t="shared" si="6"/>
        <v>0</v>
      </c>
      <c r="AG58" s="82">
        <f>ROUND(IF('2.ต้นทุนตามสัดส่วน '!$E$106&gt;0,(+L58*'2.ต้นทุนตามสัดส่วน '!$E$106)/'2.ต้นทุนตามสัดส่วน '!$E$109,0),2)</f>
        <v>0</v>
      </c>
      <c r="AH58" s="82">
        <f>ROUND(IF('2.ต้นทุนตามสัดส่วน '!$E$116&gt;0,(+M58*'2.ต้นทุนตามสัดส่วน '!$E$116)/'2.ต้นทุนตามสัดส่วน '!$E$119,0),2)</f>
        <v>0</v>
      </c>
      <c r="AI58" s="82">
        <f>ROUND(IF('2.ต้นทุนตามสัดส่วน '!$E$126&gt;0,(+N58*'2.ต้นทุนตามสัดส่วน '!$E$126)/'2.ต้นทุนตามสัดส่วน '!$E$129,0),2)</f>
        <v>0</v>
      </c>
      <c r="AJ58" s="82">
        <f t="shared" si="7"/>
        <v>0</v>
      </c>
      <c r="AK58" s="82">
        <f>ROUND(IF('2.ต้นทุนตามสัดส่วน '!$E$156&gt;0,(+P58*'2.ต้นทุนตามสัดส่วน '!$E$156)/'2.ต้นทุนตามสัดส่วน '!$E$159,0),2)</f>
        <v>0</v>
      </c>
      <c r="AL58" s="82">
        <f>ROUND(IF('2.ต้นทุนตามสัดส่วน '!$E$166&gt;0,(+Q58*'2.ต้นทุนตามสัดส่วน '!$E$166)/'2.ต้นทุนตามสัดส่วน '!$E$169,0),2)</f>
        <v>0</v>
      </c>
      <c r="AM58" s="82">
        <f>ROUND(IF('2.ต้นทุนตามสัดส่วน '!$E$176&gt;0,(+R58*'2.ต้นทุนตามสัดส่วน '!$E$176)/'2.ต้นทุนตามสัดส่วน '!$E$179,0),2)</f>
        <v>0</v>
      </c>
      <c r="AN58" s="82">
        <f t="shared" si="8"/>
        <v>0</v>
      </c>
      <c r="AO58" s="82">
        <f t="shared" si="9"/>
        <v>0</v>
      </c>
      <c r="AQ58" s="96">
        <v>5101050700</v>
      </c>
      <c r="AR58" s="97" t="s">
        <v>154</v>
      </c>
      <c r="AS58" s="82">
        <f>ROUND(IF('2.ต้นทุนตามสัดส่วน '!$E$7&gt;0,(C58*'2.ต้นทุนตามสัดส่วน '!$E$7)/'2.ต้นทุนตามสัดส่วน '!$E$9,0),2)</f>
        <v>0</v>
      </c>
      <c r="AT58" s="82">
        <f>ROUND(IF('2.ต้นทุนตามสัดส่วน '!$E$17&gt;0,(D58*'2.ต้นทุนตามสัดส่วน '!$E$17)/'2.ต้นทุนตามสัดส่วน '!$E$19,0),2)</f>
        <v>0</v>
      </c>
      <c r="AU58" s="82">
        <f>ROUND(IF('2.ต้นทุนตามสัดส่วน '!$E$27&gt;0,(+E58*'2.ต้นทุนตามสัดส่วน '!$E$27)/'2.ต้นทุนตามสัดส่วน '!$E$29,0),2)</f>
        <v>0</v>
      </c>
      <c r="AV58" s="82">
        <f>ROUND(IF('2.ต้นทุนตามสัดส่วน '!$E$37&gt;0,(+F58*'2.ต้นทุนตามสัดส่วน '!$E$37)/'2.ต้นทุนตามสัดส่วน '!$E$39,0),2)</f>
        <v>0</v>
      </c>
      <c r="AW58" s="82">
        <f t="shared" si="10"/>
        <v>0</v>
      </c>
      <c r="AX58" s="82">
        <f>ROUND(IF('2.ต้นทุนตามสัดส่วน '!$E$57&gt;0,(+H58*'2.ต้นทุนตามสัดส่วน '!$E$57)/'2.ต้นทุนตามสัดส่วน '!$E$59,0),2)</f>
        <v>0</v>
      </c>
      <c r="AY58" s="82">
        <f>ROUND(IF('2.ต้นทุนตามสัดส่วน '!$E$67&gt;0,(+I58*'2.ต้นทุนตามสัดส่วน '!$E$67)/'2.ต้นทุนตามสัดส่วน '!$E$69,0),2)</f>
        <v>0</v>
      </c>
      <c r="AZ58" s="82">
        <f>ROUND(IF('2.ต้นทุนตามสัดส่วน '!$E$77&gt;0,(+J58*'2.ต้นทุนตามสัดส่วน '!$E$77)/'2.ต้นทุนตามสัดส่วน '!$E$79,0),2)</f>
        <v>0</v>
      </c>
      <c r="BA58" s="82">
        <f t="shared" si="11"/>
        <v>0</v>
      </c>
      <c r="BB58" s="82">
        <f>ROUND(IF('2.ต้นทุนตามสัดส่วน '!$E$107&gt;0,(+L58*'2.ต้นทุนตามสัดส่วน '!$E$107)/'2.ต้นทุนตามสัดส่วน '!$E$109,0),2)</f>
        <v>0</v>
      </c>
      <c r="BC58" s="82">
        <f>ROUND(IF('2.ต้นทุนตามสัดส่วน '!$E$117&gt;0,(+M58*'2.ต้นทุนตามสัดส่วน '!$E$117)/'2.ต้นทุนตามสัดส่วน '!$E$119,0),2)</f>
        <v>0</v>
      </c>
      <c r="BD58" s="82">
        <f>ROUND(IF('2.ต้นทุนตามสัดส่วน '!$E$127&gt;0,(+N58*'2.ต้นทุนตามสัดส่วน '!$E$127)/'2.ต้นทุนตามสัดส่วน '!$E$129,0),2)</f>
        <v>0</v>
      </c>
      <c r="BE58" s="82">
        <f t="shared" si="12"/>
        <v>0</v>
      </c>
      <c r="BF58" s="82">
        <f>ROUND(IF('2.ต้นทุนตามสัดส่วน '!$E$157&gt;0,(+P58*'2.ต้นทุนตามสัดส่วน '!$E$157)/'2.ต้นทุนตามสัดส่วน '!$E$159,0),2)</f>
        <v>0</v>
      </c>
      <c r="BG58" s="82">
        <f>ROUND(IF('2.ต้นทุนตามสัดส่วน '!$E$167&gt;0,(+Q58*'2.ต้นทุนตามสัดส่วน '!$E$167)/'2.ต้นทุนตามสัดส่วน '!$E$169,0),2)</f>
        <v>0</v>
      </c>
      <c r="BH58" s="82">
        <f>ROUND(IF('2.ต้นทุนตามสัดส่วน '!$E$177&gt;0,(+R58*'2.ต้นทุนตามสัดส่วน '!$E$177)/'2.ต้นทุนตามสัดส่วน '!$E$179,0),2)</f>
        <v>0</v>
      </c>
      <c r="BI58" s="82">
        <f t="shared" si="13"/>
        <v>0</v>
      </c>
      <c r="BJ58" s="82">
        <f t="shared" si="14"/>
        <v>0</v>
      </c>
      <c r="BL58" s="96">
        <v>5101050700</v>
      </c>
      <c r="BM58" s="97" t="s">
        <v>154</v>
      </c>
      <c r="BN58" s="82">
        <f>ROUND(IF('2.ต้นทุนตามสัดส่วน '!$E$8&gt;0,(+C58*'2.ต้นทุนตามสัดส่วน '!$E$8)/'2.ต้นทุนตามสัดส่วน '!$E$9,0),2)</f>
        <v>0</v>
      </c>
      <c r="BO58" s="82">
        <f>ROUND(IF('2.ต้นทุนตามสัดส่วน '!$E$18&gt;0,(+D58*'2.ต้นทุนตามสัดส่วน '!$E$18)/'2.ต้นทุนตามสัดส่วน '!$E$19,0),2)</f>
        <v>0</v>
      </c>
      <c r="BP58" s="82">
        <f>ROUND(IF('2.ต้นทุนตามสัดส่วน '!$E$28&gt;0,(+E58*'2.ต้นทุนตามสัดส่วน '!$E$28)/'2.ต้นทุนตามสัดส่วน '!$E$29,0),2)</f>
        <v>0</v>
      </c>
      <c r="BQ58" s="82">
        <f>ROUND(IF('2.ต้นทุนตามสัดส่วน '!$E$38&gt;0,(+F58*'2.ต้นทุนตามสัดส่วน '!$E$38)/'2.ต้นทุนตามสัดส่วน '!$E$39,0),2)</f>
        <v>0</v>
      </c>
      <c r="BR58" s="82">
        <f t="shared" si="15"/>
        <v>0</v>
      </c>
      <c r="BS58" s="82">
        <f>ROUND(IF('2.ต้นทุนตามสัดส่วน '!$E$58&gt;0,(+H58*'2.ต้นทุนตามสัดส่วน '!$E$58)/'2.ต้นทุนตามสัดส่วน '!$E$59,0),2)</f>
        <v>0</v>
      </c>
      <c r="BT58" s="82">
        <f>ROUND(IF('2.ต้นทุนตามสัดส่วน '!$E$68&gt;0,(+I58*'2.ต้นทุนตามสัดส่วน '!$E$68)/'2.ต้นทุนตามสัดส่วน '!$E$69,0),2)</f>
        <v>0</v>
      </c>
      <c r="BU58" s="82">
        <f>ROUND(IF('2.ต้นทุนตามสัดส่วน '!$E$78&gt;0,(+J58*'2.ต้นทุนตามสัดส่วน '!$E$78)/'2.ต้นทุนตามสัดส่วน '!$E$79,0),2)</f>
        <v>0</v>
      </c>
      <c r="BV58" s="82">
        <f t="shared" si="16"/>
        <v>0</v>
      </c>
      <c r="BW58" s="82">
        <f>ROUND(IF('2.ต้นทุนตามสัดส่วน '!$E$108&gt;0,(+L58*'2.ต้นทุนตามสัดส่วน '!$E$108)/'2.ต้นทุนตามสัดส่วน '!$E$109,0),2)</f>
        <v>0</v>
      </c>
      <c r="BX58" s="82">
        <f>ROUND(IF('2.ต้นทุนตามสัดส่วน '!$E$118&gt;0,(+M58*'2.ต้นทุนตามสัดส่วน '!$E$118)/'2.ต้นทุนตามสัดส่วน '!$E$119,0),2)</f>
        <v>0</v>
      </c>
      <c r="BY58" s="82">
        <f>ROUND(IF('2.ต้นทุนตามสัดส่วน '!$E$128&gt;0,(+N58*'2.ต้นทุนตามสัดส่วน '!$E$128)/'2.ต้นทุนตามสัดส่วน '!$E$129,0),2)</f>
        <v>0</v>
      </c>
      <c r="BZ58" s="82">
        <f t="shared" si="17"/>
        <v>0</v>
      </c>
      <c r="CA58" s="82">
        <f>ROUND(IF('2.ต้นทุนตามสัดส่วน '!$E$158&gt;0,(+P58*'2.ต้นทุนตามสัดส่วน '!$E$158)/'2.ต้นทุนตามสัดส่วน '!$E$159,0),2)</f>
        <v>0</v>
      </c>
      <c r="CB58" s="82">
        <f>ROUND(IF('2.ต้นทุนตามสัดส่วน '!$E$168&gt;0,(+Q58*'2.ต้นทุนตามสัดส่วน '!$E$168)/'2.ต้นทุนตามสัดส่วน '!$E$169,0),2)</f>
        <v>0</v>
      </c>
      <c r="CC58" s="82">
        <f>ROUND(IF('2.ต้นทุนตามสัดส่วน '!$E$178&gt;0,(+R58*'2.ต้นทุนตามสัดส่วน '!$E$178)/'2.ต้นทุนตามสัดส่วน '!$E$179,0),2)</f>
        <v>0</v>
      </c>
      <c r="CD58" s="82">
        <f t="shared" si="18"/>
        <v>0</v>
      </c>
      <c r="CE58" s="82">
        <f t="shared" si="19"/>
        <v>0</v>
      </c>
      <c r="CF58" s="96">
        <v>5101050700</v>
      </c>
      <c r="CG58" s="97" t="s">
        <v>154</v>
      </c>
      <c r="CH58" s="82">
        <f t="shared" ref="CH58:CY58" si="71">+C58-X58-AS58-BN58</f>
        <v>0</v>
      </c>
      <c r="CI58" s="82">
        <f t="shared" si="71"/>
        <v>0</v>
      </c>
      <c r="CJ58" s="82">
        <f t="shared" si="71"/>
        <v>0</v>
      </c>
      <c r="CK58" s="82">
        <f t="shared" si="71"/>
        <v>0</v>
      </c>
      <c r="CL58" s="82">
        <f t="shared" si="71"/>
        <v>0</v>
      </c>
      <c r="CM58" s="82">
        <f t="shared" si="71"/>
        <v>0</v>
      </c>
      <c r="CN58" s="82">
        <f t="shared" si="71"/>
        <v>0</v>
      </c>
      <c r="CO58" s="82">
        <f t="shared" si="71"/>
        <v>0</v>
      </c>
      <c r="CP58" s="82">
        <f t="shared" si="71"/>
        <v>0</v>
      </c>
      <c r="CQ58" s="82">
        <f t="shared" si="71"/>
        <v>0</v>
      </c>
      <c r="CR58" s="82">
        <f t="shared" si="71"/>
        <v>0</v>
      </c>
      <c r="CS58" s="82">
        <f t="shared" si="71"/>
        <v>0</v>
      </c>
      <c r="CT58" s="82">
        <f t="shared" si="71"/>
        <v>0</v>
      </c>
      <c r="CU58" s="82">
        <f t="shared" si="71"/>
        <v>0</v>
      </c>
      <c r="CV58" s="82">
        <f t="shared" si="71"/>
        <v>0</v>
      </c>
      <c r="CW58" s="82">
        <f t="shared" si="71"/>
        <v>0</v>
      </c>
      <c r="CX58" s="82">
        <f t="shared" si="71"/>
        <v>0</v>
      </c>
      <c r="CY58" s="82">
        <f t="shared" si="71"/>
        <v>0</v>
      </c>
    </row>
    <row r="59" spans="1:103" ht="15.75" customHeight="1" x14ac:dyDescent="0.55000000000000004">
      <c r="A59" s="96">
        <v>5101050800</v>
      </c>
      <c r="B59" s="97" t="s">
        <v>155</v>
      </c>
      <c r="C59" s="30"/>
      <c r="D59" s="82">
        <v>0</v>
      </c>
      <c r="E59" s="82">
        <v>0</v>
      </c>
      <c r="F59" s="82">
        <v>0</v>
      </c>
      <c r="G59" s="82">
        <f t="shared" si="0"/>
        <v>0</v>
      </c>
      <c r="H59" s="82"/>
      <c r="I59" s="82"/>
      <c r="J59" s="82"/>
      <c r="K59" s="82">
        <f t="shared" si="1"/>
        <v>0</v>
      </c>
      <c r="L59" s="82"/>
      <c r="M59" s="82"/>
      <c r="N59" s="82"/>
      <c r="O59" s="82">
        <f t="shared" si="2"/>
        <v>0</v>
      </c>
      <c r="P59" s="82"/>
      <c r="Q59" s="82"/>
      <c r="R59" s="82"/>
      <c r="S59" s="82">
        <f t="shared" si="3"/>
        <v>0</v>
      </c>
      <c r="T59" s="82">
        <f t="shared" si="4"/>
        <v>0</v>
      </c>
      <c r="V59" s="96">
        <v>5101050800</v>
      </c>
      <c r="W59" s="97" t="s">
        <v>155</v>
      </c>
      <c r="X59" s="82">
        <f>ROUND(IF('2.ต้นทุนตามสัดส่วน '!$E$6&gt;0,(+C59*'2.ต้นทุนตามสัดส่วน '!$E$6)/'2.ต้นทุนตามสัดส่วน '!$E$9,0),2)</f>
        <v>0</v>
      </c>
      <c r="Y59" s="82">
        <f>ROUND(IF('2.ต้นทุนตามสัดส่วน '!$E$16&gt;0,(+D59*'2.ต้นทุนตามสัดส่วน '!$E$16)/'2.ต้นทุนตามสัดส่วน '!$E$19,0),2)</f>
        <v>0</v>
      </c>
      <c r="Z59" s="82">
        <f>ROUND(IF('2.ต้นทุนตามสัดส่วน '!$E$26&gt;0,(+E59*'2.ต้นทุนตามสัดส่วน '!$E$26)/'2.ต้นทุนตามสัดส่วน '!$E$29,0),2)</f>
        <v>0</v>
      </c>
      <c r="AA59" s="82">
        <f>ROUND(IF('2.ต้นทุนตามสัดส่วน '!$E$36&gt;0,(+F59*'2.ต้นทุนตามสัดส่วน '!$E$36)/'2.ต้นทุนตามสัดส่วน '!$E$39,0),2)</f>
        <v>0</v>
      </c>
      <c r="AB59" s="82">
        <f t="shared" si="5"/>
        <v>0</v>
      </c>
      <c r="AC59" s="82">
        <f>ROUND(IF('2.ต้นทุนตามสัดส่วน '!$E$56&gt;0,(+H59*'2.ต้นทุนตามสัดส่วน '!$E$56)/'2.ต้นทุนตามสัดส่วน '!$E$59,0),2)</f>
        <v>0</v>
      </c>
      <c r="AD59" s="82">
        <f>ROUND(IF('2.ต้นทุนตามสัดส่วน '!$E$66&gt;0,(+I59*'2.ต้นทุนตามสัดส่วน '!$E$66)/'2.ต้นทุนตามสัดส่วน '!$E$69,0),2)</f>
        <v>0</v>
      </c>
      <c r="AE59" s="82">
        <f>ROUND(IF('2.ต้นทุนตามสัดส่วน '!$E$76&gt;0,(+J59*'2.ต้นทุนตามสัดส่วน '!$E$76)/'2.ต้นทุนตามสัดส่วน '!$E$79,0),2)</f>
        <v>0</v>
      </c>
      <c r="AF59" s="82">
        <f t="shared" si="6"/>
        <v>0</v>
      </c>
      <c r="AG59" s="82">
        <f>ROUND(IF('2.ต้นทุนตามสัดส่วน '!$E$106&gt;0,(+L59*'2.ต้นทุนตามสัดส่วน '!$E$106)/'2.ต้นทุนตามสัดส่วน '!$E$109,0),2)</f>
        <v>0</v>
      </c>
      <c r="AH59" s="82">
        <f>ROUND(IF('2.ต้นทุนตามสัดส่วน '!$E$116&gt;0,(+M59*'2.ต้นทุนตามสัดส่วน '!$E$116)/'2.ต้นทุนตามสัดส่วน '!$E$119,0),2)</f>
        <v>0</v>
      </c>
      <c r="AI59" s="82">
        <f>ROUND(IF('2.ต้นทุนตามสัดส่วน '!$E$126&gt;0,(+N59*'2.ต้นทุนตามสัดส่วน '!$E$126)/'2.ต้นทุนตามสัดส่วน '!$E$129,0),2)</f>
        <v>0</v>
      </c>
      <c r="AJ59" s="82">
        <f t="shared" si="7"/>
        <v>0</v>
      </c>
      <c r="AK59" s="82">
        <f>ROUND(IF('2.ต้นทุนตามสัดส่วน '!$E$156&gt;0,(+P59*'2.ต้นทุนตามสัดส่วน '!$E$156)/'2.ต้นทุนตามสัดส่วน '!$E$159,0),2)</f>
        <v>0</v>
      </c>
      <c r="AL59" s="82">
        <f>ROUND(IF('2.ต้นทุนตามสัดส่วน '!$E$166&gt;0,(+Q59*'2.ต้นทุนตามสัดส่วน '!$E$166)/'2.ต้นทุนตามสัดส่วน '!$E$169,0),2)</f>
        <v>0</v>
      </c>
      <c r="AM59" s="82">
        <f>ROUND(IF('2.ต้นทุนตามสัดส่วน '!$E$176&gt;0,(+R59*'2.ต้นทุนตามสัดส่วน '!$E$176)/'2.ต้นทุนตามสัดส่วน '!$E$179,0),2)</f>
        <v>0</v>
      </c>
      <c r="AN59" s="82">
        <f t="shared" si="8"/>
        <v>0</v>
      </c>
      <c r="AO59" s="82">
        <f t="shared" si="9"/>
        <v>0</v>
      </c>
      <c r="AQ59" s="96">
        <v>5101050800</v>
      </c>
      <c r="AR59" s="97" t="s">
        <v>155</v>
      </c>
      <c r="AS59" s="82">
        <f>ROUND(IF('2.ต้นทุนตามสัดส่วน '!$E$7&gt;0,(C59*'2.ต้นทุนตามสัดส่วน '!$E$7)/'2.ต้นทุนตามสัดส่วน '!$E$9,0),2)</f>
        <v>0</v>
      </c>
      <c r="AT59" s="82">
        <f>ROUND(IF('2.ต้นทุนตามสัดส่วน '!$E$17&gt;0,(D59*'2.ต้นทุนตามสัดส่วน '!$E$17)/'2.ต้นทุนตามสัดส่วน '!$E$19,0),2)</f>
        <v>0</v>
      </c>
      <c r="AU59" s="82">
        <f>ROUND(IF('2.ต้นทุนตามสัดส่วน '!$E$27&gt;0,(+E59*'2.ต้นทุนตามสัดส่วน '!$E$27)/'2.ต้นทุนตามสัดส่วน '!$E$29,0),2)</f>
        <v>0</v>
      </c>
      <c r="AV59" s="82">
        <f>ROUND(IF('2.ต้นทุนตามสัดส่วน '!$E$37&gt;0,(+F59*'2.ต้นทุนตามสัดส่วน '!$E$37)/'2.ต้นทุนตามสัดส่วน '!$E$39,0),2)</f>
        <v>0</v>
      </c>
      <c r="AW59" s="82">
        <f t="shared" si="10"/>
        <v>0</v>
      </c>
      <c r="AX59" s="82">
        <f>ROUND(IF('2.ต้นทุนตามสัดส่วน '!$E$57&gt;0,(+H59*'2.ต้นทุนตามสัดส่วน '!$E$57)/'2.ต้นทุนตามสัดส่วน '!$E$59,0),2)</f>
        <v>0</v>
      </c>
      <c r="AY59" s="82">
        <f>ROUND(IF('2.ต้นทุนตามสัดส่วน '!$E$67&gt;0,(+I59*'2.ต้นทุนตามสัดส่วน '!$E$67)/'2.ต้นทุนตามสัดส่วน '!$E$69,0),2)</f>
        <v>0</v>
      </c>
      <c r="AZ59" s="82">
        <f>ROUND(IF('2.ต้นทุนตามสัดส่วน '!$E$77&gt;0,(+J59*'2.ต้นทุนตามสัดส่วน '!$E$77)/'2.ต้นทุนตามสัดส่วน '!$E$79,0),2)</f>
        <v>0</v>
      </c>
      <c r="BA59" s="82">
        <f t="shared" si="11"/>
        <v>0</v>
      </c>
      <c r="BB59" s="82">
        <f>ROUND(IF('2.ต้นทุนตามสัดส่วน '!$E$107&gt;0,(+L59*'2.ต้นทุนตามสัดส่วน '!$E$107)/'2.ต้นทุนตามสัดส่วน '!$E$109,0),2)</f>
        <v>0</v>
      </c>
      <c r="BC59" s="82">
        <f>ROUND(IF('2.ต้นทุนตามสัดส่วน '!$E$117&gt;0,(+M59*'2.ต้นทุนตามสัดส่วน '!$E$117)/'2.ต้นทุนตามสัดส่วน '!$E$119,0),2)</f>
        <v>0</v>
      </c>
      <c r="BD59" s="82">
        <f>ROUND(IF('2.ต้นทุนตามสัดส่วน '!$E$127&gt;0,(+N59*'2.ต้นทุนตามสัดส่วน '!$E$127)/'2.ต้นทุนตามสัดส่วน '!$E$129,0),2)</f>
        <v>0</v>
      </c>
      <c r="BE59" s="82">
        <f t="shared" si="12"/>
        <v>0</v>
      </c>
      <c r="BF59" s="82">
        <f>ROUND(IF('2.ต้นทุนตามสัดส่วน '!$E$157&gt;0,(+P59*'2.ต้นทุนตามสัดส่วน '!$E$157)/'2.ต้นทุนตามสัดส่วน '!$E$159,0),2)</f>
        <v>0</v>
      </c>
      <c r="BG59" s="82">
        <f>ROUND(IF('2.ต้นทุนตามสัดส่วน '!$E$167&gt;0,(+Q59*'2.ต้นทุนตามสัดส่วน '!$E$167)/'2.ต้นทุนตามสัดส่วน '!$E$169,0),2)</f>
        <v>0</v>
      </c>
      <c r="BH59" s="82">
        <f>ROUND(IF('2.ต้นทุนตามสัดส่วน '!$E$177&gt;0,(+R59*'2.ต้นทุนตามสัดส่วน '!$E$177)/'2.ต้นทุนตามสัดส่วน '!$E$179,0),2)</f>
        <v>0</v>
      </c>
      <c r="BI59" s="82">
        <f t="shared" si="13"/>
        <v>0</v>
      </c>
      <c r="BJ59" s="82">
        <f t="shared" si="14"/>
        <v>0</v>
      </c>
      <c r="BL59" s="96">
        <v>5101050800</v>
      </c>
      <c r="BM59" s="97" t="s">
        <v>155</v>
      </c>
      <c r="BN59" s="82">
        <f>ROUND(IF('2.ต้นทุนตามสัดส่วน '!$E$8&gt;0,(+C59*'2.ต้นทุนตามสัดส่วน '!$E$8)/'2.ต้นทุนตามสัดส่วน '!$E$9,0),2)</f>
        <v>0</v>
      </c>
      <c r="BO59" s="82">
        <f>ROUND(IF('2.ต้นทุนตามสัดส่วน '!$E$18&gt;0,(+D59*'2.ต้นทุนตามสัดส่วน '!$E$18)/'2.ต้นทุนตามสัดส่วน '!$E$19,0),2)</f>
        <v>0</v>
      </c>
      <c r="BP59" s="82">
        <f>ROUND(IF('2.ต้นทุนตามสัดส่วน '!$E$28&gt;0,(+E59*'2.ต้นทุนตามสัดส่วน '!$E$28)/'2.ต้นทุนตามสัดส่วน '!$E$29,0),2)</f>
        <v>0</v>
      </c>
      <c r="BQ59" s="82">
        <f>ROUND(IF('2.ต้นทุนตามสัดส่วน '!$E$38&gt;0,(+F59*'2.ต้นทุนตามสัดส่วน '!$E$38)/'2.ต้นทุนตามสัดส่วน '!$E$39,0),2)</f>
        <v>0</v>
      </c>
      <c r="BR59" s="82">
        <f t="shared" si="15"/>
        <v>0</v>
      </c>
      <c r="BS59" s="82">
        <f>ROUND(IF('2.ต้นทุนตามสัดส่วน '!$E$58&gt;0,(+H59*'2.ต้นทุนตามสัดส่วน '!$E$58)/'2.ต้นทุนตามสัดส่วน '!$E$59,0),2)</f>
        <v>0</v>
      </c>
      <c r="BT59" s="82">
        <f>ROUND(IF('2.ต้นทุนตามสัดส่วน '!$E$68&gt;0,(+I59*'2.ต้นทุนตามสัดส่วน '!$E$68)/'2.ต้นทุนตามสัดส่วน '!$E$69,0),2)</f>
        <v>0</v>
      </c>
      <c r="BU59" s="82">
        <f>ROUND(IF('2.ต้นทุนตามสัดส่วน '!$E$78&gt;0,(+J59*'2.ต้นทุนตามสัดส่วน '!$E$78)/'2.ต้นทุนตามสัดส่วน '!$E$79,0),2)</f>
        <v>0</v>
      </c>
      <c r="BV59" s="82">
        <f t="shared" si="16"/>
        <v>0</v>
      </c>
      <c r="BW59" s="82">
        <f>ROUND(IF('2.ต้นทุนตามสัดส่วน '!$E$108&gt;0,(+L59*'2.ต้นทุนตามสัดส่วน '!$E$108)/'2.ต้นทุนตามสัดส่วน '!$E$109,0),2)</f>
        <v>0</v>
      </c>
      <c r="BX59" s="82">
        <f>ROUND(IF('2.ต้นทุนตามสัดส่วน '!$E$118&gt;0,(+M59*'2.ต้นทุนตามสัดส่วน '!$E$118)/'2.ต้นทุนตามสัดส่วน '!$E$119,0),2)</f>
        <v>0</v>
      </c>
      <c r="BY59" s="82">
        <f>ROUND(IF('2.ต้นทุนตามสัดส่วน '!$E$128&gt;0,(+N59*'2.ต้นทุนตามสัดส่วน '!$E$128)/'2.ต้นทุนตามสัดส่วน '!$E$129,0),2)</f>
        <v>0</v>
      </c>
      <c r="BZ59" s="82">
        <f t="shared" si="17"/>
        <v>0</v>
      </c>
      <c r="CA59" s="82">
        <f>ROUND(IF('2.ต้นทุนตามสัดส่วน '!$E$158&gt;0,(+P59*'2.ต้นทุนตามสัดส่วน '!$E$158)/'2.ต้นทุนตามสัดส่วน '!$E$159,0),2)</f>
        <v>0</v>
      </c>
      <c r="CB59" s="82">
        <f>ROUND(IF('2.ต้นทุนตามสัดส่วน '!$E$168&gt;0,(+Q59*'2.ต้นทุนตามสัดส่วน '!$E$168)/'2.ต้นทุนตามสัดส่วน '!$E$169,0),2)</f>
        <v>0</v>
      </c>
      <c r="CC59" s="82">
        <f>ROUND(IF('2.ต้นทุนตามสัดส่วน '!$E$178&gt;0,(+R59*'2.ต้นทุนตามสัดส่วน '!$E$178)/'2.ต้นทุนตามสัดส่วน '!$E$179,0),2)</f>
        <v>0</v>
      </c>
      <c r="CD59" s="82">
        <f t="shared" si="18"/>
        <v>0</v>
      </c>
      <c r="CE59" s="82">
        <f t="shared" si="19"/>
        <v>0</v>
      </c>
      <c r="CF59" s="96">
        <v>5101050800</v>
      </c>
      <c r="CG59" s="97" t="s">
        <v>155</v>
      </c>
      <c r="CH59" s="82">
        <f t="shared" ref="CH59:CY59" si="72">+C59-X59-AS59-BN59</f>
        <v>0</v>
      </c>
      <c r="CI59" s="82">
        <f t="shared" si="72"/>
        <v>0</v>
      </c>
      <c r="CJ59" s="82">
        <f t="shared" si="72"/>
        <v>0</v>
      </c>
      <c r="CK59" s="82">
        <f t="shared" si="72"/>
        <v>0</v>
      </c>
      <c r="CL59" s="82">
        <f t="shared" si="72"/>
        <v>0</v>
      </c>
      <c r="CM59" s="82">
        <f t="shared" si="72"/>
        <v>0</v>
      </c>
      <c r="CN59" s="82">
        <f t="shared" si="72"/>
        <v>0</v>
      </c>
      <c r="CO59" s="82">
        <f t="shared" si="72"/>
        <v>0</v>
      </c>
      <c r="CP59" s="82">
        <f t="shared" si="72"/>
        <v>0</v>
      </c>
      <c r="CQ59" s="82">
        <f t="shared" si="72"/>
        <v>0</v>
      </c>
      <c r="CR59" s="82">
        <f t="shared" si="72"/>
        <v>0</v>
      </c>
      <c r="CS59" s="82">
        <f t="shared" si="72"/>
        <v>0</v>
      </c>
      <c r="CT59" s="82">
        <f t="shared" si="72"/>
        <v>0</v>
      </c>
      <c r="CU59" s="82">
        <f t="shared" si="72"/>
        <v>0</v>
      </c>
      <c r="CV59" s="82">
        <f t="shared" si="72"/>
        <v>0</v>
      </c>
      <c r="CW59" s="82">
        <f t="shared" si="72"/>
        <v>0</v>
      </c>
      <c r="CX59" s="82">
        <f t="shared" si="72"/>
        <v>0</v>
      </c>
      <c r="CY59" s="82">
        <f t="shared" si="72"/>
        <v>0</v>
      </c>
    </row>
    <row r="60" spans="1:103" ht="15.75" customHeight="1" x14ac:dyDescent="0.55000000000000004">
      <c r="A60" s="96">
        <v>5101050900</v>
      </c>
      <c r="B60" s="97" t="s">
        <v>156</v>
      </c>
      <c r="C60" s="30"/>
      <c r="D60" s="82">
        <v>0</v>
      </c>
      <c r="E60" s="82">
        <v>0</v>
      </c>
      <c r="F60" s="82">
        <v>0</v>
      </c>
      <c r="G60" s="82">
        <f t="shared" si="0"/>
        <v>0</v>
      </c>
      <c r="H60" s="82"/>
      <c r="I60" s="82"/>
      <c r="J60" s="82"/>
      <c r="K60" s="82">
        <f t="shared" si="1"/>
        <v>0</v>
      </c>
      <c r="L60" s="82"/>
      <c r="M60" s="82"/>
      <c r="N60" s="82"/>
      <c r="O60" s="82">
        <f t="shared" si="2"/>
        <v>0</v>
      </c>
      <c r="P60" s="82"/>
      <c r="Q60" s="82"/>
      <c r="R60" s="82"/>
      <c r="S60" s="82">
        <f t="shared" si="3"/>
        <v>0</v>
      </c>
      <c r="T60" s="82">
        <f t="shared" si="4"/>
        <v>0</v>
      </c>
      <c r="V60" s="96">
        <v>5101050900</v>
      </c>
      <c r="W60" s="97" t="s">
        <v>156</v>
      </c>
      <c r="X60" s="82">
        <f>ROUND(IF('2.ต้นทุนตามสัดส่วน '!$E$6&gt;0,(+C60*'2.ต้นทุนตามสัดส่วน '!$E$6)/'2.ต้นทุนตามสัดส่วน '!$E$9,0),2)</f>
        <v>0</v>
      </c>
      <c r="Y60" s="82">
        <f>ROUND(IF('2.ต้นทุนตามสัดส่วน '!$E$16&gt;0,(+D60*'2.ต้นทุนตามสัดส่วน '!$E$16)/'2.ต้นทุนตามสัดส่วน '!$E$19,0),2)</f>
        <v>0</v>
      </c>
      <c r="Z60" s="82">
        <f>ROUND(IF('2.ต้นทุนตามสัดส่วน '!$E$26&gt;0,(+E60*'2.ต้นทุนตามสัดส่วน '!$E$26)/'2.ต้นทุนตามสัดส่วน '!$E$29,0),2)</f>
        <v>0</v>
      </c>
      <c r="AA60" s="82">
        <f>ROUND(IF('2.ต้นทุนตามสัดส่วน '!$E$36&gt;0,(+F60*'2.ต้นทุนตามสัดส่วน '!$E$36)/'2.ต้นทุนตามสัดส่วน '!$E$39,0),2)</f>
        <v>0</v>
      </c>
      <c r="AB60" s="82">
        <f t="shared" si="5"/>
        <v>0</v>
      </c>
      <c r="AC60" s="82">
        <f>ROUND(IF('2.ต้นทุนตามสัดส่วน '!$E$56&gt;0,(+H60*'2.ต้นทุนตามสัดส่วน '!$E$56)/'2.ต้นทุนตามสัดส่วน '!$E$59,0),2)</f>
        <v>0</v>
      </c>
      <c r="AD60" s="82">
        <f>ROUND(IF('2.ต้นทุนตามสัดส่วน '!$E$66&gt;0,(+I60*'2.ต้นทุนตามสัดส่วน '!$E$66)/'2.ต้นทุนตามสัดส่วน '!$E$69,0),2)</f>
        <v>0</v>
      </c>
      <c r="AE60" s="82">
        <f>ROUND(IF('2.ต้นทุนตามสัดส่วน '!$E$76&gt;0,(+J60*'2.ต้นทุนตามสัดส่วน '!$E$76)/'2.ต้นทุนตามสัดส่วน '!$E$79,0),2)</f>
        <v>0</v>
      </c>
      <c r="AF60" s="82">
        <f t="shared" si="6"/>
        <v>0</v>
      </c>
      <c r="AG60" s="82">
        <f>ROUND(IF('2.ต้นทุนตามสัดส่วน '!$E$106&gt;0,(+L60*'2.ต้นทุนตามสัดส่วน '!$E$106)/'2.ต้นทุนตามสัดส่วน '!$E$109,0),2)</f>
        <v>0</v>
      </c>
      <c r="AH60" s="82">
        <f>ROUND(IF('2.ต้นทุนตามสัดส่วน '!$E$116&gt;0,(+M60*'2.ต้นทุนตามสัดส่วน '!$E$116)/'2.ต้นทุนตามสัดส่วน '!$E$119,0),2)</f>
        <v>0</v>
      </c>
      <c r="AI60" s="82">
        <f>ROUND(IF('2.ต้นทุนตามสัดส่วน '!$E$126&gt;0,(+N60*'2.ต้นทุนตามสัดส่วน '!$E$126)/'2.ต้นทุนตามสัดส่วน '!$E$129,0),2)</f>
        <v>0</v>
      </c>
      <c r="AJ60" s="82">
        <f t="shared" si="7"/>
        <v>0</v>
      </c>
      <c r="AK60" s="82">
        <f>ROUND(IF('2.ต้นทุนตามสัดส่วน '!$E$156&gt;0,(+P60*'2.ต้นทุนตามสัดส่วน '!$E$156)/'2.ต้นทุนตามสัดส่วน '!$E$159,0),2)</f>
        <v>0</v>
      </c>
      <c r="AL60" s="82">
        <f>ROUND(IF('2.ต้นทุนตามสัดส่วน '!$E$166&gt;0,(+Q60*'2.ต้นทุนตามสัดส่วน '!$E$166)/'2.ต้นทุนตามสัดส่วน '!$E$169,0),2)</f>
        <v>0</v>
      </c>
      <c r="AM60" s="82">
        <f>ROUND(IF('2.ต้นทุนตามสัดส่วน '!$E$176&gt;0,(+R60*'2.ต้นทุนตามสัดส่วน '!$E$176)/'2.ต้นทุนตามสัดส่วน '!$E$179,0),2)</f>
        <v>0</v>
      </c>
      <c r="AN60" s="82">
        <f t="shared" si="8"/>
        <v>0</v>
      </c>
      <c r="AO60" s="82">
        <f t="shared" si="9"/>
        <v>0</v>
      </c>
      <c r="AQ60" s="96">
        <v>5101050900</v>
      </c>
      <c r="AR60" s="97" t="s">
        <v>156</v>
      </c>
      <c r="AS60" s="82">
        <f>ROUND(IF('2.ต้นทุนตามสัดส่วน '!$E$7&gt;0,(C60*'2.ต้นทุนตามสัดส่วน '!$E$7)/'2.ต้นทุนตามสัดส่วน '!$E$9,0),2)</f>
        <v>0</v>
      </c>
      <c r="AT60" s="82">
        <f>ROUND(IF('2.ต้นทุนตามสัดส่วน '!$E$17&gt;0,(D60*'2.ต้นทุนตามสัดส่วน '!$E$17)/'2.ต้นทุนตามสัดส่วน '!$E$19,0),2)</f>
        <v>0</v>
      </c>
      <c r="AU60" s="82">
        <f>ROUND(IF('2.ต้นทุนตามสัดส่วน '!$E$27&gt;0,(+E60*'2.ต้นทุนตามสัดส่วน '!$E$27)/'2.ต้นทุนตามสัดส่วน '!$E$29,0),2)</f>
        <v>0</v>
      </c>
      <c r="AV60" s="82">
        <f>ROUND(IF('2.ต้นทุนตามสัดส่วน '!$E$37&gt;0,(+F60*'2.ต้นทุนตามสัดส่วน '!$E$37)/'2.ต้นทุนตามสัดส่วน '!$E$39,0),2)</f>
        <v>0</v>
      </c>
      <c r="AW60" s="82">
        <f t="shared" si="10"/>
        <v>0</v>
      </c>
      <c r="AX60" s="82">
        <f>ROUND(IF('2.ต้นทุนตามสัดส่วน '!$E$57&gt;0,(+H60*'2.ต้นทุนตามสัดส่วน '!$E$57)/'2.ต้นทุนตามสัดส่วน '!$E$59,0),2)</f>
        <v>0</v>
      </c>
      <c r="AY60" s="82">
        <f>ROUND(IF('2.ต้นทุนตามสัดส่วน '!$E$67&gt;0,(+I60*'2.ต้นทุนตามสัดส่วน '!$E$67)/'2.ต้นทุนตามสัดส่วน '!$E$69,0),2)</f>
        <v>0</v>
      </c>
      <c r="AZ60" s="82">
        <f>ROUND(IF('2.ต้นทุนตามสัดส่วน '!$E$77&gt;0,(+J60*'2.ต้นทุนตามสัดส่วน '!$E$77)/'2.ต้นทุนตามสัดส่วน '!$E$79,0),2)</f>
        <v>0</v>
      </c>
      <c r="BA60" s="82">
        <f t="shared" si="11"/>
        <v>0</v>
      </c>
      <c r="BB60" s="82">
        <f>ROUND(IF('2.ต้นทุนตามสัดส่วน '!$E$107&gt;0,(+L60*'2.ต้นทุนตามสัดส่วน '!$E$107)/'2.ต้นทุนตามสัดส่วน '!$E$109,0),2)</f>
        <v>0</v>
      </c>
      <c r="BC60" s="82">
        <f>ROUND(IF('2.ต้นทุนตามสัดส่วน '!$E$117&gt;0,(+M60*'2.ต้นทุนตามสัดส่วน '!$E$117)/'2.ต้นทุนตามสัดส่วน '!$E$119,0),2)</f>
        <v>0</v>
      </c>
      <c r="BD60" s="82">
        <f>ROUND(IF('2.ต้นทุนตามสัดส่วน '!$E$127&gt;0,(+N60*'2.ต้นทุนตามสัดส่วน '!$E$127)/'2.ต้นทุนตามสัดส่วน '!$E$129,0),2)</f>
        <v>0</v>
      </c>
      <c r="BE60" s="82">
        <f t="shared" si="12"/>
        <v>0</v>
      </c>
      <c r="BF60" s="82">
        <f>ROUND(IF('2.ต้นทุนตามสัดส่วน '!$E$157&gt;0,(+P60*'2.ต้นทุนตามสัดส่วน '!$E$157)/'2.ต้นทุนตามสัดส่วน '!$E$159,0),2)</f>
        <v>0</v>
      </c>
      <c r="BG60" s="82">
        <f>ROUND(IF('2.ต้นทุนตามสัดส่วน '!$E$167&gt;0,(+Q60*'2.ต้นทุนตามสัดส่วน '!$E$167)/'2.ต้นทุนตามสัดส่วน '!$E$169,0),2)</f>
        <v>0</v>
      </c>
      <c r="BH60" s="82">
        <f>ROUND(IF('2.ต้นทุนตามสัดส่วน '!$E$177&gt;0,(+R60*'2.ต้นทุนตามสัดส่วน '!$E$177)/'2.ต้นทุนตามสัดส่วน '!$E$179,0),2)</f>
        <v>0</v>
      </c>
      <c r="BI60" s="82">
        <f t="shared" si="13"/>
        <v>0</v>
      </c>
      <c r="BJ60" s="82">
        <f t="shared" si="14"/>
        <v>0</v>
      </c>
      <c r="BL60" s="96">
        <v>5101050900</v>
      </c>
      <c r="BM60" s="97" t="s">
        <v>156</v>
      </c>
      <c r="BN60" s="82">
        <f>ROUND(IF('2.ต้นทุนตามสัดส่วน '!$E$8&gt;0,(+C60*'2.ต้นทุนตามสัดส่วน '!$E$8)/'2.ต้นทุนตามสัดส่วน '!$E$9,0),2)</f>
        <v>0</v>
      </c>
      <c r="BO60" s="82">
        <f>ROUND(IF('2.ต้นทุนตามสัดส่วน '!$E$18&gt;0,(+D60*'2.ต้นทุนตามสัดส่วน '!$E$18)/'2.ต้นทุนตามสัดส่วน '!$E$19,0),2)</f>
        <v>0</v>
      </c>
      <c r="BP60" s="82">
        <f>ROUND(IF('2.ต้นทุนตามสัดส่วน '!$E$28&gt;0,(+E60*'2.ต้นทุนตามสัดส่วน '!$E$28)/'2.ต้นทุนตามสัดส่วน '!$E$29,0),2)</f>
        <v>0</v>
      </c>
      <c r="BQ60" s="82">
        <f>ROUND(IF('2.ต้นทุนตามสัดส่วน '!$E$38&gt;0,(+F60*'2.ต้นทุนตามสัดส่วน '!$E$38)/'2.ต้นทุนตามสัดส่วน '!$E$39,0),2)</f>
        <v>0</v>
      </c>
      <c r="BR60" s="82">
        <f t="shared" si="15"/>
        <v>0</v>
      </c>
      <c r="BS60" s="82">
        <f>ROUND(IF('2.ต้นทุนตามสัดส่วน '!$E$58&gt;0,(+H60*'2.ต้นทุนตามสัดส่วน '!$E$58)/'2.ต้นทุนตามสัดส่วน '!$E$59,0),2)</f>
        <v>0</v>
      </c>
      <c r="BT60" s="82">
        <f>ROUND(IF('2.ต้นทุนตามสัดส่วน '!$E$68&gt;0,(+I60*'2.ต้นทุนตามสัดส่วน '!$E$68)/'2.ต้นทุนตามสัดส่วน '!$E$69,0),2)</f>
        <v>0</v>
      </c>
      <c r="BU60" s="82">
        <f>ROUND(IF('2.ต้นทุนตามสัดส่วน '!$E$78&gt;0,(+J60*'2.ต้นทุนตามสัดส่วน '!$E$78)/'2.ต้นทุนตามสัดส่วน '!$E$79,0),2)</f>
        <v>0</v>
      </c>
      <c r="BV60" s="82">
        <f t="shared" si="16"/>
        <v>0</v>
      </c>
      <c r="BW60" s="82">
        <f>ROUND(IF('2.ต้นทุนตามสัดส่วน '!$E$108&gt;0,(+L60*'2.ต้นทุนตามสัดส่วน '!$E$108)/'2.ต้นทุนตามสัดส่วน '!$E$109,0),2)</f>
        <v>0</v>
      </c>
      <c r="BX60" s="82">
        <f>ROUND(IF('2.ต้นทุนตามสัดส่วน '!$E$118&gt;0,(+M60*'2.ต้นทุนตามสัดส่วน '!$E$118)/'2.ต้นทุนตามสัดส่วน '!$E$119,0),2)</f>
        <v>0</v>
      </c>
      <c r="BY60" s="82">
        <f>ROUND(IF('2.ต้นทุนตามสัดส่วน '!$E$128&gt;0,(+N60*'2.ต้นทุนตามสัดส่วน '!$E$128)/'2.ต้นทุนตามสัดส่วน '!$E$129,0),2)</f>
        <v>0</v>
      </c>
      <c r="BZ60" s="82">
        <f t="shared" si="17"/>
        <v>0</v>
      </c>
      <c r="CA60" s="82">
        <f>ROUND(IF('2.ต้นทุนตามสัดส่วน '!$E$158&gt;0,(+P60*'2.ต้นทุนตามสัดส่วน '!$E$158)/'2.ต้นทุนตามสัดส่วน '!$E$159,0),2)</f>
        <v>0</v>
      </c>
      <c r="CB60" s="82">
        <f>ROUND(IF('2.ต้นทุนตามสัดส่วน '!$E$168&gt;0,(+Q60*'2.ต้นทุนตามสัดส่วน '!$E$168)/'2.ต้นทุนตามสัดส่วน '!$E$169,0),2)</f>
        <v>0</v>
      </c>
      <c r="CC60" s="82">
        <f>ROUND(IF('2.ต้นทุนตามสัดส่วน '!$E$178&gt;0,(+R60*'2.ต้นทุนตามสัดส่วน '!$E$178)/'2.ต้นทุนตามสัดส่วน '!$E$179,0),2)</f>
        <v>0</v>
      </c>
      <c r="CD60" s="82">
        <f t="shared" si="18"/>
        <v>0</v>
      </c>
      <c r="CE60" s="82">
        <f t="shared" si="19"/>
        <v>0</v>
      </c>
      <c r="CF60" s="96">
        <v>5101050900</v>
      </c>
      <c r="CG60" s="97" t="s">
        <v>156</v>
      </c>
      <c r="CH60" s="82">
        <f t="shared" ref="CH60:CY60" si="73">+C60-X60-AS60-BN60</f>
        <v>0</v>
      </c>
      <c r="CI60" s="82">
        <f t="shared" si="73"/>
        <v>0</v>
      </c>
      <c r="CJ60" s="82">
        <f t="shared" si="73"/>
        <v>0</v>
      </c>
      <c r="CK60" s="82">
        <f t="shared" si="73"/>
        <v>0</v>
      </c>
      <c r="CL60" s="82">
        <f t="shared" si="73"/>
        <v>0</v>
      </c>
      <c r="CM60" s="82">
        <f t="shared" si="73"/>
        <v>0</v>
      </c>
      <c r="CN60" s="82">
        <f t="shared" si="73"/>
        <v>0</v>
      </c>
      <c r="CO60" s="82">
        <f t="shared" si="73"/>
        <v>0</v>
      </c>
      <c r="CP60" s="82">
        <f t="shared" si="73"/>
        <v>0</v>
      </c>
      <c r="CQ60" s="82">
        <f t="shared" si="73"/>
        <v>0</v>
      </c>
      <c r="CR60" s="82">
        <f t="shared" si="73"/>
        <v>0</v>
      </c>
      <c r="CS60" s="82">
        <f t="shared" si="73"/>
        <v>0</v>
      </c>
      <c r="CT60" s="82">
        <f t="shared" si="73"/>
        <v>0</v>
      </c>
      <c r="CU60" s="82">
        <f t="shared" si="73"/>
        <v>0</v>
      </c>
      <c r="CV60" s="82">
        <f t="shared" si="73"/>
        <v>0</v>
      </c>
      <c r="CW60" s="82">
        <f t="shared" si="73"/>
        <v>0</v>
      </c>
      <c r="CX60" s="82">
        <f t="shared" si="73"/>
        <v>0</v>
      </c>
      <c r="CY60" s="82">
        <f t="shared" si="73"/>
        <v>0</v>
      </c>
    </row>
    <row r="61" spans="1:103" ht="15.75" customHeight="1" x14ac:dyDescent="0.55000000000000004">
      <c r="A61" s="96">
        <v>5101051000</v>
      </c>
      <c r="B61" s="97" t="s">
        <v>157</v>
      </c>
      <c r="C61" s="30"/>
      <c r="D61" s="82">
        <v>0</v>
      </c>
      <c r="E61" s="82">
        <v>0</v>
      </c>
      <c r="F61" s="82">
        <v>0</v>
      </c>
      <c r="G61" s="82">
        <f t="shared" si="0"/>
        <v>0</v>
      </c>
      <c r="H61" s="82"/>
      <c r="I61" s="82"/>
      <c r="J61" s="82"/>
      <c r="K61" s="82">
        <f t="shared" si="1"/>
        <v>0</v>
      </c>
      <c r="L61" s="82"/>
      <c r="M61" s="82"/>
      <c r="N61" s="82"/>
      <c r="O61" s="82">
        <f t="shared" si="2"/>
        <v>0</v>
      </c>
      <c r="P61" s="82"/>
      <c r="Q61" s="82"/>
      <c r="R61" s="82"/>
      <c r="S61" s="82">
        <f t="shared" si="3"/>
        <v>0</v>
      </c>
      <c r="T61" s="82">
        <f t="shared" si="4"/>
        <v>0</v>
      </c>
      <c r="V61" s="96">
        <v>5101051000</v>
      </c>
      <c r="W61" s="97" t="s">
        <v>157</v>
      </c>
      <c r="X61" s="82">
        <f>ROUND(IF('2.ต้นทุนตามสัดส่วน '!$E$6&gt;0,(+C61*'2.ต้นทุนตามสัดส่วน '!$E$6)/'2.ต้นทุนตามสัดส่วน '!$E$9,0),2)</f>
        <v>0</v>
      </c>
      <c r="Y61" s="82">
        <f>ROUND(IF('2.ต้นทุนตามสัดส่วน '!$E$16&gt;0,(+D61*'2.ต้นทุนตามสัดส่วน '!$E$16)/'2.ต้นทุนตามสัดส่วน '!$E$19,0),2)</f>
        <v>0</v>
      </c>
      <c r="Z61" s="82">
        <f>ROUND(IF('2.ต้นทุนตามสัดส่วน '!$E$26&gt;0,(+E61*'2.ต้นทุนตามสัดส่วน '!$E$26)/'2.ต้นทุนตามสัดส่วน '!$E$29,0),2)</f>
        <v>0</v>
      </c>
      <c r="AA61" s="82">
        <f>ROUND(IF('2.ต้นทุนตามสัดส่วน '!$E$36&gt;0,(+F61*'2.ต้นทุนตามสัดส่วน '!$E$36)/'2.ต้นทุนตามสัดส่วน '!$E$39,0),2)</f>
        <v>0</v>
      </c>
      <c r="AB61" s="82">
        <f t="shared" si="5"/>
        <v>0</v>
      </c>
      <c r="AC61" s="82">
        <f>ROUND(IF('2.ต้นทุนตามสัดส่วน '!$E$56&gt;0,(+H61*'2.ต้นทุนตามสัดส่วน '!$E$56)/'2.ต้นทุนตามสัดส่วน '!$E$59,0),2)</f>
        <v>0</v>
      </c>
      <c r="AD61" s="82">
        <f>ROUND(IF('2.ต้นทุนตามสัดส่วน '!$E$66&gt;0,(+I61*'2.ต้นทุนตามสัดส่วน '!$E$66)/'2.ต้นทุนตามสัดส่วน '!$E$69,0),2)</f>
        <v>0</v>
      </c>
      <c r="AE61" s="82">
        <f>ROUND(IF('2.ต้นทุนตามสัดส่วน '!$E$76&gt;0,(+J61*'2.ต้นทุนตามสัดส่วน '!$E$76)/'2.ต้นทุนตามสัดส่วน '!$E$79,0),2)</f>
        <v>0</v>
      </c>
      <c r="AF61" s="82">
        <f t="shared" si="6"/>
        <v>0</v>
      </c>
      <c r="AG61" s="82">
        <f>ROUND(IF('2.ต้นทุนตามสัดส่วน '!$E$106&gt;0,(+L61*'2.ต้นทุนตามสัดส่วน '!$E$106)/'2.ต้นทุนตามสัดส่วน '!$E$109,0),2)</f>
        <v>0</v>
      </c>
      <c r="AH61" s="82">
        <f>ROUND(IF('2.ต้นทุนตามสัดส่วน '!$E$116&gt;0,(+M61*'2.ต้นทุนตามสัดส่วน '!$E$116)/'2.ต้นทุนตามสัดส่วน '!$E$119,0),2)</f>
        <v>0</v>
      </c>
      <c r="AI61" s="82">
        <f>ROUND(IF('2.ต้นทุนตามสัดส่วน '!$E$126&gt;0,(+N61*'2.ต้นทุนตามสัดส่วน '!$E$126)/'2.ต้นทุนตามสัดส่วน '!$E$129,0),2)</f>
        <v>0</v>
      </c>
      <c r="AJ61" s="82">
        <f t="shared" si="7"/>
        <v>0</v>
      </c>
      <c r="AK61" s="82">
        <f>ROUND(IF('2.ต้นทุนตามสัดส่วน '!$E$156&gt;0,(+P61*'2.ต้นทุนตามสัดส่วน '!$E$156)/'2.ต้นทุนตามสัดส่วน '!$E$159,0),2)</f>
        <v>0</v>
      </c>
      <c r="AL61" s="82">
        <f>ROUND(IF('2.ต้นทุนตามสัดส่วน '!$E$166&gt;0,(+Q61*'2.ต้นทุนตามสัดส่วน '!$E$166)/'2.ต้นทุนตามสัดส่วน '!$E$169,0),2)</f>
        <v>0</v>
      </c>
      <c r="AM61" s="82">
        <f>ROUND(IF('2.ต้นทุนตามสัดส่วน '!$E$176&gt;0,(+R61*'2.ต้นทุนตามสัดส่วน '!$E$176)/'2.ต้นทุนตามสัดส่วน '!$E$179,0),2)</f>
        <v>0</v>
      </c>
      <c r="AN61" s="82">
        <f t="shared" si="8"/>
        <v>0</v>
      </c>
      <c r="AO61" s="82">
        <f t="shared" si="9"/>
        <v>0</v>
      </c>
      <c r="AQ61" s="96">
        <v>5101051000</v>
      </c>
      <c r="AR61" s="97" t="s">
        <v>157</v>
      </c>
      <c r="AS61" s="82">
        <f>ROUND(IF('2.ต้นทุนตามสัดส่วน '!$E$7&gt;0,(C61*'2.ต้นทุนตามสัดส่วน '!$E$7)/'2.ต้นทุนตามสัดส่วน '!$E$9,0),2)</f>
        <v>0</v>
      </c>
      <c r="AT61" s="82">
        <f>ROUND(IF('2.ต้นทุนตามสัดส่วน '!$E$17&gt;0,(D61*'2.ต้นทุนตามสัดส่วน '!$E$17)/'2.ต้นทุนตามสัดส่วน '!$E$19,0),2)</f>
        <v>0</v>
      </c>
      <c r="AU61" s="82">
        <f>ROUND(IF('2.ต้นทุนตามสัดส่วน '!$E$27&gt;0,(+E61*'2.ต้นทุนตามสัดส่วน '!$E$27)/'2.ต้นทุนตามสัดส่วน '!$E$29,0),2)</f>
        <v>0</v>
      </c>
      <c r="AV61" s="82">
        <f>ROUND(IF('2.ต้นทุนตามสัดส่วน '!$E$37&gt;0,(+F61*'2.ต้นทุนตามสัดส่วน '!$E$37)/'2.ต้นทุนตามสัดส่วน '!$E$39,0),2)</f>
        <v>0</v>
      </c>
      <c r="AW61" s="82">
        <f t="shared" si="10"/>
        <v>0</v>
      </c>
      <c r="AX61" s="82">
        <f>ROUND(IF('2.ต้นทุนตามสัดส่วน '!$E$57&gt;0,(+H61*'2.ต้นทุนตามสัดส่วน '!$E$57)/'2.ต้นทุนตามสัดส่วน '!$E$59,0),2)</f>
        <v>0</v>
      </c>
      <c r="AY61" s="82">
        <f>ROUND(IF('2.ต้นทุนตามสัดส่วน '!$E$67&gt;0,(+I61*'2.ต้นทุนตามสัดส่วน '!$E$67)/'2.ต้นทุนตามสัดส่วน '!$E$69,0),2)</f>
        <v>0</v>
      </c>
      <c r="AZ61" s="82">
        <f>ROUND(IF('2.ต้นทุนตามสัดส่วน '!$E$77&gt;0,(+J61*'2.ต้นทุนตามสัดส่วน '!$E$77)/'2.ต้นทุนตามสัดส่วน '!$E$79,0),2)</f>
        <v>0</v>
      </c>
      <c r="BA61" s="82">
        <f t="shared" si="11"/>
        <v>0</v>
      </c>
      <c r="BB61" s="82">
        <f>ROUND(IF('2.ต้นทุนตามสัดส่วน '!$E$107&gt;0,(+L61*'2.ต้นทุนตามสัดส่วน '!$E$107)/'2.ต้นทุนตามสัดส่วน '!$E$109,0),2)</f>
        <v>0</v>
      </c>
      <c r="BC61" s="82">
        <f>ROUND(IF('2.ต้นทุนตามสัดส่วน '!$E$117&gt;0,(+M61*'2.ต้นทุนตามสัดส่วน '!$E$117)/'2.ต้นทุนตามสัดส่วน '!$E$119,0),2)</f>
        <v>0</v>
      </c>
      <c r="BD61" s="82">
        <f>ROUND(IF('2.ต้นทุนตามสัดส่วน '!$E$127&gt;0,(+N61*'2.ต้นทุนตามสัดส่วน '!$E$127)/'2.ต้นทุนตามสัดส่วน '!$E$129,0),2)</f>
        <v>0</v>
      </c>
      <c r="BE61" s="82">
        <f t="shared" si="12"/>
        <v>0</v>
      </c>
      <c r="BF61" s="82">
        <f>ROUND(IF('2.ต้นทุนตามสัดส่วน '!$E$157&gt;0,(+P61*'2.ต้นทุนตามสัดส่วน '!$E$157)/'2.ต้นทุนตามสัดส่วน '!$E$159,0),2)</f>
        <v>0</v>
      </c>
      <c r="BG61" s="82">
        <f>ROUND(IF('2.ต้นทุนตามสัดส่วน '!$E$167&gt;0,(+Q61*'2.ต้นทุนตามสัดส่วน '!$E$167)/'2.ต้นทุนตามสัดส่วน '!$E$169,0),2)</f>
        <v>0</v>
      </c>
      <c r="BH61" s="82">
        <f>ROUND(IF('2.ต้นทุนตามสัดส่วน '!$E$177&gt;0,(+R61*'2.ต้นทุนตามสัดส่วน '!$E$177)/'2.ต้นทุนตามสัดส่วน '!$E$179,0),2)</f>
        <v>0</v>
      </c>
      <c r="BI61" s="82">
        <f t="shared" si="13"/>
        <v>0</v>
      </c>
      <c r="BJ61" s="82">
        <f t="shared" si="14"/>
        <v>0</v>
      </c>
      <c r="BL61" s="96">
        <v>5101051000</v>
      </c>
      <c r="BM61" s="97" t="s">
        <v>157</v>
      </c>
      <c r="BN61" s="82">
        <f>ROUND(IF('2.ต้นทุนตามสัดส่วน '!$E$8&gt;0,(+C61*'2.ต้นทุนตามสัดส่วน '!$E$8)/'2.ต้นทุนตามสัดส่วน '!$E$9,0),2)</f>
        <v>0</v>
      </c>
      <c r="BO61" s="82">
        <f>ROUND(IF('2.ต้นทุนตามสัดส่วน '!$E$18&gt;0,(+D61*'2.ต้นทุนตามสัดส่วน '!$E$18)/'2.ต้นทุนตามสัดส่วน '!$E$19,0),2)</f>
        <v>0</v>
      </c>
      <c r="BP61" s="82">
        <f>ROUND(IF('2.ต้นทุนตามสัดส่วน '!$E$28&gt;0,(+E61*'2.ต้นทุนตามสัดส่วน '!$E$28)/'2.ต้นทุนตามสัดส่วน '!$E$29,0),2)</f>
        <v>0</v>
      </c>
      <c r="BQ61" s="82">
        <f>ROUND(IF('2.ต้นทุนตามสัดส่วน '!$E$38&gt;0,(+F61*'2.ต้นทุนตามสัดส่วน '!$E$38)/'2.ต้นทุนตามสัดส่วน '!$E$39,0),2)</f>
        <v>0</v>
      </c>
      <c r="BR61" s="82">
        <f t="shared" si="15"/>
        <v>0</v>
      </c>
      <c r="BS61" s="82">
        <f>ROUND(IF('2.ต้นทุนตามสัดส่วน '!$E$58&gt;0,(+H61*'2.ต้นทุนตามสัดส่วน '!$E$58)/'2.ต้นทุนตามสัดส่วน '!$E$59,0),2)</f>
        <v>0</v>
      </c>
      <c r="BT61" s="82">
        <f>ROUND(IF('2.ต้นทุนตามสัดส่วน '!$E$68&gt;0,(+I61*'2.ต้นทุนตามสัดส่วน '!$E$68)/'2.ต้นทุนตามสัดส่วน '!$E$69,0),2)</f>
        <v>0</v>
      </c>
      <c r="BU61" s="82">
        <f>ROUND(IF('2.ต้นทุนตามสัดส่วน '!$E$78&gt;0,(+J61*'2.ต้นทุนตามสัดส่วน '!$E$78)/'2.ต้นทุนตามสัดส่วน '!$E$79,0),2)</f>
        <v>0</v>
      </c>
      <c r="BV61" s="82">
        <f t="shared" si="16"/>
        <v>0</v>
      </c>
      <c r="BW61" s="82">
        <f>ROUND(IF('2.ต้นทุนตามสัดส่วน '!$E$108&gt;0,(+L61*'2.ต้นทุนตามสัดส่วน '!$E$108)/'2.ต้นทุนตามสัดส่วน '!$E$109,0),2)</f>
        <v>0</v>
      </c>
      <c r="BX61" s="82">
        <f>ROUND(IF('2.ต้นทุนตามสัดส่วน '!$E$118&gt;0,(+M61*'2.ต้นทุนตามสัดส่วน '!$E$118)/'2.ต้นทุนตามสัดส่วน '!$E$119,0),2)</f>
        <v>0</v>
      </c>
      <c r="BY61" s="82">
        <f>ROUND(IF('2.ต้นทุนตามสัดส่วน '!$E$128&gt;0,(+N61*'2.ต้นทุนตามสัดส่วน '!$E$128)/'2.ต้นทุนตามสัดส่วน '!$E$129,0),2)</f>
        <v>0</v>
      </c>
      <c r="BZ61" s="82">
        <f t="shared" si="17"/>
        <v>0</v>
      </c>
      <c r="CA61" s="82">
        <f>ROUND(IF('2.ต้นทุนตามสัดส่วน '!$E$158&gt;0,(+P61*'2.ต้นทุนตามสัดส่วน '!$E$158)/'2.ต้นทุนตามสัดส่วน '!$E$159,0),2)</f>
        <v>0</v>
      </c>
      <c r="CB61" s="82">
        <f>ROUND(IF('2.ต้นทุนตามสัดส่วน '!$E$168&gt;0,(+Q61*'2.ต้นทุนตามสัดส่วน '!$E$168)/'2.ต้นทุนตามสัดส่วน '!$E$169,0),2)</f>
        <v>0</v>
      </c>
      <c r="CC61" s="82">
        <f>ROUND(IF('2.ต้นทุนตามสัดส่วน '!$E$178&gt;0,(+R61*'2.ต้นทุนตามสัดส่วน '!$E$178)/'2.ต้นทุนตามสัดส่วน '!$E$179,0),2)</f>
        <v>0</v>
      </c>
      <c r="CD61" s="82">
        <f t="shared" si="18"/>
        <v>0</v>
      </c>
      <c r="CE61" s="82">
        <f t="shared" si="19"/>
        <v>0</v>
      </c>
      <c r="CF61" s="96">
        <v>5101051000</v>
      </c>
      <c r="CG61" s="97" t="s">
        <v>157</v>
      </c>
      <c r="CH61" s="82">
        <f t="shared" ref="CH61:CY61" si="74">+C61-X61-AS61-BN61</f>
        <v>0</v>
      </c>
      <c r="CI61" s="82">
        <f t="shared" si="74"/>
        <v>0</v>
      </c>
      <c r="CJ61" s="82">
        <f t="shared" si="74"/>
        <v>0</v>
      </c>
      <c r="CK61" s="82">
        <f t="shared" si="74"/>
        <v>0</v>
      </c>
      <c r="CL61" s="82">
        <f t="shared" si="74"/>
        <v>0</v>
      </c>
      <c r="CM61" s="82">
        <f t="shared" si="74"/>
        <v>0</v>
      </c>
      <c r="CN61" s="82">
        <f t="shared" si="74"/>
        <v>0</v>
      </c>
      <c r="CO61" s="82">
        <f t="shared" si="74"/>
        <v>0</v>
      </c>
      <c r="CP61" s="82">
        <f t="shared" si="74"/>
        <v>0</v>
      </c>
      <c r="CQ61" s="82">
        <f t="shared" si="74"/>
        <v>0</v>
      </c>
      <c r="CR61" s="82">
        <f t="shared" si="74"/>
        <v>0</v>
      </c>
      <c r="CS61" s="82">
        <f t="shared" si="74"/>
        <v>0</v>
      </c>
      <c r="CT61" s="82">
        <f t="shared" si="74"/>
        <v>0</v>
      </c>
      <c r="CU61" s="82">
        <f t="shared" si="74"/>
        <v>0</v>
      </c>
      <c r="CV61" s="82">
        <f t="shared" si="74"/>
        <v>0</v>
      </c>
      <c r="CW61" s="82">
        <f t="shared" si="74"/>
        <v>0</v>
      </c>
      <c r="CX61" s="82">
        <f t="shared" si="74"/>
        <v>0</v>
      </c>
      <c r="CY61" s="82">
        <f t="shared" si="74"/>
        <v>0</v>
      </c>
    </row>
    <row r="62" spans="1:103" ht="15.75" customHeight="1" x14ac:dyDescent="0.55000000000000004">
      <c r="A62" s="96">
        <v>5101051100</v>
      </c>
      <c r="B62" s="97" t="s">
        <v>158</v>
      </c>
      <c r="C62" s="30"/>
      <c r="D62" s="82">
        <v>0</v>
      </c>
      <c r="E62" s="82">
        <v>0</v>
      </c>
      <c r="F62" s="82">
        <v>0</v>
      </c>
      <c r="G62" s="82">
        <f t="shared" si="0"/>
        <v>0</v>
      </c>
      <c r="H62" s="82"/>
      <c r="I62" s="82"/>
      <c r="J62" s="82"/>
      <c r="K62" s="82">
        <f t="shared" si="1"/>
        <v>0</v>
      </c>
      <c r="L62" s="82"/>
      <c r="M62" s="82"/>
      <c r="N62" s="82"/>
      <c r="O62" s="82">
        <f t="shared" si="2"/>
        <v>0</v>
      </c>
      <c r="P62" s="82"/>
      <c r="Q62" s="82"/>
      <c r="R62" s="82"/>
      <c r="S62" s="82">
        <f t="shared" si="3"/>
        <v>0</v>
      </c>
      <c r="T62" s="82">
        <f t="shared" si="4"/>
        <v>0</v>
      </c>
      <c r="V62" s="96">
        <v>5101051100</v>
      </c>
      <c r="W62" s="97" t="s">
        <v>158</v>
      </c>
      <c r="X62" s="82">
        <f>ROUND(IF('2.ต้นทุนตามสัดส่วน '!$E$6&gt;0,(+C62*'2.ต้นทุนตามสัดส่วน '!$E$6)/'2.ต้นทุนตามสัดส่วน '!$E$9,0),2)</f>
        <v>0</v>
      </c>
      <c r="Y62" s="82">
        <f>ROUND(IF('2.ต้นทุนตามสัดส่วน '!$E$16&gt;0,(+D62*'2.ต้นทุนตามสัดส่วน '!$E$16)/'2.ต้นทุนตามสัดส่วน '!$E$19,0),2)</f>
        <v>0</v>
      </c>
      <c r="Z62" s="82">
        <f>ROUND(IF('2.ต้นทุนตามสัดส่วน '!$E$26&gt;0,(+E62*'2.ต้นทุนตามสัดส่วน '!$E$26)/'2.ต้นทุนตามสัดส่วน '!$E$29,0),2)</f>
        <v>0</v>
      </c>
      <c r="AA62" s="82">
        <f>ROUND(IF('2.ต้นทุนตามสัดส่วน '!$E$36&gt;0,(+F62*'2.ต้นทุนตามสัดส่วน '!$E$36)/'2.ต้นทุนตามสัดส่วน '!$E$39,0),2)</f>
        <v>0</v>
      </c>
      <c r="AB62" s="82">
        <f t="shared" si="5"/>
        <v>0</v>
      </c>
      <c r="AC62" s="82">
        <f>ROUND(IF('2.ต้นทุนตามสัดส่วน '!$E$56&gt;0,(+H62*'2.ต้นทุนตามสัดส่วน '!$E$56)/'2.ต้นทุนตามสัดส่วน '!$E$59,0),2)</f>
        <v>0</v>
      </c>
      <c r="AD62" s="82">
        <f>ROUND(IF('2.ต้นทุนตามสัดส่วน '!$E$66&gt;0,(+I62*'2.ต้นทุนตามสัดส่วน '!$E$66)/'2.ต้นทุนตามสัดส่วน '!$E$69,0),2)</f>
        <v>0</v>
      </c>
      <c r="AE62" s="82">
        <f>ROUND(IF('2.ต้นทุนตามสัดส่วน '!$E$76&gt;0,(+J62*'2.ต้นทุนตามสัดส่วน '!$E$76)/'2.ต้นทุนตามสัดส่วน '!$E$79,0),2)</f>
        <v>0</v>
      </c>
      <c r="AF62" s="82">
        <f t="shared" si="6"/>
        <v>0</v>
      </c>
      <c r="AG62" s="82">
        <f>ROUND(IF('2.ต้นทุนตามสัดส่วน '!$E$106&gt;0,(+L62*'2.ต้นทุนตามสัดส่วน '!$E$106)/'2.ต้นทุนตามสัดส่วน '!$E$109,0),2)</f>
        <v>0</v>
      </c>
      <c r="AH62" s="82">
        <f>ROUND(IF('2.ต้นทุนตามสัดส่วน '!$E$116&gt;0,(+M62*'2.ต้นทุนตามสัดส่วน '!$E$116)/'2.ต้นทุนตามสัดส่วน '!$E$119,0),2)</f>
        <v>0</v>
      </c>
      <c r="AI62" s="82">
        <f>ROUND(IF('2.ต้นทุนตามสัดส่วน '!$E$126&gt;0,(+N62*'2.ต้นทุนตามสัดส่วน '!$E$126)/'2.ต้นทุนตามสัดส่วน '!$E$129,0),2)</f>
        <v>0</v>
      </c>
      <c r="AJ62" s="82">
        <f t="shared" si="7"/>
        <v>0</v>
      </c>
      <c r="AK62" s="82">
        <f>ROUND(IF('2.ต้นทุนตามสัดส่วน '!$E$156&gt;0,(+P62*'2.ต้นทุนตามสัดส่วน '!$E$156)/'2.ต้นทุนตามสัดส่วน '!$E$159,0),2)</f>
        <v>0</v>
      </c>
      <c r="AL62" s="82">
        <f>ROUND(IF('2.ต้นทุนตามสัดส่วน '!$E$166&gt;0,(+Q62*'2.ต้นทุนตามสัดส่วน '!$E$166)/'2.ต้นทุนตามสัดส่วน '!$E$169,0),2)</f>
        <v>0</v>
      </c>
      <c r="AM62" s="82">
        <f>ROUND(IF('2.ต้นทุนตามสัดส่วน '!$E$176&gt;0,(+R62*'2.ต้นทุนตามสัดส่วน '!$E$176)/'2.ต้นทุนตามสัดส่วน '!$E$179,0),2)</f>
        <v>0</v>
      </c>
      <c r="AN62" s="82">
        <f t="shared" si="8"/>
        <v>0</v>
      </c>
      <c r="AO62" s="82">
        <f t="shared" si="9"/>
        <v>0</v>
      </c>
      <c r="AQ62" s="96">
        <v>5101051100</v>
      </c>
      <c r="AR62" s="97" t="s">
        <v>158</v>
      </c>
      <c r="AS62" s="82">
        <f>ROUND(IF('2.ต้นทุนตามสัดส่วน '!$E$7&gt;0,(C62*'2.ต้นทุนตามสัดส่วน '!$E$7)/'2.ต้นทุนตามสัดส่วน '!$E$9,0),2)</f>
        <v>0</v>
      </c>
      <c r="AT62" s="82">
        <f>ROUND(IF('2.ต้นทุนตามสัดส่วน '!$E$17&gt;0,(D62*'2.ต้นทุนตามสัดส่วน '!$E$17)/'2.ต้นทุนตามสัดส่วน '!$E$19,0),2)</f>
        <v>0</v>
      </c>
      <c r="AU62" s="82">
        <f>ROUND(IF('2.ต้นทุนตามสัดส่วน '!$E$27&gt;0,(+E62*'2.ต้นทุนตามสัดส่วน '!$E$27)/'2.ต้นทุนตามสัดส่วน '!$E$29,0),2)</f>
        <v>0</v>
      </c>
      <c r="AV62" s="82">
        <f>ROUND(IF('2.ต้นทุนตามสัดส่วน '!$E$37&gt;0,(+F62*'2.ต้นทุนตามสัดส่วน '!$E$37)/'2.ต้นทุนตามสัดส่วน '!$E$39,0),2)</f>
        <v>0</v>
      </c>
      <c r="AW62" s="82">
        <f t="shared" si="10"/>
        <v>0</v>
      </c>
      <c r="AX62" s="82">
        <f>ROUND(IF('2.ต้นทุนตามสัดส่วน '!$E$57&gt;0,(+H62*'2.ต้นทุนตามสัดส่วน '!$E$57)/'2.ต้นทุนตามสัดส่วน '!$E$59,0),2)</f>
        <v>0</v>
      </c>
      <c r="AY62" s="82">
        <f>ROUND(IF('2.ต้นทุนตามสัดส่วน '!$E$67&gt;0,(+I62*'2.ต้นทุนตามสัดส่วน '!$E$67)/'2.ต้นทุนตามสัดส่วน '!$E$69,0),2)</f>
        <v>0</v>
      </c>
      <c r="AZ62" s="82">
        <f>ROUND(IF('2.ต้นทุนตามสัดส่วน '!$E$77&gt;0,(+J62*'2.ต้นทุนตามสัดส่วน '!$E$77)/'2.ต้นทุนตามสัดส่วน '!$E$79,0),2)</f>
        <v>0</v>
      </c>
      <c r="BA62" s="82">
        <f t="shared" si="11"/>
        <v>0</v>
      </c>
      <c r="BB62" s="82">
        <f>ROUND(IF('2.ต้นทุนตามสัดส่วน '!$E$107&gt;0,(+L62*'2.ต้นทุนตามสัดส่วน '!$E$107)/'2.ต้นทุนตามสัดส่วน '!$E$109,0),2)</f>
        <v>0</v>
      </c>
      <c r="BC62" s="82">
        <f>ROUND(IF('2.ต้นทุนตามสัดส่วน '!$E$117&gt;0,(+M62*'2.ต้นทุนตามสัดส่วน '!$E$117)/'2.ต้นทุนตามสัดส่วน '!$E$119,0),2)</f>
        <v>0</v>
      </c>
      <c r="BD62" s="82">
        <f>ROUND(IF('2.ต้นทุนตามสัดส่วน '!$E$127&gt;0,(+N62*'2.ต้นทุนตามสัดส่วน '!$E$127)/'2.ต้นทุนตามสัดส่วน '!$E$129,0),2)</f>
        <v>0</v>
      </c>
      <c r="BE62" s="82">
        <f t="shared" si="12"/>
        <v>0</v>
      </c>
      <c r="BF62" s="82">
        <f>ROUND(IF('2.ต้นทุนตามสัดส่วน '!$E$157&gt;0,(+P62*'2.ต้นทุนตามสัดส่วน '!$E$157)/'2.ต้นทุนตามสัดส่วน '!$E$159,0),2)</f>
        <v>0</v>
      </c>
      <c r="BG62" s="82">
        <f>ROUND(IF('2.ต้นทุนตามสัดส่วน '!$E$167&gt;0,(+Q62*'2.ต้นทุนตามสัดส่วน '!$E$167)/'2.ต้นทุนตามสัดส่วน '!$E$169,0),2)</f>
        <v>0</v>
      </c>
      <c r="BH62" s="82">
        <f>ROUND(IF('2.ต้นทุนตามสัดส่วน '!$E$177&gt;0,(+R62*'2.ต้นทุนตามสัดส่วน '!$E$177)/'2.ต้นทุนตามสัดส่วน '!$E$179,0),2)</f>
        <v>0</v>
      </c>
      <c r="BI62" s="82">
        <f t="shared" si="13"/>
        <v>0</v>
      </c>
      <c r="BJ62" s="82">
        <f t="shared" si="14"/>
        <v>0</v>
      </c>
      <c r="BL62" s="96">
        <v>5101051100</v>
      </c>
      <c r="BM62" s="97" t="s">
        <v>158</v>
      </c>
      <c r="BN62" s="82">
        <f>ROUND(IF('2.ต้นทุนตามสัดส่วน '!$E$8&gt;0,(+C62*'2.ต้นทุนตามสัดส่วน '!$E$8)/'2.ต้นทุนตามสัดส่วน '!$E$9,0),2)</f>
        <v>0</v>
      </c>
      <c r="BO62" s="82">
        <f>ROUND(IF('2.ต้นทุนตามสัดส่วน '!$E$18&gt;0,(+D62*'2.ต้นทุนตามสัดส่วน '!$E$18)/'2.ต้นทุนตามสัดส่วน '!$E$19,0),2)</f>
        <v>0</v>
      </c>
      <c r="BP62" s="82">
        <f>ROUND(IF('2.ต้นทุนตามสัดส่วน '!$E$28&gt;0,(+E62*'2.ต้นทุนตามสัดส่วน '!$E$28)/'2.ต้นทุนตามสัดส่วน '!$E$29,0),2)</f>
        <v>0</v>
      </c>
      <c r="BQ62" s="82">
        <f>ROUND(IF('2.ต้นทุนตามสัดส่วน '!$E$38&gt;0,(+F62*'2.ต้นทุนตามสัดส่วน '!$E$38)/'2.ต้นทุนตามสัดส่วน '!$E$39,0),2)</f>
        <v>0</v>
      </c>
      <c r="BR62" s="82">
        <f t="shared" si="15"/>
        <v>0</v>
      </c>
      <c r="BS62" s="82">
        <f>ROUND(IF('2.ต้นทุนตามสัดส่วน '!$E$58&gt;0,(+H62*'2.ต้นทุนตามสัดส่วน '!$E$58)/'2.ต้นทุนตามสัดส่วน '!$E$59,0),2)</f>
        <v>0</v>
      </c>
      <c r="BT62" s="82">
        <f>ROUND(IF('2.ต้นทุนตามสัดส่วน '!$E$68&gt;0,(+I62*'2.ต้นทุนตามสัดส่วน '!$E$68)/'2.ต้นทุนตามสัดส่วน '!$E$69,0),2)</f>
        <v>0</v>
      </c>
      <c r="BU62" s="82">
        <f>ROUND(IF('2.ต้นทุนตามสัดส่วน '!$E$78&gt;0,(+J62*'2.ต้นทุนตามสัดส่วน '!$E$78)/'2.ต้นทุนตามสัดส่วน '!$E$79,0),2)</f>
        <v>0</v>
      </c>
      <c r="BV62" s="82">
        <f t="shared" si="16"/>
        <v>0</v>
      </c>
      <c r="BW62" s="82">
        <f>ROUND(IF('2.ต้นทุนตามสัดส่วน '!$E$108&gt;0,(+L62*'2.ต้นทุนตามสัดส่วน '!$E$108)/'2.ต้นทุนตามสัดส่วน '!$E$109,0),2)</f>
        <v>0</v>
      </c>
      <c r="BX62" s="82">
        <f>ROUND(IF('2.ต้นทุนตามสัดส่วน '!$E$118&gt;0,(+M62*'2.ต้นทุนตามสัดส่วน '!$E$118)/'2.ต้นทุนตามสัดส่วน '!$E$119,0),2)</f>
        <v>0</v>
      </c>
      <c r="BY62" s="82">
        <f>ROUND(IF('2.ต้นทุนตามสัดส่วน '!$E$128&gt;0,(+N62*'2.ต้นทุนตามสัดส่วน '!$E$128)/'2.ต้นทุนตามสัดส่วน '!$E$129,0),2)</f>
        <v>0</v>
      </c>
      <c r="BZ62" s="82">
        <f t="shared" si="17"/>
        <v>0</v>
      </c>
      <c r="CA62" s="82">
        <f>ROUND(IF('2.ต้นทุนตามสัดส่วน '!$E$158&gt;0,(+P62*'2.ต้นทุนตามสัดส่วน '!$E$158)/'2.ต้นทุนตามสัดส่วน '!$E$159,0),2)</f>
        <v>0</v>
      </c>
      <c r="CB62" s="82">
        <f>ROUND(IF('2.ต้นทุนตามสัดส่วน '!$E$168&gt;0,(+Q62*'2.ต้นทุนตามสัดส่วน '!$E$168)/'2.ต้นทุนตามสัดส่วน '!$E$169,0),2)</f>
        <v>0</v>
      </c>
      <c r="CC62" s="82">
        <f>ROUND(IF('2.ต้นทุนตามสัดส่วน '!$E$178&gt;0,(+R62*'2.ต้นทุนตามสัดส่วน '!$E$178)/'2.ต้นทุนตามสัดส่วน '!$E$179,0),2)</f>
        <v>0</v>
      </c>
      <c r="CD62" s="82">
        <f t="shared" si="18"/>
        <v>0</v>
      </c>
      <c r="CE62" s="82">
        <f t="shared" si="19"/>
        <v>0</v>
      </c>
      <c r="CF62" s="96">
        <v>5101051100</v>
      </c>
      <c r="CG62" s="97" t="s">
        <v>158</v>
      </c>
      <c r="CH62" s="82">
        <f t="shared" ref="CH62:CY62" si="75">+C62-X62-AS62-BN62</f>
        <v>0</v>
      </c>
      <c r="CI62" s="82">
        <f t="shared" si="75"/>
        <v>0</v>
      </c>
      <c r="CJ62" s="82">
        <f t="shared" si="75"/>
        <v>0</v>
      </c>
      <c r="CK62" s="82">
        <f t="shared" si="75"/>
        <v>0</v>
      </c>
      <c r="CL62" s="82">
        <f t="shared" si="75"/>
        <v>0</v>
      </c>
      <c r="CM62" s="82">
        <f t="shared" si="75"/>
        <v>0</v>
      </c>
      <c r="CN62" s="82">
        <f t="shared" si="75"/>
        <v>0</v>
      </c>
      <c r="CO62" s="82">
        <f t="shared" si="75"/>
        <v>0</v>
      </c>
      <c r="CP62" s="82">
        <f t="shared" si="75"/>
        <v>0</v>
      </c>
      <c r="CQ62" s="82">
        <f t="shared" si="75"/>
        <v>0</v>
      </c>
      <c r="CR62" s="82">
        <f t="shared" si="75"/>
        <v>0</v>
      </c>
      <c r="CS62" s="82">
        <f t="shared" si="75"/>
        <v>0</v>
      </c>
      <c r="CT62" s="82">
        <f t="shared" si="75"/>
        <v>0</v>
      </c>
      <c r="CU62" s="82">
        <f t="shared" si="75"/>
        <v>0</v>
      </c>
      <c r="CV62" s="82">
        <f t="shared" si="75"/>
        <v>0</v>
      </c>
      <c r="CW62" s="82">
        <f t="shared" si="75"/>
        <v>0</v>
      </c>
      <c r="CX62" s="82">
        <f t="shared" si="75"/>
        <v>0</v>
      </c>
      <c r="CY62" s="82">
        <f t="shared" si="75"/>
        <v>0</v>
      </c>
    </row>
    <row r="63" spans="1:103" ht="15.75" customHeight="1" x14ac:dyDescent="0.55000000000000004">
      <c r="A63" s="96">
        <v>5101051200</v>
      </c>
      <c r="B63" s="97" t="s">
        <v>159</v>
      </c>
      <c r="C63" s="30"/>
      <c r="D63" s="82"/>
      <c r="E63" s="82"/>
      <c r="F63" s="82"/>
      <c r="G63" s="82">
        <f t="shared" si="0"/>
        <v>0</v>
      </c>
      <c r="H63" s="82"/>
      <c r="I63" s="82"/>
      <c r="J63" s="82"/>
      <c r="K63" s="82">
        <f t="shared" si="1"/>
        <v>0</v>
      </c>
      <c r="L63" s="82"/>
      <c r="M63" s="82"/>
      <c r="N63" s="82"/>
      <c r="O63" s="82">
        <f t="shared" si="2"/>
        <v>0</v>
      </c>
      <c r="P63" s="82"/>
      <c r="Q63" s="82"/>
      <c r="R63" s="82"/>
      <c r="S63" s="82">
        <f t="shared" si="3"/>
        <v>0</v>
      </c>
      <c r="T63" s="82">
        <f t="shared" si="4"/>
        <v>0</v>
      </c>
      <c r="V63" s="96">
        <v>5101051200</v>
      </c>
      <c r="W63" s="97" t="s">
        <v>159</v>
      </c>
      <c r="X63" s="82">
        <f>ROUND(IF('2.ต้นทุนตามสัดส่วน '!$E$6&gt;0,(+C63*'2.ต้นทุนตามสัดส่วน '!$E$6)/'2.ต้นทุนตามสัดส่วน '!$E$9,0),2)</f>
        <v>0</v>
      </c>
      <c r="Y63" s="82">
        <f>ROUND(IF('2.ต้นทุนตามสัดส่วน '!$E$16&gt;0,(+D63*'2.ต้นทุนตามสัดส่วน '!$E$16)/'2.ต้นทุนตามสัดส่วน '!$E$19,0),2)</f>
        <v>0</v>
      </c>
      <c r="Z63" s="82">
        <f>ROUND(IF('2.ต้นทุนตามสัดส่วน '!$E$26&gt;0,(+E63*'2.ต้นทุนตามสัดส่วน '!$E$26)/'2.ต้นทุนตามสัดส่วน '!$E$29,0),2)</f>
        <v>0</v>
      </c>
      <c r="AA63" s="82">
        <f>ROUND(IF('2.ต้นทุนตามสัดส่วน '!$E$36&gt;0,(+F63*'2.ต้นทุนตามสัดส่วน '!$E$36)/'2.ต้นทุนตามสัดส่วน '!$E$39,0),2)</f>
        <v>0</v>
      </c>
      <c r="AB63" s="82">
        <f t="shared" si="5"/>
        <v>0</v>
      </c>
      <c r="AC63" s="82">
        <f>ROUND(IF('2.ต้นทุนตามสัดส่วน '!$E$56&gt;0,(+H63*'2.ต้นทุนตามสัดส่วน '!$E$56)/'2.ต้นทุนตามสัดส่วน '!$E$59,0),2)</f>
        <v>0</v>
      </c>
      <c r="AD63" s="82">
        <f>ROUND(IF('2.ต้นทุนตามสัดส่วน '!$E$66&gt;0,(+I63*'2.ต้นทุนตามสัดส่วน '!$E$66)/'2.ต้นทุนตามสัดส่วน '!$E$69,0),2)</f>
        <v>0</v>
      </c>
      <c r="AE63" s="82">
        <f>ROUND(IF('2.ต้นทุนตามสัดส่วน '!$E$76&gt;0,(+J63*'2.ต้นทุนตามสัดส่วน '!$E$76)/'2.ต้นทุนตามสัดส่วน '!$E$79,0),2)</f>
        <v>0</v>
      </c>
      <c r="AF63" s="82">
        <f t="shared" si="6"/>
        <v>0</v>
      </c>
      <c r="AG63" s="82">
        <f>ROUND(IF('2.ต้นทุนตามสัดส่วน '!$E$106&gt;0,(+L63*'2.ต้นทุนตามสัดส่วน '!$E$106)/'2.ต้นทุนตามสัดส่วน '!$E$109,0),2)</f>
        <v>0</v>
      </c>
      <c r="AH63" s="82">
        <f>ROUND(IF('2.ต้นทุนตามสัดส่วน '!$E$116&gt;0,(+M63*'2.ต้นทุนตามสัดส่วน '!$E$116)/'2.ต้นทุนตามสัดส่วน '!$E$119,0),2)</f>
        <v>0</v>
      </c>
      <c r="AI63" s="82">
        <f>ROUND(IF('2.ต้นทุนตามสัดส่วน '!$E$126&gt;0,(+N63*'2.ต้นทุนตามสัดส่วน '!$E$126)/'2.ต้นทุนตามสัดส่วน '!$E$129,0),2)</f>
        <v>0</v>
      </c>
      <c r="AJ63" s="82">
        <f t="shared" si="7"/>
        <v>0</v>
      </c>
      <c r="AK63" s="82">
        <f>ROUND(IF('2.ต้นทุนตามสัดส่วน '!$E$156&gt;0,(+P63*'2.ต้นทุนตามสัดส่วน '!$E$156)/'2.ต้นทุนตามสัดส่วน '!$E$159,0),2)</f>
        <v>0</v>
      </c>
      <c r="AL63" s="82">
        <f>ROUND(IF('2.ต้นทุนตามสัดส่วน '!$E$166&gt;0,(+Q63*'2.ต้นทุนตามสัดส่วน '!$E$166)/'2.ต้นทุนตามสัดส่วน '!$E$169,0),2)</f>
        <v>0</v>
      </c>
      <c r="AM63" s="82">
        <f>ROUND(IF('2.ต้นทุนตามสัดส่วน '!$E$176&gt;0,(+R63*'2.ต้นทุนตามสัดส่วน '!$E$176)/'2.ต้นทุนตามสัดส่วน '!$E$179,0),2)</f>
        <v>0</v>
      </c>
      <c r="AN63" s="82">
        <f t="shared" si="8"/>
        <v>0</v>
      </c>
      <c r="AO63" s="82">
        <f t="shared" si="9"/>
        <v>0</v>
      </c>
      <c r="AQ63" s="96">
        <v>5101051200</v>
      </c>
      <c r="AR63" s="97" t="s">
        <v>159</v>
      </c>
      <c r="AS63" s="82">
        <f>ROUND(IF('2.ต้นทุนตามสัดส่วน '!$E$7&gt;0,(C63*'2.ต้นทุนตามสัดส่วน '!$E$7)/'2.ต้นทุนตามสัดส่วน '!$E$9,0),2)</f>
        <v>0</v>
      </c>
      <c r="AT63" s="82">
        <f>ROUND(IF('2.ต้นทุนตามสัดส่วน '!$E$17&gt;0,(D63*'2.ต้นทุนตามสัดส่วน '!$E$17)/'2.ต้นทุนตามสัดส่วน '!$E$19,0),2)</f>
        <v>0</v>
      </c>
      <c r="AU63" s="82">
        <f>ROUND(IF('2.ต้นทุนตามสัดส่วน '!$E$27&gt;0,(+E63*'2.ต้นทุนตามสัดส่วน '!$E$27)/'2.ต้นทุนตามสัดส่วน '!$E$29,0),2)</f>
        <v>0</v>
      </c>
      <c r="AV63" s="82">
        <f>ROUND(IF('2.ต้นทุนตามสัดส่วน '!$E$37&gt;0,(+F63*'2.ต้นทุนตามสัดส่วน '!$E$37)/'2.ต้นทุนตามสัดส่วน '!$E$39,0),2)</f>
        <v>0</v>
      </c>
      <c r="AW63" s="82">
        <f t="shared" si="10"/>
        <v>0</v>
      </c>
      <c r="AX63" s="82">
        <f>ROUND(IF('2.ต้นทุนตามสัดส่วน '!$E$57&gt;0,(+H63*'2.ต้นทุนตามสัดส่วน '!$E$57)/'2.ต้นทุนตามสัดส่วน '!$E$59,0),2)</f>
        <v>0</v>
      </c>
      <c r="AY63" s="82">
        <f>ROUND(IF('2.ต้นทุนตามสัดส่วน '!$E$67&gt;0,(+I63*'2.ต้นทุนตามสัดส่วน '!$E$67)/'2.ต้นทุนตามสัดส่วน '!$E$69,0),2)</f>
        <v>0</v>
      </c>
      <c r="AZ63" s="82">
        <f>ROUND(IF('2.ต้นทุนตามสัดส่วน '!$E$77&gt;0,(+J63*'2.ต้นทุนตามสัดส่วน '!$E$77)/'2.ต้นทุนตามสัดส่วน '!$E$79,0),2)</f>
        <v>0</v>
      </c>
      <c r="BA63" s="82">
        <f t="shared" si="11"/>
        <v>0</v>
      </c>
      <c r="BB63" s="82">
        <f>ROUND(IF('2.ต้นทุนตามสัดส่วน '!$E$107&gt;0,(+L63*'2.ต้นทุนตามสัดส่วน '!$E$107)/'2.ต้นทุนตามสัดส่วน '!$E$109,0),2)</f>
        <v>0</v>
      </c>
      <c r="BC63" s="82">
        <f>ROUND(IF('2.ต้นทุนตามสัดส่วน '!$E$117&gt;0,(+M63*'2.ต้นทุนตามสัดส่วน '!$E$117)/'2.ต้นทุนตามสัดส่วน '!$E$119,0),2)</f>
        <v>0</v>
      </c>
      <c r="BD63" s="82">
        <f>ROUND(IF('2.ต้นทุนตามสัดส่วน '!$E$127&gt;0,(+N63*'2.ต้นทุนตามสัดส่วน '!$E$127)/'2.ต้นทุนตามสัดส่วน '!$E$129,0),2)</f>
        <v>0</v>
      </c>
      <c r="BE63" s="82">
        <f t="shared" si="12"/>
        <v>0</v>
      </c>
      <c r="BF63" s="82">
        <f>ROUND(IF('2.ต้นทุนตามสัดส่วน '!$E$157&gt;0,(+P63*'2.ต้นทุนตามสัดส่วน '!$E$157)/'2.ต้นทุนตามสัดส่วน '!$E$159,0),2)</f>
        <v>0</v>
      </c>
      <c r="BG63" s="82">
        <f>ROUND(IF('2.ต้นทุนตามสัดส่วน '!$E$167&gt;0,(+Q63*'2.ต้นทุนตามสัดส่วน '!$E$167)/'2.ต้นทุนตามสัดส่วน '!$E$169,0),2)</f>
        <v>0</v>
      </c>
      <c r="BH63" s="82">
        <f>ROUND(IF('2.ต้นทุนตามสัดส่วน '!$E$177&gt;0,(+R63*'2.ต้นทุนตามสัดส่วน '!$E$177)/'2.ต้นทุนตามสัดส่วน '!$E$179,0),2)</f>
        <v>0</v>
      </c>
      <c r="BI63" s="82">
        <f t="shared" si="13"/>
        <v>0</v>
      </c>
      <c r="BJ63" s="82">
        <f t="shared" si="14"/>
        <v>0</v>
      </c>
      <c r="BL63" s="96">
        <v>5101051200</v>
      </c>
      <c r="BM63" s="97" t="s">
        <v>159</v>
      </c>
      <c r="BN63" s="82">
        <f>ROUND(IF('2.ต้นทุนตามสัดส่วน '!$E$8&gt;0,(+C63*'2.ต้นทุนตามสัดส่วน '!$E$8)/'2.ต้นทุนตามสัดส่วน '!$E$9,0),2)</f>
        <v>0</v>
      </c>
      <c r="BO63" s="82">
        <f>ROUND(IF('2.ต้นทุนตามสัดส่วน '!$E$18&gt;0,(+D63*'2.ต้นทุนตามสัดส่วน '!$E$18)/'2.ต้นทุนตามสัดส่วน '!$E$19,0),2)</f>
        <v>0</v>
      </c>
      <c r="BP63" s="82">
        <f>ROUND(IF('2.ต้นทุนตามสัดส่วน '!$E$28&gt;0,(+E63*'2.ต้นทุนตามสัดส่วน '!$E$28)/'2.ต้นทุนตามสัดส่วน '!$E$29,0),2)</f>
        <v>0</v>
      </c>
      <c r="BQ63" s="82">
        <f>ROUND(IF('2.ต้นทุนตามสัดส่วน '!$E$38&gt;0,(+F63*'2.ต้นทุนตามสัดส่วน '!$E$38)/'2.ต้นทุนตามสัดส่วน '!$E$39,0),2)</f>
        <v>0</v>
      </c>
      <c r="BR63" s="82">
        <f t="shared" si="15"/>
        <v>0</v>
      </c>
      <c r="BS63" s="82">
        <f>ROUND(IF('2.ต้นทุนตามสัดส่วน '!$E$58&gt;0,(+H63*'2.ต้นทุนตามสัดส่วน '!$E$58)/'2.ต้นทุนตามสัดส่วน '!$E$59,0),2)</f>
        <v>0</v>
      </c>
      <c r="BT63" s="82">
        <f>ROUND(IF('2.ต้นทุนตามสัดส่วน '!$E$68&gt;0,(+I63*'2.ต้นทุนตามสัดส่วน '!$E$68)/'2.ต้นทุนตามสัดส่วน '!$E$69,0),2)</f>
        <v>0</v>
      </c>
      <c r="BU63" s="82">
        <f>ROUND(IF('2.ต้นทุนตามสัดส่วน '!$E$78&gt;0,(+J63*'2.ต้นทุนตามสัดส่วน '!$E$78)/'2.ต้นทุนตามสัดส่วน '!$E$79,0),2)</f>
        <v>0</v>
      </c>
      <c r="BV63" s="82">
        <f t="shared" si="16"/>
        <v>0</v>
      </c>
      <c r="BW63" s="82">
        <f>ROUND(IF('2.ต้นทุนตามสัดส่วน '!$E$108&gt;0,(+L63*'2.ต้นทุนตามสัดส่วน '!$E$108)/'2.ต้นทุนตามสัดส่วน '!$E$109,0),2)</f>
        <v>0</v>
      </c>
      <c r="BX63" s="82">
        <f>ROUND(IF('2.ต้นทุนตามสัดส่วน '!$E$118&gt;0,(+M63*'2.ต้นทุนตามสัดส่วน '!$E$118)/'2.ต้นทุนตามสัดส่วน '!$E$119,0),2)</f>
        <v>0</v>
      </c>
      <c r="BY63" s="82">
        <f>ROUND(IF('2.ต้นทุนตามสัดส่วน '!$E$128&gt;0,(+N63*'2.ต้นทุนตามสัดส่วน '!$E$128)/'2.ต้นทุนตามสัดส่วน '!$E$129,0),2)</f>
        <v>0</v>
      </c>
      <c r="BZ63" s="82">
        <f t="shared" si="17"/>
        <v>0</v>
      </c>
      <c r="CA63" s="82">
        <f>ROUND(IF('2.ต้นทุนตามสัดส่วน '!$E$158&gt;0,(+P63*'2.ต้นทุนตามสัดส่วน '!$E$158)/'2.ต้นทุนตามสัดส่วน '!$E$159,0),2)</f>
        <v>0</v>
      </c>
      <c r="CB63" s="82">
        <f>ROUND(IF('2.ต้นทุนตามสัดส่วน '!$E$168&gt;0,(+Q63*'2.ต้นทุนตามสัดส่วน '!$E$168)/'2.ต้นทุนตามสัดส่วน '!$E$169,0),2)</f>
        <v>0</v>
      </c>
      <c r="CC63" s="82">
        <f>ROUND(IF('2.ต้นทุนตามสัดส่วน '!$E$178&gt;0,(+R63*'2.ต้นทุนตามสัดส่วน '!$E$178)/'2.ต้นทุนตามสัดส่วน '!$E$179,0),2)</f>
        <v>0</v>
      </c>
      <c r="CD63" s="82">
        <f t="shared" si="18"/>
        <v>0</v>
      </c>
      <c r="CE63" s="82">
        <f t="shared" si="19"/>
        <v>0</v>
      </c>
      <c r="CF63" s="96">
        <v>5101051200</v>
      </c>
      <c r="CG63" s="97" t="s">
        <v>159</v>
      </c>
      <c r="CH63" s="82">
        <f t="shared" ref="CH63:CY63" si="76">+C63-X63-AS63-BN63</f>
        <v>0</v>
      </c>
      <c r="CI63" s="82">
        <f t="shared" si="76"/>
        <v>0</v>
      </c>
      <c r="CJ63" s="82">
        <f t="shared" si="76"/>
        <v>0</v>
      </c>
      <c r="CK63" s="82">
        <f t="shared" si="76"/>
        <v>0</v>
      </c>
      <c r="CL63" s="82">
        <f t="shared" si="76"/>
        <v>0</v>
      </c>
      <c r="CM63" s="82">
        <f t="shared" si="76"/>
        <v>0</v>
      </c>
      <c r="CN63" s="82">
        <f t="shared" si="76"/>
        <v>0</v>
      </c>
      <c r="CO63" s="82">
        <f t="shared" si="76"/>
        <v>0</v>
      </c>
      <c r="CP63" s="82">
        <f t="shared" si="76"/>
        <v>0</v>
      </c>
      <c r="CQ63" s="82">
        <f t="shared" si="76"/>
        <v>0</v>
      </c>
      <c r="CR63" s="82">
        <f t="shared" si="76"/>
        <v>0</v>
      </c>
      <c r="CS63" s="82">
        <f t="shared" si="76"/>
        <v>0</v>
      </c>
      <c r="CT63" s="82">
        <f t="shared" si="76"/>
        <v>0</v>
      </c>
      <c r="CU63" s="82">
        <f t="shared" si="76"/>
        <v>0</v>
      </c>
      <c r="CV63" s="82">
        <f t="shared" si="76"/>
        <v>0</v>
      </c>
      <c r="CW63" s="82">
        <f t="shared" si="76"/>
        <v>0</v>
      </c>
      <c r="CX63" s="82">
        <f t="shared" si="76"/>
        <v>0</v>
      </c>
      <c r="CY63" s="82">
        <f t="shared" si="76"/>
        <v>0</v>
      </c>
    </row>
    <row r="64" spans="1:103" ht="15.75" customHeight="1" x14ac:dyDescent="0.55000000000000004">
      <c r="A64" s="96">
        <v>5101051300</v>
      </c>
      <c r="B64" s="97" t="s">
        <v>160</v>
      </c>
      <c r="C64" s="30"/>
      <c r="D64" s="82"/>
      <c r="E64" s="82"/>
      <c r="F64" s="82"/>
      <c r="G64" s="82">
        <f t="shared" si="0"/>
        <v>0</v>
      </c>
      <c r="H64" s="82"/>
      <c r="I64" s="82"/>
      <c r="J64" s="82"/>
      <c r="K64" s="82">
        <f t="shared" si="1"/>
        <v>0</v>
      </c>
      <c r="L64" s="82"/>
      <c r="M64" s="82"/>
      <c r="N64" s="82"/>
      <c r="O64" s="82">
        <f t="shared" si="2"/>
        <v>0</v>
      </c>
      <c r="P64" s="82"/>
      <c r="Q64" s="82"/>
      <c r="R64" s="82"/>
      <c r="S64" s="82">
        <f t="shared" si="3"/>
        <v>0</v>
      </c>
      <c r="T64" s="82">
        <f t="shared" si="4"/>
        <v>0</v>
      </c>
      <c r="V64" s="96">
        <v>5101051300</v>
      </c>
      <c r="W64" s="97" t="s">
        <v>160</v>
      </c>
      <c r="X64" s="82">
        <f>ROUND(IF('2.ต้นทุนตามสัดส่วน '!$E$6&gt;0,(+C64*'2.ต้นทุนตามสัดส่วน '!$E$6)/'2.ต้นทุนตามสัดส่วน '!$E$9,0),2)</f>
        <v>0</v>
      </c>
      <c r="Y64" s="82">
        <f>ROUND(IF('2.ต้นทุนตามสัดส่วน '!$E$16&gt;0,(+D64*'2.ต้นทุนตามสัดส่วน '!$E$16)/'2.ต้นทุนตามสัดส่วน '!$E$19,0),2)</f>
        <v>0</v>
      </c>
      <c r="Z64" s="82">
        <f>ROUND(IF('2.ต้นทุนตามสัดส่วน '!$E$26&gt;0,(+E64*'2.ต้นทุนตามสัดส่วน '!$E$26)/'2.ต้นทุนตามสัดส่วน '!$E$29,0),2)</f>
        <v>0</v>
      </c>
      <c r="AA64" s="82">
        <f>ROUND(IF('2.ต้นทุนตามสัดส่วน '!$E$36&gt;0,(+F64*'2.ต้นทุนตามสัดส่วน '!$E$36)/'2.ต้นทุนตามสัดส่วน '!$E$39,0),2)</f>
        <v>0</v>
      </c>
      <c r="AB64" s="82">
        <f t="shared" si="5"/>
        <v>0</v>
      </c>
      <c r="AC64" s="82">
        <f>ROUND(IF('2.ต้นทุนตามสัดส่วน '!$E$56&gt;0,(+H64*'2.ต้นทุนตามสัดส่วน '!$E$56)/'2.ต้นทุนตามสัดส่วน '!$E$59,0),2)</f>
        <v>0</v>
      </c>
      <c r="AD64" s="82">
        <f>ROUND(IF('2.ต้นทุนตามสัดส่วน '!$E$66&gt;0,(+I64*'2.ต้นทุนตามสัดส่วน '!$E$66)/'2.ต้นทุนตามสัดส่วน '!$E$69,0),2)</f>
        <v>0</v>
      </c>
      <c r="AE64" s="82">
        <f>ROUND(IF('2.ต้นทุนตามสัดส่วน '!$E$76&gt;0,(+J64*'2.ต้นทุนตามสัดส่วน '!$E$76)/'2.ต้นทุนตามสัดส่วน '!$E$79,0),2)</f>
        <v>0</v>
      </c>
      <c r="AF64" s="82">
        <f t="shared" si="6"/>
        <v>0</v>
      </c>
      <c r="AG64" s="82">
        <f>ROUND(IF('2.ต้นทุนตามสัดส่วน '!$E$106&gt;0,(+L64*'2.ต้นทุนตามสัดส่วน '!$E$106)/'2.ต้นทุนตามสัดส่วน '!$E$109,0),2)</f>
        <v>0</v>
      </c>
      <c r="AH64" s="82">
        <f>ROUND(IF('2.ต้นทุนตามสัดส่วน '!$E$116&gt;0,(+M64*'2.ต้นทุนตามสัดส่วน '!$E$116)/'2.ต้นทุนตามสัดส่วน '!$E$119,0),2)</f>
        <v>0</v>
      </c>
      <c r="AI64" s="82">
        <f>ROUND(IF('2.ต้นทุนตามสัดส่วน '!$E$126&gt;0,(+N64*'2.ต้นทุนตามสัดส่วน '!$E$126)/'2.ต้นทุนตามสัดส่วน '!$E$129,0),2)</f>
        <v>0</v>
      </c>
      <c r="AJ64" s="82">
        <f t="shared" si="7"/>
        <v>0</v>
      </c>
      <c r="AK64" s="82">
        <f>ROUND(IF('2.ต้นทุนตามสัดส่วน '!$E$156&gt;0,(+P64*'2.ต้นทุนตามสัดส่วน '!$E$156)/'2.ต้นทุนตามสัดส่วน '!$E$159,0),2)</f>
        <v>0</v>
      </c>
      <c r="AL64" s="82">
        <f>ROUND(IF('2.ต้นทุนตามสัดส่วน '!$E$166&gt;0,(+Q64*'2.ต้นทุนตามสัดส่วน '!$E$166)/'2.ต้นทุนตามสัดส่วน '!$E$169,0),2)</f>
        <v>0</v>
      </c>
      <c r="AM64" s="82">
        <f>ROUND(IF('2.ต้นทุนตามสัดส่วน '!$E$176&gt;0,(+R64*'2.ต้นทุนตามสัดส่วน '!$E$176)/'2.ต้นทุนตามสัดส่วน '!$E$179,0),2)</f>
        <v>0</v>
      </c>
      <c r="AN64" s="82">
        <f t="shared" si="8"/>
        <v>0</v>
      </c>
      <c r="AO64" s="82">
        <f t="shared" si="9"/>
        <v>0</v>
      </c>
      <c r="AQ64" s="96">
        <v>5101051300</v>
      </c>
      <c r="AR64" s="97" t="s">
        <v>160</v>
      </c>
      <c r="AS64" s="82">
        <f>ROUND(IF('2.ต้นทุนตามสัดส่วน '!$E$7&gt;0,(C64*'2.ต้นทุนตามสัดส่วน '!$E$7)/'2.ต้นทุนตามสัดส่วน '!$E$9,0),2)</f>
        <v>0</v>
      </c>
      <c r="AT64" s="82">
        <f>ROUND(IF('2.ต้นทุนตามสัดส่วน '!$E$17&gt;0,(D64*'2.ต้นทุนตามสัดส่วน '!$E$17)/'2.ต้นทุนตามสัดส่วน '!$E$19,0),2)</f>
        <v>0</v>
      </c>
      <c r="AU64" s="82">
        <f>ROUND(IF('2.ต้นทุนตามสัดส่วน '!$E$27&gt;0,(+E64*'2.ต้นทุนตามสัดส่วน '!$E$27)/'2.ต้นทุนตามสัดส่วน '!$E$29,0),2)</f>
        <v>0</v>
      </c>
      <c r="AV64" s="82">
        <f>ROUND(IF('2.ต้นทุนตามสัดส่วน '!$E$37&gt;0,(+F64*'2.ต้นทุนตามสัดส่วน '!$E$37)/'2.ต้นทุนตามสัดส่วน '!$E$39,0),2)</f>
        <v>0</v>
      </c>
      <c r="AW64" s="82">
        <f t="shared" si="10"/>
        <v>0</v>
      </c>
      <c r="AX64" s="82">
        <f>ROUND(IF('2.ต้นทุนตามสัดส่วน '!$E$57&gt;0,(+H64*'2.ต้นทุนตามสัดส่วน '!$E$57)/'2.ต้นทุนตามสัดส่วน '!$E$59,0),2)</f>
        <v>0</v>
      </c>
      <c r="AY64" s="82">
        <f>ROUND(IF('2.ต้นทุนตามสัดส่วน '!$E$67&gt;0,(+I64*'2.ต้นทุนตามสัดส่วน '!$E$67)/'2.ต้นทุนตามสัดส่วน '!$E$69,0),2)</f>
        <v>0</v>
      </c>
      <c r="AZ64" s="82">
        <f>ROUND(IF('2.ต้นทุนตามสัดส่วน '!$E$77&gt;0,(+J64*'2.ต้นทุนตามสัดส่วน '!$E$77)/'2.ต้นทุนตามสัดส่วน '!$E$79,0),2)</f>
        <v>0</v>
      </c>
      <c r="BA64" s="82">
        <f t="shared" si="11"/>
        <v>0</v>
      </c>
      <c r="BB64" s="82">
        <f>ROUND(IF('2.ต้นทุนตามสัดส่วน '!$E$107&gt;0,(+L64*'2.ต้นทุนตามสัดส่วน '!$E$107)/'2.ต้นทุนตามสัดส่วน '!$E$109,0),2)</f>
        <v>0</v>
      </c>
      <c r="BC64" s="82">
        <f>ROUND(IF('2.ต้นทุนตามสัดส่วน '!$E$117&gt;0,(+M64*'2.ต้นทุนตามสัดส่วน '!$E$117)/'2.ต้นทุนตามสัดส่วน '!$E$119,0),2)</f>
        <v>0</v>
      </c>
      <c r="BD64" s="82">
        <f>ROUND(IF('2.ต้นทุนตามสัดส่วน '!$E$127&gt;0,(+N64*'2.ต้นทุนตามสัดส่วน '!$E$127)/'2.ต้นทุนตามสัดส่วน '!$E$129,0),2)</f>
        <v>0</v>
      </c>
      <c r="BE64" s="82">
        <f t="shared" si="12"/>
        <v>0</v>
      </c>
      <c r="BF64" s="82">
        <f>ROUND(IF('2.ต้นทุนตามสัดส่วน '!$E$157&gt;0,(+P64*'2.ต้นทุนตามสัดส่วน '!$E$157)/'2.ต้นทุนตามสัดส่วน '!$E$159,0),2)</f>
        <v>0</v>
      </c>
      <c r="BG64" s="82">
        <f>ROUND(IF('2.ต้นทุนตามสัดส่วน '!$E$167&gt;0,(+Q64*'2.ต้นทุนตามสัดส่วน '!$E$167)/'2.ต้นทุนตามสัดส่วน '!$E$169,0),2)</f>
        <v>0</v>
      </c>
      <c r="BH64" s="82">
        <f>ROUND(IF('2.ต้นทุนตามสัดส่วน '!$E$177&gt;0,(+R64*'2.ต้นทุนตามสัดส่วน '!$E$177)/'2.ต้นทุนตามสัดส่วน '!$E$179,0),2)</f>
        <v>0</v>
      </c>
      <c r="BI64" s="82">
        <f t="shared" si="13"/>
        <v>0</v>
      </c>
      <c r="BJ64" s="82">
        <f t="shared" si="14"/>
        <v>0</v>
      </c>
      <c r="BL64" s="96">
        <v>5101051300</v>
      </c>
      <c r="BM64" s="97" t="s">
        <v>160</v>
      </c>
      <c r="BN64" s="82">
        <f>ROUND(IF('2.ต้นทุนตามสัดส่วน '!$E$8&gt;0,(+C64*'2.ต้นทุนตามสัดส่วน '!$E$8)/'2.ต้นทุนตามสัดส่วน '!$E$9,0),2)</f>
        <v>0</v>
      </c>
      <c r="BO64" s="82">
        <f>ROUND(IF('2.ต้นทุนตามสัดส่วน '!$E$18&gt;0,(+D64*'2.ต้นทุนตามสัดส่วน '!$E$18)/'2.ต้นทุนตามสัดส่วน '!$E$19,0),2)</f>
        <v>0</v>
      </c>
      <c r="BP64" s="82">
        <f>ROUND(IF('2.ต้นทุนตามสัดส่วน '!$E$28&gt;0,(+E64*'2.ต้นทุนตามสัดส่วน '!$E$28)/'2.ต้นทุนตามสัดส่วน '!$E$29,0),2)</f>
        <v>0</v>
      </c>
      <c r="BQ64" s="82">
        <f>ROUND(IF('2.ต้นทุนตามสัดส่วน '!$E$38&gt;0,(+F64*'2.ต้นทุนตามสัดส่วน '!$E$38)/'2.ต้นทุนตามสัดส่วน '!$E$39,0),2)</f>
        <v>0</v>
      </c>
      <c r="BR64" s="82">
        <f t="shared" si="15"/>
        <v>0</v>
      </c>
      <c r="BS64" s="82">
        <f>ROUND(IF('2.ต้นทุนตามสัดส่วน '!$E$58&gt;0,(+H64*'2.ต้นทุนตามสัดส่วน '!$E$58)/'2.ต้นทุนตามสัดส่วน '!$E$59,0),2)</f>
        <v>0</v>
      </c>
      <c r="BT64" s="82">
        <f>ROUND(IF('2.ต้นทุนตามสัดส่วน '!$E$68&gt;0,(+I64*'2.ต้นทุนตามสัดส่วน '!$E$68)/'2.ต้นทุนตามสัดส่วน '!$E$69,0),2)</f>
        <v>0</v>
      </c>
      <c r="BU64" s="82">
        <f>ROUND(IF('2.ต้นทุนตามสัดส่วน '!$E$78&gt;0,(+J64*'2.ต้นทุนตามสัดส่วน '!$E$78)/'2.ต้นทุนตามสัดส่วน '!$E$79,0),2)</f>
        <v>0</v>
      </c>
      <c r="BV64" s="82">
        <f t="shared" si="16"/>
        <v>0</v>
      </c>
      <c r="BW64" s="82">
        <f>ROUND(IF('2.ต้นทุนตามสัดส่วน '!$E$108&gt;0,(+L64*'2.ต้นทุนตามสัดส่วน '!$E$108)/'2.ต้นทุนตามสัดส่วน '!$E$109,0),2)</f>
        <v>0</v>
      </c>
      <c r="BX64" s="82">
        <f>ROUND(IF('2.ต้นทุนตามสัดส่วน '!$E$118&gt;0,(+M64*'2.ต้นทุนตามสัดส่วน '!$E$118)/'2.ต้นทุนตามสัดส่วน '!$E$119,0),2)</f>
        <v>0</v>
      </c>
      <c r="BY64" s="82">
        <f>ROUND(IF('2.ต้นทุนตามสัดส่วน '!$E$128&gt;0,(+N64*'2.ต้นทุนตามสัดส่วน '!$E$128)/'2.ต้นทุนตามสัดส่วน '!$E$129,0),2)</f>
        <v>0</v>
      </c>
      <c r="BZ64" s="82">
        <f t="shared" si="17"/>
        <v>0</v>
      </c>
      <c r="CA64" s="82">
        <f>ROUND(IF('2.ต้นทุนตามสัดส่วน '!$E$158&gt;0,(+P64*'2.ต้นทุนตามสัดส่วน '!$E$158)/'2.ต้นทุนตามสัดส่วน '!$E$159,0),2)</f>
        <v>0</v>
      </c>
      <c r="CB64" s="82">
        <f>ROUND(IF('2.ต้นทุนตามสัดส่วน '!$E$168&gt;0,(+Q64*'2.ต้นทุนตามสัดส่วน '!$E$168)/'2.ต้นทุนตามสัดส่วน '!$E$169,0),2)</f>
        <v>0</v>
      </c>
      <c r="CC64" s="82">
        <f>ROUND(IF('2.ต้นทุนตามสัดส่วน '!$E$178&gt;0,(+R64*'2.ต้นทุนตามสัดส่วน '!$E$178)/'2.ต้นทุนตามสัดส่วน '!$E$179,0),2)</f>
        <v>0</v>
      </c>
      <c r="CD64" s="82">
        <f t="shared" si="18"/>
        <v>0</v>
      </c>
      <c r="CE64" s="82">
        <f t="shared" si="19"/>
        <v>0</v>
      </c>
      <c r="CF64" s="96">
        <v>5101051300</v>
      </c>
      <c r="CG64" s="97" t="s">
        <v>160</v>
      </c>
      <c r="CH64" s="82">
        <f t="shared" ref="CH64:CY64" si="77">+C64-X64-AS64-BN64</f>
        <v>0</v>
      </c>
      <c r="CI64" s="82">
        <f t="shared" si="77"/>
        <v>0</v>
      </c>
      <c r="CJ64" s="82">
        <f t="shared" si="77"/>
        <v>0</v>
      </c>
      <c r="CK64" s="82">
        <f t="shared" si="77"/>
        <v>0</v>
      </c>
      <c r="CL64" s="82">
        <f t="shared" si="77"/>
        <v>0</v>
      </c>
      <c r="CM64" s="82">
        <f t="shared" si="77"/>
        <v>0</v>
      </c>
      <c r="CN64" s="82">
        <f t="shared" si="77"/>
        <v>0</v>
      </c>
      <c r="CO64" s="82">
        <f t="shared" si="77"/>
        <v>0</v>
      </c>
      <c r="CP64" s="82">
        <f t="shared" si="77"/>
        <v>0</v>
      </c>
      <c r="CQ64" s="82">
        <f t="shared" si="77"/>
        <v>0</v>
      </c>
      <c r="CR64" s="82">
        <f t="shared" si="77"/>
        <v>0</v>
      </c>
      <c r="CS64" s="82">
        <f t="shared" si="77"/>
        <v>0</v>
      </c>
      <c r="CT64" s="82">
        <f t="shared" si="77"/>
        <v>0</v>
      </c>
      <c r="CU64" s="82">
        <f t="shared" si="77"/>
        <v>0</v>
      </c>
      <c r="CV64" s="82">
        <f t="shared" si="77"/>
        <v>0</v>
      </c>
      <c r="CW64" s="82">
        <f t="shared" si="77"/>
        <v>0</v>
      </c>
      <c r="CX64" s="82">
        <f t="shared" si="77"/>
        <v>0</v>
      </c>
      <c r="CY64" s="82">
        <f t="shared" si="77"/>
        <v>0</v>
      </c>
    </row>
    <row r="65" spans="1:103" ht="15.75" customHeight="1" x14ac:dyDescent="0.55000000000000004">
      <c r="A65" s="96">
        <v>5101051400</v>
      </c>
      <c r="B65" s="30" t="s">
        <v>161</v>
      </c>
      <c r="C65" s="30"/>
      <c r="D65" s="82">
        <v>0</v>
      </c>
      <c r="E65" s="82">
        <v>0</v>
      </c>
      <c r="F65" s="82">
        <v>0</v>
      </c>
      <c r="G65" s="82">
        <f t="shared" si="0"/>
        <v>0</v>
      </c>
      <c r="H65" s="82"/>
      <c r="I65" s="82"/>
      <c r="J65" s="82"/>
      <c r="K65" s="82">
        <f t="shared" si="1"/>
        <v>0</v>
      </c>
      <c r="L65" s="82"/>
      <c r="M65" s="82"/>
      <c r="N65" s="82"/>
      <c r="O65" s="82">
        <f t="shared" si="2"/>
        <v>0</v>
      </c>
      <c r="P65" s="82"/>
      <c r="Q65" s="82"/>
      <c r="R65" s="82"/>
      <c r="S65" s="82">
        <f t="shared" si="3"/>
        <v>0</v>
      </c>
      <c r="T65" s="82">
        <f t="shared" si="4"/>
        <v>0</v>
      </c>
      <c r="V65" s="96">
        <v>5101051400</v>
      </c>
      <c r="W65" s="30" t="s">
        <v>161</v>
      </c>
      <c r="X65" s="82">
        <f>ROUND(IF('2.ต้นทุนตามสัดส่วน '!$E$6&gt;0,(+C65*'2.ต้นทุนตามสัดส่วน '!$E$6)/'2.ต้นทุนตามสัดส่วน '!$E$9,0),2)</f>
        <v>0</v>
      </c>
      <c r="Y65" s="82">
        <f>ROUND(IF('2.ต้นทุนตามสัดส่วน '!$E$16&gt;0,(+D65*'2.ต้นทุนตามสัดส่วน '!$E$16)/'2.ต้นทุนตามสัดส่วน '!$E$19,0),2)</f>
        <v>0</v>
      </c>
      <c r="Z65" s="82">
        <f>ROUND(IF('2.ต้นทุนตามสัดส่วน '!$E$26&gt;0,(+E65*'2.ต้นทุนตามสัดส่วน '!$E$26)/'2.ต้นทุนตามสัดส่วน '!$E$29,0),2)</f>
        <v>0</v>
      </c>
      <c r="AA65" s="82">
        <f>ROUND(IF('2.ต้นทุนตามสัดส่วน '!$E$36&gt;0,(+F65*'2.ต้นทุนตามสัดส่วน '!$E$36)/'2.ต้นทุนตามสัดส่วน '!$E$39,0),2)</f>
        <v>0</v>
      </c>
      <c r="AB65" s="82">
        <f t="shared" si="5"/>
        <v>0</v>
      </c>
      <c r="AC65" s="82">
        <f>ROUND(IF('2.ต้นทุนตามสัดส่วน '!$E$56&gt;0,(+H65*'2.ต้นทุนตามสัดส่วน '!$E$56)/'2.ต้นทุนตามสัดส่วน '!$E$59,0),2)</f>
        <v>0</v>
      </c>
      <c r="AD65" s="82">
        <f>ROUND(IF('2.ต้นทุนตามสัดส่วน '!$E$66&gt;0,(+I65*'2.ต้นทุนตามสัดส่วน '!$E$66)/'2.ต้นทุนตามสัดส่วน '!$E$69,0),2)</f>
        <v>0</v>
      </c>
      <c r="AE65" s="82">
        <f>ROUND(IF('2.ต้นทุนตามสัดส่วน '!$E$76&gt;0,(+J65*'2.ต้นทุนตามสัดส่วน '!$E$76)/'2.ต้นทุนตามสัดส่วน '!$E$79,0),2)</f>
        <v>0</v>
      </c>
      <c r="AF65" s="82">
        <f t="shared" si="6"/>
        <v>0</v>
      </c>
      <c r="AG65" s="82">
        <f>ROUND(IF('2.ต้นทุนตามสัดส่วน '!$E$106&gt;0,(+L65*'2.ต้นทุนตามสัดส่วน '!$E$106)/'2.ต้นทุนตามสัดส่วน '!$E$109,0),2)</f>
        <v>0</v>
      </c>
      <c r="AH65" s="82">
        <f>ROUND(IF('2.ต้นทุนตามสัดส่วน '!$E$116&gt;0,(+M65*'2.ต้นทุนตามสัดส่วน '!$E$116)/'2.ต้นทุนตามสัดส่วน '!$E$119,0),2)</f>
        <v>0</v>
      </c>
      <c r="AI65" s="82">
        <f>ROUND(IF('2.ต้นทุนตามสัดส่วน '!$E$126&gt;0,(+N65*'2.ต้นทุนตามสัดส่วน '!$E$126)/'2.ต้นทุนตามสัดส่วน '!$E$129,0),2)</f>
        <v>0</v>
      </c>
      <c r="AJ65" s="82">
        <f t="shared" si="7"/>
        <v>0</v>
      </c>
      <c r="AK65" s="82">
        <f>ROUND(IF('2.ต้นทุนตามสัดส่วน '!$E$156&gt;0,(+P65*'2.ต้นทุนตามสัดส่วน '!$E$156)/'2.ต้นทุนตามสัดส่วน '!$E$159,0),2)</f>
        <v>0</v>
      </c>
      <c r="AL65" s="82">
        <f>ROUND(IF('2.ต้นทุนตามสัดส่วน '!$E$166&gt;0,(+Q65*'2.ต้นทุนตามสัดส่วน '!$E$166)/'2.ต้นทุนตามสัดส่วน '!$E$169,0),2)</f>
        <v>0</v>
      </c>
      <c r="AM65" s="82">
        <f>ROUND(IF('2.ต้นทุนตามสัดส่วน '!$E$176&gt;0,(+R65*'2.ต้นทุนตามสัดส่วน '!$E$176)/'2.ต้นทุนตามสัดส่วน '!$E$179,0),2)</f>
        <v>0</v>
      </c>
      <c r="AN65" s="82">
        <f t="shared" si="8"/>
        <v>0</v>
      </c>
      <c r="AO65" s="82">
        <f t="shared" si="9"/>
        <v>0</v>
      </c>
      <c r="AQ65" s="96">
        <v>5101051400</v>
      </c>
      <c r="AR65" s="30" t="s">
        <v>161</v>
      </c>
      <c r="AS65" s="82">
        <f>ROUND(IF('2.ต้นทุนตามสัดส่วน '!$E$7&gt;0,(C65*'2.ต้นทุนตามสัดส่วน '!$E$7)/'2.ต้นทุนตามสัดส่วน '!$E$9,0),2)</f>
        <v>0</v>
      </c>
      <c r="AT65" s="82">
        <f>ROUND(IF('2.ต้นทุนตามสัดส่วน '!$E$17&gt;0,(D65*'2.ต้นทุนตามสัดส่วน '!$E$17)/'2.ต้นทุนตามสัดส่วน '!$E$19,0),2)</f>
        <v>0</v>
      </c>
      <c r="AU65" s="82">
        <f>ROUND(IF('2.ต้นทุนตามสัดส่วน '!$E$27&gt;0,(+E65*'2.ต้นทุนตามสัดส่วน '!$E$27)/'2.ต้นทุนตามสัดส่วน '!$E$29,0),2)</f>
        <v>0</v>
      </c>
      <c r="AV65" s="82">
        <f>ROUND(IF('2.ต้นทุนตามสัดส่วน '!$E$37&gt;0,(+F65*'2.ต้นทุนตามสัดส่วน '!$E$37)/'2.ต้นทุนตามสัดส่วน '!$E$39,0),2)</f>
        <v>0</v>
      </c>
      <c r="AW65" s="82">
        <f t="shared" si="10"/>
        <v>0</v>
      </c>
      <c r="AX65" s="82">
        <f>ROUND(IF('2.ต้นทุนตามสัดส่วน '!$E$57&gt;0,(+H65*'2.ต้นทุนตามสัดส่วน '!$E$57)/'2.ต้นทุนตามสัดส่วน '!$E$59,0),2)</f>
        <v>0</v>
      </c>
      <c r="AY65" s="82">
        <f>ROUND(IF('2.ต้นทุนตามสัดส่วน '!$E$67&gt;0,(+I65*'2.ต้นทุนตามสัดส่วน '!$E$67)/'2.ต้นทุนตามสัดส่วน '!$E$69,0),2)</f>
        <v>0</v>
      </c>
      <c r="AZ65" s="82">
        <f>ROUND(IF('2.ต้นทุนตามสัดส่วน '!$E$77&gt;0,(+J65*'2.ต้นทุนตามสัดส่วน '!$E$77)/'2.ต้นทุนตามสัดส่วน '!$E$79,0),2)</f>
        <v>0</v>
      </c>
      <c r="BA65" s="82">
        <f t="shared" si="11"/>
        <v>0</v>
      </c>
      <c r="BB65" s="82">
        <f>ROUND(IF('2.ต้นทุนตามสัดส่วน '!$E$107&gt;0,(+L65*'2.ต้นทุนตามสัดส่วน '!$E$107)/'2.ต้นทุนตามสัดส่วน '!$E$109,0),2)</f>
        <v>0</v>
      </c>
      <c r="BC65" s="82">
        <f>ROUND(IF('2.ต้นทุนตามสัดส่วน '!$E$117&gt;0,(+M65*'2.ต้นทุนตามสัดส่วน '!$E$117)/'2.ต้นทุนตามสัดส่วน '!$E$119,0),2)</f>
        <v>0</v>
      </c>
      <c r="BD65" s="82">
        <f>ROUND(IF('2.ต้นทุนตามสัดส่วน '!$E$127&gt;0,(+N65*'2.ต้นทุนตามสัดส่วน '!$E$127)/'2.ต้นทุนตามสัดส่วน '!$E$129,0),2)</f>
        <v>0</v>
      </c>
      <c r="BE65" s="82">
        <f t="shared" si="12"/>
        <v>0</v>
      </c>
      <c r="BF65" s="82">
        <f>ROUND(IF('2.ต้นทุนตามสัดส่วน '!$E$157&gt;0,(+P65*'2.ต้นทุนตามสัดส่วน '!$E$157)/'2.ต้นทุนตามสัดส่วน '!$E$159,0),2)</f>
        <v>0</v>
      </c>
      <c r="BG65" s="82">
        <f>ROUND(IF('2.ต้นทุนตามสัดส่วน '!$E$167&gt;0,(+Q65*'2.ต้นทุนตามสัดส่วน '!$E$167)/'2.ต้นทุนตามสัดส่วน '!$E$169,0),2)</f>
        <v>0</v>
      </c>
      <c r="BH65" s="82">
        <f>ROUND(IF('2.ต้นทุนตามสัดส่วน '!$E$177&gt;0,(+R65*'2.ต้นทุนตามสัดส่วน '!$E$177)/'2.ต้นทุนตามสัดส่วน '!$E$179,0),2)</f>
        <v>0</v>
      </c>
      <c r="BI65" s="82">
        <f t="shared" si="13"/>
        <v>0</v>
      </c>
      <c r="BJ65" s="82">
        <f t="shared" si="14"/>
        <v>0</v>
      </c>
      <c r="BL65" s="96">
        <v>5101051400</v>
      </c>
      <c r="BM65" s="30" t="s">
        <v>161</v>
      </c>
      <c r="BN65" s="82">
        <f>ROUND(IF('2.ต้นทุนตามสัดส่วน '!$E$8&gt;0,(+C65*'2.ต้นทุนตามสัดส่วน '!$E$8)/'2.ต้นทุนตามสัดส่วน '!$E$9,0),2)</f>
        <v>0</v>
      </c>
      <c r="BO65" s="82">
        <f>ROUND(IF('2.ต้นทุนตามสัดส่วน '!$E$18&gt;0,(+D65*'2.ต้นทุนตามสัดส่วน '!$E$18)/'2.ต้นทุนตามสัดส่วน '!$E$19,0),2)</f>
        <v>0</v>
      </c>
      <c r="BP65" s="82">
        <f>ROUND(IF('2.ต้นทุนตามสัดส่วน '!$E$28&gt;0,(+E65*'2.ต้นทุนตามสัดส่วน '!$E$28)/'2.ต้นทุนตามสัดส่วน '!$E$29,0),2)</f>
        <v>0</v>
      </c>
      <c r="BQ65" s="82">
        <f>ROUND(IF('2.ต้นทุนตามสัดส่วน '!$E$38&gt;0,(+F65*'2.ต้นทุนตามสัดส่วน '!$E$38)/'2.ต้นทุนตามสัดส่วน '!$E$39,0),2)</f>
        <v>0</v>
      </c>
      <c r="BR65" s="82">
        <f t="shared" si="15"/>
        <v>0</v>
      </c>
      <c r="BS65" s="82">
        <f>ROUND(IF('2.ต้นทุนตามสัดส่วน '!$E$58&gt;0,(+H65*'2.ต้นทุนตามสัดส่วน '!$E$58)/'2.ต้นทุนตามสัดส่วน '!$E$59,0),2)</f>
        <v>0</v>
      </c>
      <c r="BT65" s="82">
        <f>ROUND(IF('2.ต้นทุนตามสัดส่วน '!$E$68&gt;0,(+I65*'2.ต้นทุนตามสัดส่วน '!$E$68)/'2.ต้นทุนตามสัดส่วน '!$E$69,0),2)</f>
        <v>0</v>
      </c>
      <c r="BU65" s="82">
        <f>ROUND(IF('2.ต้นทุนตามสัดส่วน '!$E$78&gt;0,(+J65*'2.ต้นทุนตามสัดส่วน '!$E$78)/'2.ต้นทุนตามสัดส่วน '!$E$79,0),2)</f>
        <v>0</v>
      </c>
      <c r="BV65" s="82">
        <f t="shared" si="16"/>
        <v>0</v>
      </c>
      <c r="BW65" s="82">
        <f>ROUND(IF('2.ต้นทุนตามสัดส่วน '!$E$108&gt;0,(+L65*'2.ต้นทุนตามสัดส่วน '!$E$108)/'2.ต้นทุนตามสัดส่วน '!$E$109,0),2)</f>
        <v>0</v>
      </c>
      <c r="BX65" s="82">
        <f>ROUND(IF('2.ต้นทุนตามสัดส่วน '!$E$118&gt;0,(+M65*'2.ต้นทุนตามสัดส่วน '!$E$118)/'2.ต้นทุนตามสัดส่วน '!$E$119,0),2)</f>
        <v>0</v>
      </c>
      <c r="BY65" s="82">
        <f>ROUND(IF('2.ต้นทุนตามสัดส่วน '!$E$128&gt;0,(+N65*'2.ต้นทุนตามสัดส่วน '!$E$128)/'2.ต้นทุนตามสัดส่วน '!$E$129,0),2)</f>
        <v>0</v>
      </c>
      <c r="BZ65" s="82">
        <f t="shared" si="17"/>
        <v>0</v>
      </c>
      <c r="CA65" s="82">
        <f>ROUND(IF('2.ต้นทุนตามสัดส่วน '!$E$158&gt;0,(+P65*'2.ต้นทุนตามสัดส่วน '!$E$158)/'2.ต้นทุนตามสัดส่วน '!$E$159,0),2)</f>
        <v>0</v>
      </c>
      <c r="CB65" s="82">
        <f>ROUND(IF('2.ต้นทุนตามสัดส่วน '!$E$168&gt;0,(+Q65*'2.ต้นทุนตามสัดส่วน '!$E$168)/'2.ต้นทุนตามสัดส่วน '!$E$169,0),2)</f>
        <v>0</v>
      </c>
      <c r="CC65" s="82">
        <f>ROUND(IF('2.ต้นทุนตามสัดส่วน '!$E$178&gt;0,(+R65*'2.ต้นทุนตามสัดส่วน '!$E$178)/'2.ต้นทุนตามสัดส่วน '!$E$179,0),2)</f>
        <v>0</v>
      </c>
      <c r="CD65" s="82">
        <f t="shared" si="18"/>
        <v>0</v>
      </c>
      <c r="CE65" s="82">
        <f t="shared" si="19"/>
        <v>0</v>
      </c>
      <c r="CF65" s="96">
        <v>5101051400</v>
      </c>
      <c r="CG65" s="30" t="s">
        <v>161</v>
      </c>
      <c r="CH65" s="82">
        <f t="shared" ref="CH65:CY65" si="78">+C65-X65-AS65-BN65</f>
        <v>0</v>
      </c>
      <c r="CI65" s="82">
        <f t="shared" si="78"/>
        <v>0</v>
      </c>
      <c r="CJ65" s="82">
        <f t="shared" si="78"/>
        <v>0</v>
      </c>
      <c r="CK65" s="82">
        <f t="shared" si="78"/>
        <v>0</v>
      </c>
      <c r="CL65" s="82">
        <f t="shared" si="78"/>
        <v>0</v>
      </c>
      <c r="CM65" s="82">
        <f t="shared" si="78"/>
        <v>0</v>
      </c>
      <c r="CN65" s="82">
        <f t="shared" si="78"/>
        <v>0</v>
      </c>
      <c r="CO65" s="82">
        <f t="shared" si="78"/>
        <v>0</v>
      </c>
      <c r="CP65" s="82">
        <f t="shared" si="78"/>
        <v>0</v>
      </c>
      <c r="CQ65" s="82">
        <f t="shared" si="78"/>
        <v>0</v>
      </c>
      <c r="CR65" s="82">
        <f t="shared" si="78"/>
        <v>0</v>
      </c>
      <c r="CS65" s="82">
        <f t="shared" si="78"/>
        <v>0</v>
      </c>
      <c r="CT65" s="82">
        <f t="shared" si="78"/>
        <v>0</v>
      </c>
      <c r="CU65" s="82">
        <f t="shared" si="78"/>
        <v>0</v>
      </c>
      <c r="CV65" s="82">
        <f t="shared" si="78"/>
        <v>0</v>
      </c>
      <c r="CW65" s="82">
        <f t="shared" si="78"/>
        <v>0</v>
      </c>
      <c r="CX65" s="82">
        <f t="shared" si="78"/>
        <v>0</v>
      </c>
      <c r="CY65" s="82">
        <f t="shared" si="78"/>
        <v>0</v>
      </c>
    </row>
    <row r="66" spans="1:103" ht="15.75" customHeight="1" x14ac:dyDescent="0.55000000000000004">
      <c r="A66" s="27">
        <v>5101051500</v>
      </c>
      <c r="B66" s="30" t="s">
        <v>162</v>
      </c>
      <c r="C66" s="30"/>
      <c r="D66" s="82">
        <v>0</v>
      </c>
      <c r="E66" s="82">
        <v>0</v>
      </c>
      <c r="F66" s="82">
        <v>0</v>
      </c>
      <c r="G66" s="82">
        <f t="shared" si="0"/>
        <v>0</v>
      </c>
      <c r="H66" s="82"/>
      <c r="I66" s="82"/>
      <c r="J66" s="82"/>
      <c r="K66" s="82">
        <f t="shared" si="1"/>
        <v>0</v>
      </c>
      <c r="L66" s="82"/>
      <c r="M66" s="82"/>
      <c r="N66" s="82"/>
      <c r="O66" s="82">
        <f t="shared" si="2"/>
        <v>0</v>
      </c>
      <c r="P66" s="82"/>
      <c r="Q66" s="82"/>
      <c r="R66" s="82"/>
      <c r="S66" s="82">
        <f t="shared" si="3"/>
        <v>0</v>
      </c>
      <c r="T66" s="82">
        <f t="shared" si="4"/>
        <v>0</v>
      </c>
      <c r="V66" s="27">
        <v>5101051500</v>
      </c>
      <c r="W66" s="30" t="s">
        <v>162</v>
      </c>
      <c r="X66" s="82">
        <f>ROUND(IF('2.ต้นทุนตามสัดส่วน '!$E$6&gt;0,(+C66*'2.ต้นทุนตามสัดส่วน '!$E$6)/'2.ต้นทุนตามสัดส่วน '!$E$9,0),2)</f>
        <v>0</v>
      </c>
      <c r="Y66" s="82">
        <f>ROUND(IF('2.ต้นทุนตามสัดส่วน '!$E$16&gt;0,(+D66*'2.ต้นทุนตามสัดส่วน '!$E$16)/'2.ต้นทุนตามสัดส่วน '!$E$19,0),2)</f>
        <v>0</v>
      </c>
      <c r="Z66" s="82">
        <f>ROUND(IF('2.ต้นทุนตามสัดส่วน '!$E$26&gt;0,(+E66*'2.ต้นทุนตามสัดส่วน '!$E$26)/'2.ต้นทุนตามสัดส่วน '!$E$29,0),2)</f>
        <v>0</v>
      </c>
      <c r="AA66" s="82">
        <f>ROUND(IF('2.ต้นทุนตามสัดส่วน '!$E$36&gt;0,(+F66*'2.ต้นทุนตามสัดส่วน '!$E$36)/'2.ต้นทุนตามสัดส่วน '!$E$39,0),2)</f>
        <v>0</v>
      </c>
      <c r="AB66" s="82">
        <f t="shared" si="5"/>
        <v>0</v>
      </c>
      <c r="AC66" s="82">
        <f>ROUND(IF('2.ต้นทุนตามสัดส่วน '!$E$56&gt;0,(+H66*'2.ต้นทุนตามสัดส่วน '!$E$56)/'2.ต้นทุนตามสัดส่วน '!$E$59,0),2)</f>
        <v>0</v>
      </c>
      <c r="AD66" s="82">
        <f>ROUND(IF('2.ต้นทุนตามสัดส่วน '!$E$66&gt;0,(+I66*'2.ต้นทุนตามสัดส่วน '!$E$66)/'2.ต้นทุนตามสัดส่วน '!$E$69,0),2)</f>
        <v>0</v>
      </c>
      <c r="AE66" s="82">
        <f>ROUND(IF('2.ต้นทุนตามสัดส่วน '!$E$76&gt;0,(+J66*'2.ต้นทุนตามสัดส่วน '!$E$76)/'2.ต้นทุนตามสัดส่วน '!$E$79,0),2)</f>
        <v>0</v>
      </c>
      <c r="AF66" s="82">
        <f t="shared" si="6"/>
        <v>0</v>
      </c>
      <c r="AG66" s="82">
        <f>ROUND(IF('2.ต้นทุนตามสัดส่วน '!$E$106&gt;0,(+L66*'2.ต้นทุนตามสัดส่วน '!$E$106)/'2.ต้นทุนตามสัดส่วน '!$E$109,0),2)</f>
        <v>0</v>
      </c>
      <c r="AH66" s="82">
        <f>ROUND(IF('2.ต้นทุนตามสัดส่วน '!$E$116&gt;0,(+M66*'2.ต้นทุนตามสัดส่วน '!$E$116)/'2.ต้นทุนตามสัดส่วน '!$E$119,0),2)</f>
        <v>0</v>
      </c>
      <c r="AI66" s="82">
        <f>ROUND(IF('2.ต้นทุนตามสัดส่วน '!$E$126&gt;0,(+N66*'2.ต้นทุนตามสัดส่วน '!$E$126)/'2.ต้นทุนตามสัดส่วน '!$E$129,0),2)</f>
        <v>0</v>
      </c>
      <c r="AJ66" s="82">
        <f t="shared" si="7"/>
        <v>0</v>
      </c>
      <c r="AK66" s="82">
        <f>ROUND(IF('2.ต้นทุนตามสัดส่วน '!$E$156&gt;0,(+P66*'2.ต้นทุนตามสัดส่วน '!$E$156)/'2.ต้นทุนตามสัดส่วน '!$E$159,0),2)</f>
        <v>0</v>
      </c>
      <c r="AL66" s="82">
        <f>ROUND(IF('2.ต้นทุนตามสัดส่วน '!$E$166&gt;0,(+Q66*'2.ต้นทุนตามสัดส่วน '!$E$166)/'2.ต้นทุนตามสัดส่วน '!$E$169,0),2)</f>
        <v>0</v>
      </c>
      <c r="AM66" s="82">
        <f>ROUND(IF('2.ต้นทุนตามสัดส่วน '!$E$176&gt;0,(+R66*'2.ต้นทุนตามสัดส่วน '!$E$176)/'2.ต้นทุนตามสัดส่วน '!$E$179,0),2)</f>
        <v>0</v>
      </c>
      <c r="AN66" s="82">
        <f t="shared" si="8"/>
        <v>0</v>
      </c>
      <c r="AO66" s="82">
        <f t="shared" si="9"/>
        <v>0</v>
      </c>
      <c r="AQ66" s="27">
        <v>5101051500</v>
      </c>
      <c r="AR66" s="30" t="s">
        <v>162</v>
      </c>
      <c r="AS66" s="82">
        <f>ROUND(IF('2.ต้นทุนตามสัดส่วน '!$E$7&gt;0,(C66*'2.ต้นทุนตามสัดส่วน '!$E$7)/'2.ต้นทุนตามสัดส่วน '!$E$9,0),2)</f>
        <v>0</v>
      </c>
      <c r="AT66" s="82">
        <f>ROUND(IF('2.ต้นทุนตามสัดส่วน '!$E$17&gt;0,(D66*'2.ต้นทุนตามสัดส่วน '!$E$17)/'2.ต้นทุนตามสัดส่วน '!$E$19,0),2)</f>
        <v>0</v>
      </c>
      <c r="AU66" s="82">
        <f>ROUND(IF('2.ต้นทุนตามสัดส่วน '!$E$27&gt;0,(+E66*'2.ต้นทุนตามสัดส่วน '!$E$27)/'2.ต้นทุนตามสัดส่วน '!$E$29,0),2)</f>
        <v>0</v>
      </c>
      <c r="AV66" s="82">
        <f>ROUND(IF('2.ต้นทุนตามสัดส่วน '!$E$37&gt;0,(+F66*'2.ต้นทุนตามสัดส่วน '!$E$37)/'2.ต้นทุนตามสัดส่วน '!$E$39,0),2)</f>
        <v>0</v>
      </c>
      <c r="AW66" s="82">
        <f t="shared" si="10"/>
        <v>0</v>
      </c>
      <c r="AX66" s="82">
        <f>ROUND(IF('2.ต้นทุนตามสัดส่วน '!$E$57&gt;0,(+H66*'2.ต้นทุนตามสัดส่วน '!$E$57)/'2.ต้นทุนตามสัดส่วน '!$E$59,0),2)</f>
        <v>0</v>
      </c>
      <c r="AY66" s="82">
        <f>ROUND(IF('2.ต้นทุนตามสัดส่วน '!$E$67&gt;0,(+I66*'2.ต้นทุนตามสัดส่วน '!$E$67)/'2.ต้นทุนตามสัดส่วน '!$E$69,0),2)</f>
        <v>0</v>
      </c>
      <c r="AZ66" s="82">
        <f>ROUND(IF('2.ต้นทุนตามสัดส่วน '!$E$77&gt;0,(+J66*'2.ต้นทุนตามสัดส่วน '!$E$77)/'2.ต้นทุนตามสัดส่วน '!$E$79,0),2)</f>
        <v>0</v>
      </c>
      <c r="BA66" s="82">
        <f t="shared" si="11"/>
        <v>0</v>
      </c>
      <c r="BB66" s="82">
        <f>ROUND(IF('2.ต้นทุนตามสัดส่วน '!$E$107&gt;0,(+L66*'2.ต้นทุนตามสัดส่วน '!$E$107)/'2.ต้นทุนตามสัดส่วน '!$E$109,0),2)</f>
        <v>0</v>
      </c>
      <c r="BC66" s="82">
        <f>ROUND(IF('2.ต้นทุนตามสัดส่วน '!$E$117&gt;0,(+M66*'2.ต้นทุนตามสัดส่วน '!$E$117)/'2.ต้นทุนตามสัดส่วน '!$E$119,0),2)</f>
        <v>0</v>
      </c>
      <c r="BD66" s="82">
        <f>ROUND(IF('2.ต้นทุนตามสัดส่วน '!$E$127&gt;0,(+N66*'2.ต้นทุนตามสัดส่วน '!$E$127)/'2.ต้นทุนตามสัดส่วน '!$E$129,0),2)</f>
        <v>0</v>
      </c>
      <c r="BE66" s="82">
        <f t="shared" si="12"/>
        <v>0</v>
      </c>
      <c r="BF66" s="82">
        <f>ROUND(IF('2.ต้นทุนตามสัดส่วน '!$E$157&gt;0,(+P66*'2.ต้นทุนตามสัดส่วน '!$E$157)/'2.ต้นทุนตามสัดส่วน '!$E$159,0),2)</f>
        <v>0</v>
      </c>
      <c r="BG66" s="82">
        <f>ROUND(IF('2.ต้นทุนตามสัดส่วน '!$E$167&gt;0,(+Q66*'2.ต้นทุนตามสัดส่วน '!$E$167)/'2.ต้นทุนตามสัดส่วน '!$E$169,0),2)</f>
        <v>0</v>
      </c>
      <c r="BH66" s="82">
        <f>ROUND(IF('2.ต้นทุนตามสัดส่วน '!$E$177&gt;0,(+R66*'2.ต้นทุนตามสัดส่วน '!$E$177)/'2.ต้นทุนตามสัดส่วน '!$E$179,0),2)</f>
        <v>0</v>
      </c>
      <c r="BI66" s="82">
        <f t="shared" si="13"/>
        <v>0</v>
      </c>
      <c r="BJ66" s="82">
        <f t="shared" si="14"/>
        <v>0</v>
      </c>
      <c r="BL66" s="27">
        <v>5101051500</v>
      </c>
      <c r="BM66" s="30" t="s">
        <v>162</v>
      </c>
      <c r="BN66" s="82">
        <f>ROUND(IF('2.ต้นทุนตามสัดส่วน '!$E$8&gt;0,(+C66*'2.ต้นทุนตามสัดส่วน '!$E$8)/'2.ต้นทุนตามสัดส่วน '!$E$9,0),2)</f>
        <v>0</v>
      </c>
      <c r="BO66" s="82">
        <f>ROUND(IF('2.ต้นทุนตามสัดส่วน '!$E$18&gt;0,(+D66*'2.ต้นทุนตามสัดส่วน '!$E$18)/'2.ต้นทุนตามสัดส่วน '!$E$19,0),2)</f>
        <v>0</v>
      </c>
      <c r="BP66" s="82">
        <f>ROUND(IF('2.ต้นทุนตามสัดส่วน '!$E$28&gt;0,(+E66*'2.ต้นทุนตามสัดส่วน '!$E$28)/'2.ต้นทุนตามสัดส่วน '!$E$29,0),2)</f>
        <v>0</v>
      </c>
      <c r="BQ66" s="82">
        <f>ROUND(IF('2.ต้นทุนตามสัดส่วน '!$E$38&gt;0,(+F66*'2.ต้นทุนตามสัดส่วน '!$E$38)/'2.ต้นทุนตามสัดส่วน '!$E$39,0),2)</f>
        <v>0</v>
      </c>
      <c r="BR66" s="82">
        <f t="shared" si="15"/>
        <v>0</v>
      </c>
      <c r="BS66" s="82">
        <f>ROUND(IF('2.ต้นทุนตามสัดส่วน '!$E$58&gt;0,(+H66*'2.ต้นทุนตามสัดส่วน '!$E$58)/'2.ต้นทุนตามสัดส่วน '!$E$59,0),2)</f>
        <v>0</v>
      </c>
      <c r="BT66" s="82">
        <f>ROUND(IF('2.ต้นทุนตามสัดส่วน '!$E$68&gt;0,(+I66*'2.ต้นทุนตามสัดส่วน '!$E$68)/'2.ต้นทุนตามสัดส่วน '!$E$69,0),2)</f>
        <v>0</v>
      </c>
      <c r="BU66" s="82">
        <f>ROUND(IF('2.ต้นทุนตามสัดส่วน '!$E$78&gt;0,(+J66*'2.ต้นทุนตามสัดส่วน '!$E$78)/'2.ต้นทุนตามสัดส่วน '!$E$79,0),2)</f>
        <v>0</v>
      </c>
      <c r="BV66" s="82">
        <f t="shared" si="16"/>
        <v>0</v>
      </c>
      <c r="BW66" s="82">
        <f>ROUND(IF('2.ต้นทุนตามสัดส่วน '!$E$108&gt;0,(+L66*'2.ต้นทุนตามสัดส่วน '!$E$108)/'2.ต้นทุนตามสัดส่วน '!$E$109,0),2)</f>
        <v>0</v>
      </c>
      <c r="BX66" s="82">
        <f>ROUND(IF('2.ต้นทุนตามสัดส่วน '!$E$118&gt;0,(+M66*'2.ต้นทุนตามสัดส่วน '!$E$118)/'2.ต้นทุนตามสัดส่วน '!$E$119,0),2)</f>
        <v>0</v>
      </c>
      <c r="BY66" s="82">
        <f>ROUND(IF('2.ต้นทุนตามสัดส่วน '!$E$128&gt;0,(+N66*'2.ต้นทุนตามสัดส่วน '!$E$128)/'2.ต้นทุนตามสัดส่วน '!$E$129,0),2)</f>
        <v>0</v>
      </c>
      <c r="BZ66" s="82">
        <f t="shared" si="17"/>
        <v>0</v>
      </c>
      <c r="CA66" s="82">
        <f>ROUND(IF('2.ต้นทุนตามสัดส่วน '!$E$158&gt;0,(+P66*'2.ต้นทุนตามสัดส่วน '!$E$158)/'2.ต้นทุนตามสัดส่วน '!$E$159,0),2)</f>
        <v>0</v>
      </c>
      <c r="CB66" s="82">
        <f>ROUND(IF('2.ต้นทุนตามสัดส่วน '!$E$168&gt;0,(+Q66*'2.ต้นทุนตามสัดส่วน '!$E$168)/'2.ต้นทุนตามสัดส่วน '!$E$169,0),2)</f>
        <v>0</v>
      </c>
      <c r="CC66" s="82">
        <f>ROUND(IF('2.ต้นทุนตามสัดส่วน '!$E$178&gt;0,(+R66*'2.ต้นทุนตามสัดส่วน '!$E$178)/'2.ต้นทุนตามสัดส่วน '!$E$179,0),2)</f>
        <v>0</v>
      </c>
      <c r="CD66" s="82">
        <f t="shared" si="18"/>
        <v>0</v>
      </c>
      <c r="CE66" s="82">
        <f t="shared" si="19"/>
        <v>0</v>
      </c>
      <c r="CF66" s="27">
        <v>5101051500</v>
      </c>
      <c r="CG66" s="30" t="s">
        <v>162</v>
      </c>
      <c r="CH66" s="82">
        <f t="shared" ref="CH66:CY66" si="79">+C66-X66-AS66-BN66</f>
        <v>0</v>
      </c>
      <c r="CI66" s="82">
        <f t="shared" si="79"/>
        <v>0</v>
      </c>
      <c r="CJ66" s="82">
        <f t="shared" si="79"/>
        <v>0</v>
      </c>
      <c r="CK66" s="82">
        <f t="shared" si="79"/>
        <v>0</v>
      </c>
      <c r="CL66" s="82">
        <f t="shared" si="79"/>
        <v>0</v>
      </c>
      <c r="CM66" s="82">
        <f t="shared" si="79"/>
        <v>0</v>
      </c>
      <c r="CN66" s="82">
        <f t="shared" si="79"/>
        <v>0</v>
      </c>
      <c r="CO66" s="82">
        <f t="shared" si="79"/>
        <v>0</v>
      </c>
      <c r="CP66" s="82">
        <f t="shared" si="79"/>
        <v>0</v>
      </c>
      <c r="CQ66" s="82">
        <f t="shared" si="79"/>
        <v>0</v>
      </c>
      <c r="CR66" s="82">
        <f t="shared" si="79"/>
        <v>0</v>
      </c>
      <c r="CS66" s="82">
        <f t="shared" si="79"/>
        <v>0</v>
      </c>
      <c r="CT66" s="82">
        <f t="shared" si="79"/>
        <v>0</v>
      </c>
      <c r="CU66" s="82">
        <f t="shared" si="79"/>
        <v>0</v>
      </c>
      <c r="CV66" s="82">
        <f t="shared" si="79"/>
        <v>0</v>
      </c>
      <c r="CW66" s="82">
        <f t="shared" si="79"/>
        <v>0</v>
      </c>
      <c r="CX66" s="82">
        <f t="shared" si="79"/>
        <v>0</v>
      </c>
      <c r="CY66" s="82">
        <f t="shared" si="79"/>
        <v>0</v>
      </c>
    </row>
    <row r="67" spans="1:103" ht="15.75" customHeight="1" x14ac:dyDescent="0.55000000000000004">
      <c r="A67" s="96">
        <v>5101051600</v>
      </c>
      <c r="B67" s="97" t="s">
        <v>163</v>
      </c>
      <c r="C67" s="30"/>
      <c r="D67" s="82">
        <v>0</v>
      </c>
      <c r="E67" s="82">
        <v>0</v>
      </c>
      <c r="F67" s="82">
        <v>0</v>
      </c>
      <c r="G67" s="82">
        <f t="shared" si="0"/>
        <v>0</v>
      </c>
      <c r="H67" s="82"/>
      <c r="I67" s="82"/>
      <c r="J67" s="82"/>
      <c r="K67" s="82">
        <f t="shared" si="1"/>
        <v>0</v>
      </c>
      <c r="L67" s="82"/>
      <c r="M67" s="82"/>
      <c r="N67" s="82"/>
      <c r="O67" s="82">
        <f t="shared" si="2"/>
        <v>0</v>
      </c>
      <c r="P67" s="82"/>
      <c r="Q67" s="82"/>
      <c r="R67" s="82"/>
      <c r="S67" s="82">
        <f t="shared" si="3"/>
        <v>0</v>
      </c>
      <c r="T67" s="82">
        <f t="shared" si="4"/>
        <v>0</v>
      </c>
      <c r="V67" s="96">
        <v>5101051600</v>
      </c>
      <c r="W67" s="97" t="s">
        <v>163</v>
      </c>
      <c r="X67" s="82">
        <f>ROUND(IF('2.ต้นทุนตามสัดส่วน '!$E$6&gt;0,(+C67*'2.ต้นทุนตามสัดส่วน '!$E$6)/'2.ต้นทุนตามสัดส่วน '!$E$9,0),2)</f>
        <v>0</v>
      </c>
      <c r="Y67" s="82">
        <f>ROUND(IF('2.ต้นทุนตามสัดส่วน '!$E$16&gt;0,(+D67*'2.ต้นทุนตามสัดส่วน '!$E$16)/'2.ต้นทุนตามสัดส่วน '!$E$19,0),2)</f>
        <v>0</v>
      </c>
      <c r="Z67" s="82">
        <f>ROUND(IF('2.ต้นทุนตามสัดส่วน '!$E$26&gt;0,(+E67*'2.ต้นทุนตามสัดส่วน '!$E$26)/'2.ต้นทุนตามสัดส่วน '!$E$29,0),2)</f>
        <v>0</v>
      </c>
      <c r="AA67" s="82">
        <f>ROUND(IF('2.ต้นทุนตามสัดส่วน '!$E$36&gt;0,(+F67*'2.ต้นทุนตามสัดส่วน '!$E$36)/'2.ต้นทุนตามสัดส่วน '!$E$39,0),2)</f>
        <v>0</v>
      </c>
      <c r="AB67" s="82">
        <f t="shared" si="5"/>
        <v>0</v>
      </c>
      <c r="AC67" s="82">
        <f>ROUND(IF('2.ต้นทุนตามสัดส่วน '!$E$56&gt;0,(+H67*'2.ต้นทุนตามสัดส่วน '!$E$56)/'2.ต้นทุนตามสัดส่วน '!$E$59,0),2)</f>
        <v>0</v>
      </c>
      <c r="AD67" s="82">
        <f>ROUND(IF('2.ต้นทุนตามสัดส่วน '!$E$66&gt;0,(+I67*'2.ต้นทุนตามสัดส่วน '!$E$66)/'2.ต้นทุนตามสัดส่วน '!$E$69,0),2)</f>
        <v>0</v>
      </c>
      <c r="AE67" s="82">
        <f>ROUND(IF('2.ต้นทุนตามสัดส่วน '!$E$76&gt;0,(+J67*'2.ต้นทุนตามสัดส่วน '!$E$76)/'2.ต้นทุนตามสัดส่วน '!$E$79,0),2)</f>
        <v>0</v>
      </c>
      <c r="AF67" s="82">
        <f t="shared" si="6"/>
        <v>0</v>
      </c>
      <c r="AG67" s="82">
        <f>ROUND(IF('2.ต้นทุนตามสัดส่วน '!$E$106&gt;0,(+L67*'2.ต้นทุนตามสัดส่วน '!$E$106)/'2.ต้นทุนตามสัดส่วน '!$E$109,0),2)</f>
        <v>0</v>
      </c>
      <c r="AH67" s="82">
        <f>ROUND(IF('2.ต้นทุนตามสัดส่วน '!$E$116&gt;0,(+M67*'2.ต้นทุนตามสัดส่วน '!$E$116)/'2.ต้นทุนตามสัดส่วน '!$E$119,0),2)</f>
        <v>0</v>
      </c>
      <c r="AI67" s="82">
        <f>ROUND(IF('2.ต้นทุนตามสัดส่วน '!$E$126&gt;0,(+N67*'2.ต้นทุนตามสัดส่วน '!$E$126)/'2.ต้นทุนตามสัดส่วน '!$E$129,0),2)</f>
        <v>0</v>
      </c>
      <c r="AJ67" s="82">
        <f t="shared" si="7"/>
        <v>0</v>
      </c>
      <c r="AK67" s="82">
        <f>ROUND(IF('2.ต้นทุนตามสัดส่วน '!$E$156&gt;0,(+P67*'2.ต้นทุนตามสัดส่วน '!$E$156)/'2.ต้นทุนตามสัดส่วน '!$E$159,0),2)</f>
        <v>0</v>
      </c>
      <c r="AL67" s="82">
        <f>ROUND(IF('2.ต้นทุนตามสัดส่วน '!$E$166&gt;0,(+Q67*'2.ต้นทุนตามสัดส่วน '!$E$166)/'2.ต้นทุนตามสัดส่วน '!$E$169,0),2)</f>
        <v>0</v>
      </c>
      <c r="AM67" s="82">
        <f>ROUND(IF('2.ต้นทุนตามสัดส่วน '!$E$176&gt;0,(+R67*'2.ต้นทุนตามสัดส่วน '!$E$176)/'2.ต้นทุนตามสัดส่วน '!$E$179,0),2)</f>
        <v>0</v>
      </c>
      <c r="AN67" s="82">
        <f t="shared" si="8"/>
        <v>0</v>
      </c>
      <c r="AO67" s="82">
        <f t="shared" si="9"/>
        <v>0</v>
      </c>
      <c r="AQ67" s="96">
        <v>5101051600</v>
      </c>
      <c r="AR67" s="97" t="s">
        <v>163</v>
      </c>
      <c r="AS67" s="82">
        <f>ROUND(IF('2.ต้นทุนตามสัดส่วน '!$E$7&gt;0,(C67*'2.ต้นทุนตามสัดส่วน '!$E$7)/'2.ต้นทุนตามสัดส่วน '!$E$9,0),2)</f>
        <v>0</v>
      </c>
      <c r="AT67" s="82">
        <f>ROUND(IF('2.ต้นทุนตามสัดส่วน '!$E$17&gt;0,(D67*'2.ต้นทุนตามสัดส่วน '!$E$17)/'2.ต้นทุนตามสัดส่วน '!$E$19,0),2)</f>
        <v>0</v>
      </c>
      <c r="AU67" s="82">
        <f>ROUND(IF('2.ต้นทุนตามสัดส่วน '!$E$27&gt;0,(+E67*'2.ต้นทุนตามสัดส่วน '!$E$27)/'2.ต้นทุนตามสัดส่วน '!$E$29,0),2)</f>
        <v>0</v>
      </c>
      <c r="AV67" s="82">
        <f>ROUND(IF('2.ต้นทุนตามสัดส่วน '!$E$37&gt;0,(+F67*'2.ต้นทุนตามสัดส่วน '!$E$37)/'2.ต้นทุนตามสัดส่วน '!$E$39,0),2)</f>
        <v>0</v>
      </c>
      <c r="AW67" s="82">
        <f t="shared" si="10"/>
        <v>0</v>
      </c>
      <c r="AX67" s="82">
        <f>ROUND(IF('2.ต้นทุนตามสัดส่วน '!$E$57&gt;0,(+H67*'2.ต้นทุนตามสัดส่วน '!$E$57)/'2.ต้นทุนตามสัดส่วน '!$E$59,0),2)</f>
        <v>0</v>
      </c>
      <c r="AY67" s="82">
        <f>ROUND(IF('2.ต้นทุนตามสัดส่วน '!$E$67&gt;0,(+I67*'2.ต้นทุนตามสัดส่วน '!$E$67)/'2.ต้นทุนตามสัดส่วน '!$E$69,0),2)</f>
        <v>0</v>
      </c>
      <c r="AZ67" s="82">
        <f>ROUND(IF('2.ต้นทุนตามสัดส่วน '!$E$77&gt;0,(+J67*'2.ต้นทุนตามสัดส่วน '!$E$77)/'2.ต้นทุนตามสัดส่วน '!$E$79,0),2)</f>
        <v>0</v>
      </c>
      <c r="BA67" s="82">
        <f t="shared" si="11"/>
        <v>0</v>
      </c>
      <c r="BB67" s="82">
        <f>ROUND(IF('2.ต้นทุนตามสัดส่วน '!$E$107&gt;0,(+L67*'2.ต้นทุนตามสัดส่วน '!$E$107)/'2.ต้นทุนตามสัดส่วน '!$E$109,0),2)</f>
        <v>0</v>
      </c>
      <c r="BC67" s="82">
        <f>ROUND(IF('2.ต้นทุนตามสัดส่วน '!$E$117&gt;0,(+M67*'2.ต้นทุนตามสัดส่วน '!$E$117)/'2.ต้นทุนตามสัดส่วน '!$E$119,0),2)</f>
        <v>0</v>
      </c>
      <c r="BD67" s="82">
        <f>ROUND(IF('2.ต้นทุนตามสัดส่วน '!$E$127&gt;0,(+N67*'2.ต้นทุนตามสัดส่วน '!$E$127)/'2.ต้นทุนตามสัดส่วน '!$E$129,0),2)</f>
        <v>0</v>
      </c>
      <c r="BE67" s="82">
        <f t="shared" si="12"/>
        <v>0</v>
      </c>
      <c r="BF67" s="82">
        <f>ROUND(IF('2.ต้นทุนตามสัดส่วน '!$E$157&gt;0,(+P67*'2.ต้นทุนตามสัดส่วน '!$E$157)/'2.ต้นทุนตามสัดส่วน '!$E$159,0),2)</f>
        <v>0</v>
      </c>
      <c r="BG67" s="82">
        <f>ROUND(IF('2.ต้นทุนตามสัดส่วน '!$E$167&gt;0,(+Q67*'2.ต้นทุนตามสัดส่วน '!$E$167)/'2.ต้นทุนตามสัดส่วน '!$E$169,0),2)</f>
        <v>0</v>
      </c>
      <c r="BH67" s="82">
        <f>ROUND(IF('2.ต้นทุนตามสัดส่วน '!$E$177&gt;0,(+R67*'2.ต้นทุนตามสัดส่วน '!$E$177)/'2.ต้นทุนตามสัดส่วน '!$E$179,0),2)</f>
        <v>0</v>
      </c>
      <c r="BI67" s="82">
        <f t="shared" si="13"/>
        <v>0</v>
      </c>
      <c r="BJ67" s="82">
        <f t="shared" si="14"/>
        <v>0</v>
      </c>
      <c r="BL67" s="96">
        <v>5101051600</v>
      </c>
      <c r="BM67" s="97" t="s">
        <v>163</v>
      </c>
      <c r="BN67" s="82">
        <f>ROUND(IF('2.ต้นทุนตามสัดส่วน '!$E$8&gt;0,(+C67*'2.ต้นทุนตามสัดส่วน '!$E$8)/'2.ต้นทุนตามสัดส่วน '!$E$9,0),2)</f>
        <v>0</v>
      </c>
      <c r="BO67" s="82">
        <f>ROUND(IF('2.ต้นทุนตามสัดส่วน '!$E$18&gt;0,(+D67*'2.ต้นทุนตามสัดส่วน '!$E$18)/'2.ต้นทุนตามสัดส่วน '!$E$19,0),2)</f>
        <v>0</v>
      </c>
      <c r="BP67" s="82">
        <f>ROUND(IF('2.ต้นทุนตามสัดส่วน '!$E$28&gt;0,(+E67*'2.ต้นทุนตามสัดส่วน '!$E$28)/'2.ต้นทุนตามสัดส่วน '!$E$29,0),2)</f>
        <v>0</v>
      </c>
      <c r="BQ67" s="82">
        <f>ROUND(IF('2.ต้นทุนตามสัดส่วน '!$E$38&gt;0,(+F67*'2.ต้นทุนตามสัดส่วน '!$E$38)/'2.ต้นทุนตามสัดส่วน '!$E$39,0),2)</f>
        <v>0</v>
      </c>
      <c r="BR67" s="82">
        <f t="shared" si="15"/>
        <v>0</v>
      </c>
      <c r="BS67" s="82">
        <f>ROUND(IF('2.ต้นทุนตามสัดส่วน '!$E$58&gt;0,(+H67*'2.ต้นทุนตามสัดส่วน '!$E$58)/'2.ต้นทุนตามสัดส่วน '!$E$59,0),2)</f>
        <v>0</v>
      </c>
      <c r="BT67" s="82">
        <f>ROUND(IF('2.ต้นทุนตามสัดส่วน '!$E$68&gt;0,(+I67*'2.ต้นทุนตามสัดส่วน '!$E$68)/'2.ต้นทุนตามสัดส่วน '!$E$69,0),2)</f>
        <v>0</v>
      </c>
      <c r="BU67" s="82">
        <f>ROUND(IF('2.ต้นทุนตามสัดส่วน '!$E$78&gt;0,(+J67*'2.ต้นทุนตามสัดส่วน '!$E$78)/'2.ต้นทุนตามสัดส่วน '!$E$79,0),2)</f>
        <v>0</v>
      </c>
      <c r="BV67" s="82">
        <f t="shared" si="16"/>
        <v>0</v>
      </c>
      <c r="BW67" s="82">
        <f>ROUND(IF('2.ต้นทุนตามสัดส่วน '!$E$108&gt;0,(+L67*'2.ต้นทุนตามสัดส่วน '!$E$108)/'2.ต้นทุนตามสัดส่วน '!$E$109,0),2)</f>
        <v>0</v>
      </c>
      <c r="BX67" s="82">
        <f>ROUND(IF('2.ต้นทุนตามสัดส่วน '!$E$118&gt;0,(+M67*'2.ต้นทุนตามสัดส่วน '!$E$118)/'2.ต้นทุนตามสัดส่วน '!$E$119,0),2)</f>
        <v>0</v>
      </c>
      <c r="BY67" s="82">
        <f>ROUND(IF('2.ต้นทุนตามสัดส่วน '!$E$128&gt;0,(+N67*'2.ต้นทุนตามสัดส่วน '!$E$128)/'2.ต้นทุนตามสัดส่วน '!$E$129,0),2)</f>
        <v>0</v>
      </c>
      <c r="BZ67" s="82">
        <f t="shared" si="17"/>
        <v>0</v>
      </c>
      <c r="CA67" s="82">
        <f>ROUND(IF('2.ต้นทุนตามสัดส่วน '!$E$158&gt;0,(+P67*'2.ต้นทุนตามสัดส่วน '!$E$158)/'2.ต้นทุนตามสัดส่วน '!$E$159,0),2)</f>
        <v>0</v>
      </c>
      <c r="CB67" s="82">
        <f>ROUND(IF('2.ต้นทุนตามสัดส่วน '!$E$168&gt;0,(+Q67*'2.ต้นทุนตามสัดส่วน '!$E$168)/'2.ต้นทุนตามสัดส่วน '!$E$169,0),2)</f>
        <v>0</v>
      </c>
      <c r="CC67" s="82">
        <f>ROUND(IF('2.ต้นทุนตามสัดส่วน '!$E$178&gt;0,(+R67*'2.ต้นทุนตามสัดส่วน '!$E$178)/'2.ต้นทุนตามสัดส่วน '!$E$179,0),2)</f>
        <v>0</v>
      </c>
      <c r="CD67" s="82">
        <f t="shared" si="18"/>
        <v>0</v>
      </c>
      <c r="CE67" s="82">
        <f t="shared" si="19"/>
        <v>0</v>
      </c>
      <c r="CF67" s="96">
        <v>5101051600</v>
      </c>
      <c r="CG67" s="97" t="s">
        <v>163</v>
      </c>
      <c r="CH67" s="82">
        <f t="shared" ref="CH67:CY67" si="80">+C67-X67-AS67-BN67</f>
        <v>0</v>
      </c>
      <c r="CI67" s="82">
        <f t="shared" si="80"/>
        <v>0</v>
      </c>
      <c r="CJ67" s="82">
        <f t="shared" si="80"/>
        <v>0</v>
      </c>
      <c r="CK67" s="82">
        <f t="shared" si="80"/>
        <v>0</v>
      </c>
      <c r="CL67" s="82">
        <f t="shared" si="80"/>
        <v>0</v>
      </c>
      <c r="CM67" s="82">
        <f t="shared" si="80"/>
        <v>0</v>
      </c>
      <c r="CN67" s="82">
        <f t="shared" si="80"/>
        <v>0</v>
      </c>
      <c r="CO67" s="82">
        <f t="shared" si="80"/>
        <v>0</v>
      </c>
      <c r="CP67" s="82">
        <f t="shared" si="80"/>
        <v>0</v>
      </c>
      <c r="CQ67" s="82">
        <f t="shared" si="80"/>
        <v>0</v>
      </c>
      <c r="CR67" s="82">
        <f t="shared" si="80"/>
        <v>0</v>
      </c>
      <c r="CS67" s="82">
        <f t="shared" si="80"/>
        <v>0</v>
      </c>
      <c r="CT67" s="82">
        <f t="shared" si="80"/>
        <v>0</v>
      </c>
      <c r="CU67" s="82">
        <f t="shared" si="80"/>
        <v>0</v>
      </c>
      <c r="CV67" s="82">
        <f t="shared" si="80"/>
        <v>0</v>
      </c>
      <c r="CW67" s="82">
        <f t="shared" si="80"/>
        <v>0</v>
      </c>
      <c r="CX67" s="82">
        <f t="shared" si="80"/>
        <v>0</v>
      </c>
      <c r="CY67" s="82">
        <f t="shared" si="80"/>
        <v>0</v>
      </c>
    </row>
    <row r="68" spans="1:103" ht="15.75" customHeight="1" x14ac:dyDescent="0.55000000000000004">
      <c r="A68" s="98">
        <v>5101051700</v>
      </c>
      <c r="B68" s="30" t="s">
        <v>164</v>
      </c>
      <c r="C68" s="30"/>
      <c r="D68" s="82"/>
      <c r="E68" s="82"/>
      <c r="F68" s="82"/>
      <c r="G68" s="82">
        <f t="shared" si="0"/>
        <v>0</v>
      </c>
      <c r="H68" s="82"/>
      <c r="I68" s="82"/>
      <c r="J68" s="82"/>
      <c r="K68" s="82">
        <f t="shared" si="1"/>
        <v>0</v>
      </c>
      <c r="L68" s="82"/>
      <c r="M68" s="82"/>
      <c r="N68" s="82"/>
      <c r="O68" s="82">
        <f t="shared" si="2"/>
        <v>0</v>
      </c>
      <c r="P68" s="82"/>
      <c r="Q68" s="82"/>
      <c r="R68" s="82"/>
      <c r="S68" s="82">
        <f t="shared" si="3"/>
        <v>0</v>
      </c>
      <c r="T68" s="82">
        <f t="shared" si="4"/>
        <v>0</v>
      </c>
      <c r="V68" s="98">
        <v>5101051700</v>
      </c>
      <c r="W68" s="30" t="s">
        <v>164</v>
      </c>
      <c r="X68" s="82">
        <f>ROUND(IF('2.ต้นทุนตามสัดส่วน '!$E$6&gt;0,(+C68*'2.ต้นทุนตามสัดส่วน '!$E$6)/'2.ต้นทุนตามสัดส่วน '!$E$9,0),2)</f>
        <v>0</v>
      </c>
      <c r="Y68" s="82">
        <f>ROUND(IF('2.ต้นทุนตามสัดส่วน '!$E$16&gt;0,(+D68*'2.ต้นทุนตามสัดส่วน '!$E$16)/'2.ต้นทุนตามสัดส่วน '!$E$19,0),2)</f>
        <v>0</v>
      </c>
      <c r="Z68" s="82">
        <f>ROUND(IF('2.ต้นทุนตามสัดส่วน '!$E$26&gt;0,(+E68*'2.ต้นทุนตามสัดส่วน '!$E$26)/'2.ต้นทุนตามสัดส่วน '!$E$29,0),2)</f>
        <v>0</v>
      </c>
      <c r="AA68" s="82">
        <f>ROUND(IF('2.ต้นทุนตามสัดส่วน '!$E$36&gt;0,(+F68*'2.ต้นทุนตามสัดส่วน '!$E$36)/'2.ต้นทุนตามสัดส่วน '!$E$39,0),2)</f>
        <v>0</v>
      </c>
      <c r="AB68" s="82">
        <f t="shared" si="5"/>
        <v>0</v>
      </c>
      <c r="AC68" s="82">
        <f>ROUND(IF('2.ต้นทุนตามสัดส่วน '!$E$56&gt;0,(+H68*'2.ต้นทุนตามสัดส่วน '!$E$56)/'2.ต้นทุนตามสัดส่วน '!$E$59,0),2)</f>
        <v>0</v>
      </c>
      <c r="AD68" s="82">
        <f>ROUND(IF('2.ต้นทุนตามสัดส่วน '!$E$66&gt;0,(+I68*'2.ต้นทุนตามสัดส่วน '!$E$66)/'2.ต้นทุนตามสัดส่วน '!$E$69,0),2)</f>
        <v>0</v>
      </c>
      <c r="AE68" s="82">
        <f>ROUND(IF('2.ต้นทุนตามสัดส่วน '!$E$76&gt;0,(+J68*'2.ต้นทุนตามสัดส่วน '!$E$76)/'2.ต้นทุนตามสัดส่วน '!$E$79,0),2)</f>
        <v>0</v>
      </c>
      <c r="AF68" s="82">
        <f t="shared" si="6"/>
        <v>0</v>
      </c>
      <c r="AG68" s="82">
        <f>ROUND(IF('2.ต้นทุนตามสัดส่วน '!$E$106&gt;0,(+L68*'2.ต้นทุนตามสัดส่วน '!$E$106)/'2.ต้นทุนตามสัดส่วน '!$E$109,0),2)</f>
        <v>0</v>
      </c>
      <c r="AH68" s="82">
        <f>ROUND(IF('2.ต้นทุนตามสัดส่วน '!$E$116&gt;0,(+M68*'2.ต้นทุนตามสัดส่วน '!$E$116)/'2.ต้นทุนตามสัดส่วน '!$E$119,0),2)</f>
        <v>0</v>
      </c>
      <c r="AI68" s="82">
        <f>ROUND(IF('2.ต้นทุนตามสัดส่วน '!$E$126&gt;0,(+N68*'2.ต้นทุนตามสัดส่วน '!$E$126)/'2.ต้นทุนตามสัดส่วน '!$E$129,0),2)</f>
        <v>0</v>
      </c>
      <c r="AJ68" s="82">
        <f t="shared" si="7"/>
        <v>0</v>
      </c>
      <c r="AK68" s="82">
        <f>ROUND(IF('2.ต้นทุนตามสัดส่วน '!$E$156&gt;0,(+P68*'2.ต้นทุนตามสัดส่วน '!$E$156)/'2.ต้นทุนตามสัดส่วน '!$E$159,0),2)</f>
        <v>0</v>
      </c>
      <c r="AL68" s="82">
        <f>ROUND(IF('2.ต้นทุนตามสัดส่วน '!$E$166&gt;0,(+Q68*'2.ต้นทุนตามสัดส่วน '!$E$166)/'2.ต้นทุนตามสัดส่วน '!$E$169,0),2)</f>
        <v>0</v>
      </c>
      <c r="AM68" s="82">
        <f>ROUND(IF('2.ต้นทุนตามสัดส่วน '!$E$176&gt;0,(+R68*'2.ต้นทุนตามสัดส่วน '!$E$176)/'2.ต้นทุนตามสัดส่วน '!$E$179,0),2)</f>
        <v>0</v>
      </c>
      <c r="AN68" s="82">
        <f t="shared" si="8"/>
        <v>0</v>
      </c>
      <c r="AO68" s="82">
        <f t="shared" si="9"/>
        <v>0</v>
      </c>
      <c r="AQ68" s="98">
        <v>5101051700</v>
      </c>
      <c r="AR68" s="30" t="s">
        <v>164</v>
      </c>
      <c r="AS68" s="82">
        <f>ROUND(IF('2.ต้นทุนตามสัดส่วน '!$E$7&gt;0,(C68*'2.ต้นทุนตามสัดส่วน '!$E$7)/'2.ต้นทุนตามสัดส่วน '!$E$9,0),2)</f>
        <v>0</v>
      </c>
      <c r="AT68" s="82">
        <f>ROUND(IF('2.ต้นทุนตามสัดส่วน '!$E$17&gt;0,(D68*'2.ต้นทุนตามสัดส่วน '!$E$17)/'2.ต้นทุนตามสัดส่วน '!$E$19,0),2)</f>
        <v>0</v>
      </c>
      <c r="AU68" s="82">
        <f>ROUND(IF('2.ต้นทุนตามสัดส่วน '!$E$27&gt;0,(+E68*'2.ต้นทุนตามสัดส่วน '!$E$27)/'2.ต้นทุนตามสัดส่วน '!$E$29,0),2)</f>
        <v>0</v>
      </c>
      <c r="AV68" s="82">
        <f>ROUND(IF('2.ต้นทุนตามสัดส่วน '!$E$37&gt;0,(+F68*'2.ต้นทุนตามสัดส่วน '!$E$37)/'2.ต้นทุนตามสัดส่วน '!$E$39,0),2)</f>
        <v>0</v>
      </c>
      <c r="AW68" s="82">
        <f t="shared" si="10"/>
        <v>0</v>
      </c>
      <c r="AX68" s="82">
        <f>ROUND(IF('2.ต้นทุนตามสัดส่วน '!$E$57&gt;0,(+H68*'2.ต้นทุนตามสัดส่วน '!$E$57)/'2.ต้นทุนตามสัดส่วน '!$E$59,0),2)</f>
        <v>0</v>
      </c>
      <c r="AY68" s="82">
        <f>ROUND(IF('2.ต้นทุนตามสัดส่วน '!$E$67&gt;0,(+I68*'2.ต้นทุนตามสัดส่วน '!$E$67)/'2.ต้นทุนตามสัดส่วน '!$E$69,0),2)</f>
        <v>0</v>
      </c>
      <c r="AZ68" s="82">
        <f>ROUND(IF('2.ต้นทุนตามสัดส่วน '!$E$77&gt;0,(+J68*'2.ต้นทุนตามสัดส่วน '!$E$77)/'2.ต้นทุนตามสัดส่วน '!$E$79,0),2)</f>
        <v>0</v>
      </c>
      <c r="BA68" s="82">
        <f t="shared" si="11"/>
        <v>0</v>
      </c>
      <c r="BB68" s="82">
        <f>ROUND(IF('2.ต้นทุนตามสัดส่วน '!$E$107&gt;0,(+L68*'2.ต้นทุนตามสัดส่วน '!$E$107)/'2.ต้นทุนตามสัดส่วน '!$E$109,0),2)</f>
        <v>0</v>
      </c>
      <c r="BC68" s="82">
        <f>ROUND(IF('2.ต้นทุนตามสัดส่วน '!$E$117&gt;0,(+M68*'2.ต้นทุนตามสัดส่วน '!$E$117)/'2.ต้นทุนตามสัดส่วน '!$E$119,0),2)</f>
        <v>0</v>
      </c>
      <c r="BD68" s="82">
        <f>ROUND(IF('2.ต้นทุนตามสัดส่วน '!$E$127&gt;0,(+N68*'2.ต้นทุนตามสัดส่วน '!$E$127)/'2.ต้นทุนตามสัดส่วน '!$E$129,0),2)</f>
        <v>0</v>
      </c>
      <c r="BE68" s="82">
        <f t="shared" si="12"/>
        <v>0</v>
      </c>
      <c r="BF68" s="82">
        <f>ROUND(IF('2.ต้นทุนตามสัดส่วน '!$E$157&gt;0,(+P68*'2.ต้นทุนตามสัดส่วน '!$E$157)/'2.ต้นทุนตามสัดส่วน '!$E$159,0),2)</f>
        <v>0</v>
      </c>
      <c r="BG68" s="82">
        <f>ROUND(IF('2.ต้นทุนตามสัดส่วน '!$E$167&gt;0,(+Q68*'2.ต้นทุนตามสัดส่วน '!$E$167)/'2.ต้นทุนตามสัดส่วน '!$E$169,0),2)</f>
        <v>0</v>
      </c>
      <c r="BH68" s="82">
        <f>ROUND(IF('2.ต้นทุนตามสัดส่วน '!$E$177&gt;0,(+R68*'2.ต้นทุนตามสัดส่วน '!$E$177)/'2.ต้นทุนตามสัดส่วน '!$E$179,0),2)</f>
        <v>0</v>
      </c>
      <c r="BI68" s="82">
        <f t="shared" si="13"/>
        <v>0</v>
      </c>
      <c r="BJ68" s="82">
        <f t="shared" si="14"/>
        <v>0</v>
      </c>
      <c r="BL68" s="98">
        <v>5101051700</v>
      </c>
      <c r="BM68" s="30" t="s">
        <v>164</v>
      </c>
      <c r="BN68" s="82">
        <f>ROUND(IF('2.ต้นทุนตามสัดส่วน '!$E$8&gt;0,(+C68*'2.ต้นทุนตามสัดส่วน '!$E$8)/'2.ต้นทุนตามสัดส่วน '!$E$9,0),2)</f>
        <v>0</v>
      </c>
      <c r="BO68" s="82">
        <f>ROUND(IF('2.ต้นทุนตามสัดส่วน '!$E$18&gt;0,(+D68*'2.ต้นทุนตามสัดส่วน '!$E$18)/'2.ต้นทุนตามสัดส่วน '!$E$19,0),2)</f>
        <v>0</v>
      </c>
      <c r="BP68" s="82">
        <f>ROUND(IF('2.ต้นทุนตามสัดส่วน '!$E$28&gt;0,(+E68*'2.ต้นทุนตามสัดส่วน '!$E$28)/'2.ต้นทุนตามสัดส่วน '!$E$29,0),2)</f>
        <v>0</v>
      </c>
      <c r="BQ68" s="82">
        <f>ROUND(IF('2.ต้นทุนตามสัดส่วน '!$E$38&gt;0,(+F68*'2.ต้นทุนตามสัดส่วน '!$E$38)/'2.ต้นทุนตามสัดส่วน '!$E$39,0),2)</f>
        <v>0</v>
      </c>
      <c r="BR68" s="82">
        <f t="shared" si="15"/>
        <v>0</v>
      </c>
      <c r="BS68" s="82">
        <f>ROUND(IF('2.ต้นทุนตามสัดส่วน '!$E$58&gt;0,(+H68*'2.ต้นทุนตามสัดส่วน '!$E$58)/'2.ต้นทุนตามสัดส่วน '!$E$59,0),2)</f>
        <v>0</v>
      </c>
      <c r="BT68" s="82">
        <f>ROUND(IF('2.ต้นทุนตามสัดส่วน '!$E$68&gt;0,(+I68*'2.ต้นทุนตามสัดส่วน '!$E$68)/'2.ต้นทุนตามสัดส่วน '!$E$69,0),2)</f>
        <v>0</v>
      </c>
      <c r="BU68" s="82">
        <f>ROUND(IF('2.ต้นทุนตามสัดส่วน '!$E$78&gt;0,(+J68*'2.ต้นทุนตามสัดส่วน '!$E$78)/'2.ต้นทุนตามสัดส่วน '!$E$79,0),2)</f>
        <v>0</v>
      </c>
      <c r="BV68" s="82">
        <f t="shared" si="16"/>
        <v>0</v>
      </c>
      <c r="BW68" s="82">
        <f>ROUND(IF('2.ต้นทุนตามสัดส่วน '!$E$108&gt;0,(+L68*'2.ต้นทุนตามสัดส่วน '!$E$108)/'2.ต้นทุนตามสัดส่วน '!$E$109,0),2)</f>
        <v>0</v>
      </c>
      <c r="BX68" s="82">
        <f>ROUND(IF('2.ต้นทุนตามสัดส่วน '!$E$118&gt;0,(+M68*'2.ต้นทุนตามสัดส่วน '!$E$118)/'2.ต้นทุนตามสัดส่วน '!$E$119,0),2)</f>
        <v>0</v>
      </c>
      <c r="BY68" s="82">
        <f>ROUND(IF('2.ต้นทุนตามสัดส่วน '!$E$128&gt;0,(+N68*'2.ต้นทุนตามสัดส่วน '!$E$128)/'2.ต้นทุนตามสัดส่วน '!$E$129,0),2)</f>
        <v>0</v>
      </c>
      <c r="BZ68" s="82">
        <f t="shared" si="17"/>
        <v>0</v>
      </c>
      <c r="CA68" s="82">
        <f>ROUND(IF('2.ต้นทุนตามสัดส่วน '!$E$158&gt;0,(+P68*'2.ต้นทุนตามสัดส่วน '!$E$158)/'2.ต้นทุนตามสัดส่วน '!$E$159,0),2)</f>
        <v>0</v>
      </c>
      <c r="CB68" s="82">
        <f>ROUND(IF('2.ต้นทุนตามสัดส่วน '!$E$168&gt;0,(+Q68*'2.ต้นทุนตามสัดส่วน '!$E$168)/'2.ต้นทุนตามสัดส่วน '!$E$169,0),2)</f>
        <v>0</v>
      </c>
      <c r="CC68" s="82">
        <f>ROUND(IF('2.ต้นทุนตามสัดส่วน '!$E$178&gt;0,(+R68*'2.ต้นทุนตามสัดส่วน '!$E$178)/'2.ต้นทุนตามสัดส่วน '!$E$179,0),2)</f>
        <v>0</v>
      </c>
      <c r="CD68" s="82">
        <f t="shared" si="18"/>
        <v>0</v>
      </c>
      <c r="CE68" s="82">
        <f t="shared" si="19"/>
        <v>0</v>
      </c>
      <c r="CF68" s="98">
        <v>5101051700</v>
      </c>
      <c r="CG68" s="30" t="s">
        <v>164</v>
      </c>
      <c r="CH68" s="82">
        <f t="shared" ref="CH68:CY68" si="81">+C68-X68-AS68-BN68</f>
        <v>0</v>
      </c>
      <c r="CI68" s="82">
        <f t="shared" si="81"/>
        <v>0</v>
      </c>
      <c r="CJ68" s="82">
        <f t="shared" si="81"/>
        <v>0</v>
      </c>
      <c r="CK68" s="82">
        <f t="shared" si="81"/>
        <v>0</v>
      </c>
      <c r="CL68" s="82">
        <f t="shared" si="81"/>
        <v>0</v>
      </c>
      <c r="CM68" s="82">
        <f t="shared" si="81"/>
        <v>0</v>
      </c>
      <c r="CN68" s="82">
        <f t="shared" si="81"/>
        <v>0</v>
      </c>
      <c r="CO68" s="82">
        <f t="shared" si="81"/>
        <v>0</v>
      </c>
      <c r="CP68" s="82">
        <f t="shared" si="81"/>
        <v>0</v>
      </c>
      <c r="CQ68" s="82">
        <f t="shared" si="81"/>
        <v>0</v>
      </c>
      <c r="CR68" s="82">
        <f t="shared" si="81"/>
        <v>0</v>
      </c>
      <c r="CS68" s="82">
        <f t="shared" si="81"/>
        <v>0</v>
      </c>
      <c r="CT68" s="82">
        <f t="shared" si="81"/>
        <v>0</v>
      </c>
      <c r="CU68" s="82">
        <f t="shared" si="81"/>
        <v>0</v>
      </c>
      <c r="CV68" s="82">
        <f t="shared" si="81"/>
        <v>0</v>
      </c>
      <c r="CW68" s="82">
        <f t="shared" si="81"/>
        <v>0</v>
      </c>
      <c r="CX68" s="82">
        <f t="shared" si="81"/>
        <v>0</v>
      </c>
      <c r="CY68" s="82">
        <f t="shared" si="81"/>
        <v>0</v>
      </c>
    </row>
    <row r="69" spans="1:103" ht="15.75" customHeight="1" x14ac:dyDescent="0.55000000000000004">
      <c r="A69" s="96">
        <v>5101060000</v>
      </c>
      <c r="B69" s="97" t="s">
        <v>165</v>
      </c>
      <c r="C69" s="30"/>
      <c r="D69" s="82"/>
      <c r="E69" s="82"/>
      <c r="F69" s="82"/>
      <c r="G69" s="82">
        <f t="shared" si="0"/>
        <v>0</v>
      </c>
      <c r="H69" s="82"/>
      <c r="I69" s="82"/>
      <c r="J69" s="82"/>
      <c r="K69" s="82">
        <f t="shared" si="1"/>
        <v>0</v>
      </c>
      <c r="L69" s="82"/>
      <c r="M69" s="82"/>
      <c r="N69" s="82"/>
      <c r="O69" s="82">
        <f t="shared" si="2"/>
        <v>0</v>
      </c>
      <c r="P69" s="82"/>
      <c r="Q69" s="82"/>
      <c r="R69" s="82"/>
      <c r="S69" s="82">
        <f t="shared" si="3"/>
        <v>0</v>
      </c>
      <c r="T69" s="82">
        <f t="shared" si="4"/>
        <v>0</v>
      </c>
      <c r="V69" s="96">
        <v>5101060000</v>
      </c>
      <c r="W69" s="97" t="s">
        <v>165</v>
      </c>
      <c r="X69" s="82">
        <f>ROUND(IF('2.ต้นทุนตามสัดส่วน '!$E$6&gt;0,(+C69*'2.ต้นทุนตามสัดส่วน '!$E$6)/'2.ต้นทุนตามสัดส่วน '!$E$9,0),2)</f>
        <v>0</v>
      </c>
      <c r="Y69" s="82">
        <f>ROUND(IF('2.ต้นทุนตามสัดส่วน '!$E$16&gt;0,(+D69*'2.ต้นทุนตามสัดส่วน '!$E$16)/'2.ต้นทุนตามสัดส่วน '!$E$19,0),2)</f>
        <v>0</v>
      </c>
      <c r="Z69" s="82">
        <f>ROUND(IF('2.ต้นทุนตามสัดส่วน '!$E$26&gt;0,(+E69*'2.ต้นทุนตามสัดส่วน '!$E$26)/'2.ต้นทุนตามสัดส่วน '!$E$29,0),2)</f>
        <v>0</v>
      </c>
      <c r="AA69" s="82">
        <f>ROUND(IF('2.ต้นทุนตามสัดส่วน '!$E$36&gt;0,(+F69*'2.ต้นทุนตามสัดส่วน '!$E$36)/'2.ต้นทุนตามสัดส่วน '!$E$39,0),2)</f>
        <v>0</v>
      </c>
      <c r="AB69" s="82">
        <f t="shared" si="5"/>
        <v>0</v>
      </c>
      <c r="AC69" s="82">
        <f>ROUND(IF('2.ต้นทุนตามสัดส่วน '!$E$56&gt;0,(+H69*'2.ต้นทุนตามสัดส่วน '!$E$56)/'2.ต้นทุนตามสัดส่วน '!$E$59,0),2)</f>
        <v>0</v>
      </c>
      <c r="AD69" s="82">
        <f>ROUND(IF('2.ต้นทุนตามสัดส่วน '!$E$66&gt;0,(+I69*'2.ต้นทุนตามสัดส่วน '!$E$66)/'2.ต้นทุนตามสัดส่วน '!$E$69,0),2)</f>
        <v>0</v>
      </c>
      <c r="AE69" s="82">
        <f>ROUND(IF('2.ต้นทุนตามสัดส่วน '!$E$76&gt;0,(+J69*'2.ต้นทุนตามสัดส่วน '!$E$76)/'2.ต้นทุนตามสัดส่วน '!$E$79,0),2)</f>
        <v>0</v>
      </c>
      <c r="AF69" s="82">
        <f t="shared" si="6"/>
        <v>0</v>
      </c>
      <c r="AG69" s="82">
        <f>ROUND(IF('2.ต้นทุนตามสัดส่วน '!$E$106&gt;0,(+L69*'2.ต้นทุนตามสัดส่วน '!$E$106)/'2.ต้นทุนตามสัดส่วน '!$E$109,0),2)</f>
        <v>0</v>
      </c>
      <c r="AH69" s="82">
        <f>ROUND(IF('2.ต้นทุนตามสัดส่วน '!$E$116&gt;0,(+M69*'2.ต้นทุนตามสัดส่วน '!$E$116)/'2.ต้นทุนตามสัดส่วน '!$E$119,0),2)</f>
        <v>0</v>
      </c>
      <c r="AI69" s="82">
        <f>ROUND(IF('2.ต้นทุนตามสัดส่วน '!$E$126&gt;0,(+N69*'2.ต้นทุนตามสัดส่วน '!$E$126)/'2.ต้นทุนตามสัดส่วน '!$E$129,0),2)</f>
        <v>0</v>
      </c>
      <c r="AJ69" s="82">
        <f t="shared" si="7"/>
        <v>0</v>
      </c>
      <c r="AK69" s="82">
        <f>ROUND(IF('2.ต้นทุนตามสัดส่วน '!$E$156&gt;0,(+P69*'2.ต้นทุนตามสัดส่วน '!$E$156)/'2.ต้นทุนตามสัดส่วน '!$E$159,0),2)</f>
        <v>0</v>
      </c>
      <c r="AL69" s="82">
        <f>ROUND(IF('2.ต้นทุนตามสัดส่วน '!$E$166&gt;0,(+Q69*'2.ต้นทุนตามสัดส่วน '!$E$166)/'2.ต้นทุนตามสัดส่วน '!$E$169,0),2)</f>
        <v>0</v>
      </c>
      <c r="AM69" s="82">
        <f>ROUND(IF('2.ต้นทุนตามสัดส่วน '!$E$176&gt;0,(+R69*'2.ต้นทุนตามสัดส่วน '!$E$176)/'2.ต้นทุนตามสัดส่วน '!$E$179,0),2)</f>
        <v>0</v>
      </c>
      <c r="AN69" s="82">
        <f t="shared" si="8"/>
        <v>0</v>
      </c>
      <c r="AO69" s="82">
        <f t="shared" si="9"/>
        <v>0</v>
      </c>
      <c r="AQ69" s="96">
        <v>5101060000</v>
      </c>
      <c r="AR69" s="97" t="s">
        <v>165</v>
      </c>
      <c r="AS69" s="82">
        <f>ROUND(IF('2.ต้นทุนตามสัดส่วน '!$E$7&gt;0,(C69*'2.ต้นทุนตามสัดส่วน '!$E$7)/'2.ต้นทุนตามสัดส่วน '!$E$9,0),2)</f>
        <v>0</v>
      </c>
      <c r="AT69" s="82">
        <f>ROUND(IF('2.ต้นทุนตามสัดส่วน '!$E$17&gt;0,(D69*'2.ต้นทุนตามสัดส่วน '!$E$17)/'2.ต้นทุนตามสัดส่วน '!$E$19,0),2)</f>
        <v>0</v>
      </c>
      <c r="AU69" s="82">
        <f>ROUND(IF('2.ต้นทุนตามสัดส่วน '!$E$27&gt;0,(+E69*'2.ต้นทุนตามสัดส่วน '!$E$27)/'2.ต้นทุนตามสัดส่วน '!$E$29,0),2)</f>
        <v>0</v>
      </c>
      <c r="AV69" s="82">
        <f>ROUND(IF('2.ต้นทุนตามสัดส่วน '!$E$37&gt;0,(+F69*'2.ต้นทุนตามสัดส่วน '!$E$37)/'2.ต้นทุนตามสัดส่วน '!$E$39,0),2)</f>
        <v>0</v>
      </c>
      <c r="AW69" s="82">
        <f t="shared" si="10"/>
        <v>0</v>
      </c>
      <c r="AX69" s="82">
        <f>ROUND(IF('2.ต้นทุนตามสัดส่วน '!$E$57&gt;0,(+H69*'2.ต้นทุนตามสัดส่วน '!$E$57)/'2.ต้นทุนตามสัดส่วน '!$E$59,0),2)</f>
        <v>0</v>
      </c>
      <c r="AY69" s="82">
        <f>ROUND(IF('2.ต้นทุนตามสัดส่วน '!$E$67&gt;0,(+I69*'2.ต้นทุนตามสัดส่วน '!$E$67)/'2.ต้นทุนตามสัดส่วน '!$E$69,0),2)</f>
        <v>0</v>
      </c>
      <c r="AZ69" s="82">
        <f>ROUND(IF('2.ต้นทุนตามสัดส่วน '!$E$77&gt;0,(+J69*'2.ต้นทุนตามสัดส่วน '!$E$77)/'2.ต้นทุนตามสัดส่วน '!$E$79,0),2)</f>
        <v>0</v>
      </c>
      <c r="BA69" s="82">
        <f t="shared" si="11"/>
        <v>0</v>
      </c>
      <c r="BB69" s="82">
        <f>ROUND(IF('2.ต้นทุนตามสัดส่วน '!$E$107&gt;0,(+L69*'2.ต้นทุนตามสัดส่วน '!$E$107)/'2.ต้นทุนตามสัดส่วน '!$E$109,0),2)</f>
        <v>0</v>
      </c>
      <c r="BC69" s="82">
        <f>ROUND(IF('2.ต้นทุนตามสัดส่วน '!$E$117&gt;0,(+M69*'2.ต้นทุนตามสัดส่วน '!$E$117)/'2.ต้นทุนตามสัดส่วน '!$E$119,0),2)</f>
        <v>0</v>
      </c>
      <c r="BD69" s="82">
        <f>ROUND(IF('2.ต้นทุนตามสัดส่วน '!$E$127&gt;0,(+N69*'2.ต้นทุนตามสัดส่วน '!$E$127)/'2.ต้นทุนตามสัดส่วน '!$E$129,0),2)</f>
        <v>0</v>
      </c>
      <c r="BE69" s="82">
        <f t="shared" si="12"/>
        <v>0</v>
      </c>
      <c r="BF69" s="82">
        <f>ROUND(IF('2.ต้นทุนตามสัดส่วน '!$E$157&gt;0,(+P69*'2.ต้นทุนตามสัดส่วน '!$E$157)/'2.ต้นทุนตามสัดส่วน '!$E$159,0),2)</f>
        <v>0</v>
      </c>
      <c r="BG69" s="82">
        <f>ROUND(IF('2.ต้นทุนตามสัดส่วน '!$E$167&gt;0,(+Q69*'2.ต้นทุนตามสัดส่วน '!$E$167)/'2.ต้นทุนตามสัดส่วน '!$E$169,0),2)</f>
        <v>0</v>
      </c>
      <c r="BH69" s="82">
        <f>ROUND(IF('2.ต้นทุนตามสัดส่วน '!$E$177&gt;0,(+R69*'2.ต้นทุนตามสัดส่วน '!$E$177)/'2.ต้นทุนตามสัดส่วน '!$E$179,0),2)</f>
        <v>0</v>
      </c>
      <c r="BI69" s="82">
        <f t="shared" si="13"/>
        <v>0</v>
      </c>
      <c r="BJ69" s="82">
        <f t="shared" si="14"/>
        <v>0</v>
      </c>
      <c r="BL69" s="96">
        <v>5101060000</v>
      </c>
      <c r="BM69" s="97" t="s">
        <v>165</v>
      </c>
      <c r="BN69" s="82">
        <f>ROUND(IF('2.ต้นทุนตามสัดส่วน '!$E$8&gt;0,(+C69*'2.ต้นทุนตามสัดส่วน '!$E$8)/'2.ต้นทุนตามสัดส่วน '!$E$9,0),2)</f>
        <v>0</v>
      </c>
      <c r="BO69" s="82">
        <f>ROUND(IF('2.ต้นทุนตามสัดส่วน '!$E$18&gt;0,(+D69*'2.ต้นทุนตามสัดส่วน '!$E$18)/'2.ต้นทุนตามสัดส่วน '!$E$19,0),2)</f>
        <v>0</v>
      </c>
      <c r="BP69" s="82">
        <f>ROUND(IF('2.ต้นทุนตามสัดส่วน '!$E$28&gt;0,(+E69*'2.ต้นทุนตามสัดส่วน '!$E$28)/'2.ต้นทุนตามสัดส่วน '!$E$29,0),2)</f>
        <v>0</v>
      </c>
      <c r="BQ69" s="82">
        <f>ROUND(IF('2.ต้นทุนตามสัดส่วน '!$E$38&gt;0,(+F69*'2.ต้นทุนตามสัดส่วน '!$E$38)/'2.ต้นทุนตามสัดส่วน '!$E$39,0),2)</f>
        <v>0</v>
      </c>
      <c r="BR69" s="82">
        <f t="shared" si="15"/>
        <v>0</v>
      </c>
      <c r="BS69" s="82">
        <f>ROUND(IF('2.ต้นทุนตามสัดส่วน '!$E$58&gt;0,(+H69*'2.ต้นทุนตามสัดส่วน '!$E$58)/'2.ต้นทุนตามสัดส่วน '!$E$59,0),2)</f>
        <v>0</v>
      </c>
      <c r="BT69" s="82">
        <f>ROUND(IF('2.ต้นทุนตามสัดส่วน '!$E$68&gt;0,(+I69*'2.ต้นทุนตามสัดส่วน '!$E$68)/'2.ต้นทุนตามสัดส่วน '!$E$69,0),2)</f>
        <v>0</v>
      </c>
      <c r="BU69" s="82">
        <f>ROUND(IF('2.ต้นทุนตามสัดส่วน '!$E$78&gt;0,(+J69*'2.ต้นทุนตามสัดส่วน '!$E$78)/'2.ต้นทุนตามสัดส่วน '!$E$79,0),2)</f>
        <v>0</v>
      </c>
      <c r="BV69" s="82">
        <f t="shared" si="16"/>
        <v>0</v>
      </c>
      <c r="BW69" s="82">
        <f>ROUND(IF('2.ต้นทุนตามสัดส่วน '!$E$108&gt;0,(+L69*'2.ต้นทุนตามสัดส่วน '!$E$108)/'2.ต้นทุนตามสัดส่วน '!$E$109,0),2)</f>
        <v>0</v>
      </c>
      <c r="BX69" s="82">
        <f>ROUND(IF('2.ต้นทุนตามสัดส่วน '!$E$118&gt;0,(+M69*'2.ต้นทุนตามสัดส่วน '!$E$118)/'2.ต้นทุนตามสัดส่วน '!$E$119,0),2)</f>
        <v>0</v>
      </c>
      <c r="BY69" s="82">
        <f>ROUND(IF('2.ต้นทุนตามสัดส่วน '!$E$128&gt;0,(+N69*'2.ต้นทุนตามสัดส่วน '!$E$128)/'2.ต้นทุนตามสัดส่วน '!$E$129,0),2)</f>
        <v>0</v>
      </c>
      <c r="BZ69" s="82">
        <f t="shared" si="17"/>
        <v>0</v>
      </c>
      <c r="CA69" s="82">
        <f>ROUND(IF('2.ต้นทุนตามสัดส่วน '!$E$158&gt;0,(+P69*'2.ต้นทุนตามสัดส่วน '!$E$158)/'2.ต้นทุนตามสัดส่วน '!$E$159,0),2)</f>
        <v>0</v>
      </c>
      <c r="CB69" s="82">
        <f>ROUND(IF('2.ต้นทุนตามสัดส่วน '!$E$168&gt;0,(+Q69*'2.ต้นทุนตามสัดส่วน '!$E$168)/'2.ต้นทุนตามสัดส่วน '!$E$169,0),2)</f>
        <v>0</v>
      </c>
      <c r="CC69" s="82">
        <f>ROUND(IF('2.ต้นทุนตามสัดส่วน '!$E$178&gt;0,(+R69*'2.ต้นทุนตามสัดส่วน '!$E$178)/'2.ต้นทุนตามสัดส่วน '!$E$179,0),2)</f>
        <v>0</v>
      </c>
      <c r="CD69" s="82">
        <f t="shared" si="18"/>
        <v>0</v>
      </c>
      <c r="CE69" s="82">
        <f t="shared" si="19"/>
        <v>0</v>
      </c>
      <c r="CF69" s="96">
        <v>5101060000</v>
      </c>
      <c r="CG69" s="97" t="s">
        <v>165</v>
      </c>
      <c r="CH69" s="82">
        <f t="shared" ref="CH69:CY69" si="82">+C69-X69-AS69-BN69</f>
        <v>0</v>
      </c>
      <c r="CI69" s="82">
        <f t="shared" si="82"/>
        <v>0</v>
      </c>
      <c r="CJ69" s="82">
        <f t="shared" si="82"/>
        <v>0</v>
      </c>
      <c r="CK69" s="82">
        <f t="shared" si="82"/>
        <v>0</v>
      </c>
      <c r="CL69" s="82">
        <f t="shared" si="82"/>
        <v>0</v>
      </c>
      <c r="CM69" s="82">
        <f t="shared" si="82"/>
        <v>0</v>
      </c>
      <c r="CN69" s="82">
        <f t="shared" si="82"/>
        <v>0</v>
      </c>
      <c r="CO69" s="82">
        <f t="shared" si="82"/>
        <v>0</v>
      </c>
      <c r="CP69" s="82">
        <f t="shared" si="82"/>
        <v>0</v>
      </c>
      <c r="CQ69" s="82">
        <f t="shared" si="82"/>
        <v>0</v>
      </c>
      <c r="CR69" s="82">
        <f t="shared" si="82"/>
        <v>0</v>
      </c>
      <c r="CS69" s="82">
        <f t="shared" si="82"/>
        <v>0</v>
      </c>
      <c r="CT69" s="82">
        <f t="shared" si="82"/>
        <v>0</v>
      </c>
      <c r="CU69" s="82">
        <f t="shared" si="82"/>
        <v>0</v>
      </c>
      <c r="CV69" s="82">
        <f t="shared" si="82"/>
        <v>0</v>
      </c>
      <c r="CW69" s="82">
        <f t="shared" si="82"/>
        <v>0</v>
      </c>
      <c r="CX69" s="82">
        <f t="shared" si="82"/>
        <v>0</v>
      </c>
      <c r="CY69" s="82">
        <f t="shared" si="82"/>
        <v>0</v>
      </c>
    </row>
    <row r="70" spans="1:103" ht="15.75" customHeight="1" x14ac:dyDescent="0.55000000000000004">
      <c r="A70" s="96">
        <v>5101060100</v>
      </c>
      <c r="B70" s="97" t="s">
        <v>166</v>
      </c>
      <c r="C70" s="30"/>
      <c r="D70" s="82"/>
      <c r="E70" s="82"/>
      <c r="F70" s="82"/>
      <c r="G70" s="82">
        <f t="shared" si="0"/>
        <v>0</v>
      </c>
      <c r="H70" s="82"/>
      <c r="I70" s="82"/>
      <c r="J70" s="82"/>
      <c r="K70" s="82">
        <f t="shared" si="1"/>
        <v>0</v>
      </c>
      <c r="L70" s="82"/>
      <c r="M70" s="82"/>
      <c r="N70" s="82"/>
      <c r="O70" s="82">
        <f t="shared" si="2"/>
        <v>0</v>
      </c>
      <c r="P70" s="82"/>
      <c r="Q70" s="82"/>
      <c r="R70" s="82"/>
      <c r="S70" s="82">
        <f t="shared" si="3"/>
        <v>0</v>
      </c>
      <c r="T70" s="82">
        <f t="shared" si="4"/>
        <v>0</v>
      </c>
      <c r="V70" s="96">
        <v>5101060100</v>
      </c>
      <c r="W70" s="97" t="s">
        <v>166</v>
      </c>
      <c r="X70" s="82">
        <f>ROUND(IF('2.ต้นทุนตามสัดส่วน '!$E$6&gt;0,(+C70*'2.ต้นทุนตามสัดส่วน '!$E$6)/'2.ต้นทุนตามสัดส่วน '!$E$9,0),2)</f>
        <v>0</v>
      </c>
      <c r="Y70" s="82">
        <f>ROUND(IF('2.ต้นทุนตามสัดส่วน '!$E$16&gt;0,(+D70*'2.ต้นทุนตามสัดส่วน '!$E$16)/'2.ต้นทุนตามสัดส่วน '!$E$19,0),2)</f>
        <v>0</v>
      </c>
      <c r="Z70" s="82">
        <f>ROUND(IF('2.ต้นทุนตามสัดส่วน '!$E$26&gt;0,(+E70*'2.ต้นทุนตามสัดส่วน '!$E$26)/'2.ต้นทุนตามสัดส่วน '!$E$29,0),2)</f>
        <v>0</v>
      </c>
      <c r="AA70" s="82">
        <f>ROUND(IF('2.ต้นทุนตามสัดส่วน '!$E$36&gt;0,(+F70*'2.ต้นทุนตามสัดส่วน '!$E$36)/'2.ต้นทุนตามสัดส่วน '!$E$39,0),2)</f>
        <v>0</v>
      </c>
      <c r="AB70" s="82">
        <f t="shared" si="5"/>
        <v>0</v>
      </c>
      <c r="AC70" s="82">
        <f>ROUND(IF('2.ต้นทุนตามสัดส่วน '!$E$56&gt;0,(+H70*'2.ต้นทุนตามสัดส่วน '!$E$56)/'2.ต้นทุนตามสัดส่วน '!$E$59,0),2)</f>
        <v>0</v>
      </c>
      <c r="AD70" s="82">
        <f>ROUND(IF('2.ต้นทุนตามสัดส่วน '!$E$66&gt;0,(+I70*'2.ต้นทุนตามสัดส่วน '!$E$66)/'2.ต้นทุนตามสัดส่วน '!$E$69,0),2)</f>
        <v>0</v>
      </c>
      <c r="AE70" s="82">
        <f>ROUND(IF('2.ต้นทุนตามสัดส่วน '!$E$76&gt;0,(+J70*'2.ต้นทุนตามสัดส่วน '!$E$76)/'2.ต้นทุนตามสัดส่วน '!$E$79,0),2)</f>
        <v>0</v>
      </c>
      <c r="AF70" s="82">
        <f t="shared" si="6"/>
        <v>0</v>
      </c>
      <c r="AG70" s="82">
        <f>ROUND(IF('2.ต้นทุนตามสัดส่วน '!$E$106&gt;0,(+L70*'2.ต้นทุนตามสัดส่วน '!$E$106)/'2.ต้นทุนตามสัดส่วน '!$E$109,0),2)</f>
        <v>0</v>
      </c>
      <c r="AH70" s="82">
        <f>ROUND(IF('2.ต้นทุนตามสัดส่วน '!$E$116&gt;0,(+M70*'2.ต้นทุนตามสัดส่วน '!$E$116)/'2.ต้นทุนตามสัดส่วน '!$E$119,0),2)</f>
        <v>0</v>
      </c>
      <c r="AI70" s="82">
        <f>ROUND(IF('2.ต้นทุนตามสัดส่วน '!$E$126&gt;0,(+N70*'2.ต้นทุนตามสัดส่วน '!$E$126)/'2.ต้นทุนตามสัดส่วน '!$E$129,0),2)</f>
        <v>0</v>
      </c>
      <c r="AJ70" s="82">
        <f t="shared" si="7"/>
        <v>0</v>
      </c>
      <c r="AK70" s="82">
        <f>ROUND(IF('2.ต้นทุนตามสัดส่วน '!$E$156&gt;0,(+P70*'2.ต้นทุนตามสัดส่วน '!$E$156)/'2.ต้นทุนตามสัดส่วน '!$E$159,0),2)</f>
        <v>0</v>
      </c>
      <c r="AL70" s="82">
        <f>ROUND(IF('2.ต้นทุนตามสัดส่วน '!$E$166&gt;0,(+Q70*'2.ต้นทุนตามสัดส่วน '!$E$166)/'2.ต้นทุนตามสัดส่วน '!$E$169,0),2)</f>
        <v>0</v>
      </c>
      <c r="AM70" s="82">
        <f>ROUND(IF('2.ต้นทุนตามสัดส่วน '!$E$176&gt;0,(+R70*'2.ต้นทุนตามสัดส่วน '!$E$176)/'2.ต้นทุนตามสัดส่วน '!$E$179,0),2)</f>
        <v>0</v>
      </c>
      <c r="AN70" s="82">
        <f t="shared" si="8"/>
        <v>0</v>
      </c>
      <c r="AO70" s="82">
        <f t="shared" si="9"/>
        <v>0</v>
      </c>
      <c r="AQ70" s="96">
        <v>5101060100</v>
      </c>
      <c r="AR70" s="97" t="s">
        <v>166</v>
      </c>
      <c r="AS70" s="82">
        <f>ROUND(IF('2.ต้นทุนตามสัดส่วน '!$E$7&gt;0,(C70*'2.ต้นทุนตามสัดส่วน '!$E$7)/'2.ต้นทุนตามสัดส่วน '!$E$9,0),2)</f>
        <v>0</v>
      </c>
      <c r="AT70" s="82">
        <f>ROUND(IF('2.ต้นทุนตามสัดส่วน '!$E$17&gt;0,(D70*'2.ต้นทุนตามสัดส่วน '!$E$17)/'2.ต้นทุนตามสัดส่วน '!$E$19,0),2)</f>
        <v>0</v>
      </c>
      <c r="AU70" s="82">
        <f>ROUND(IF('2.ต้นทุนตามสัดส่วน '!$E$27&gt;0,(+E70*'2.ต้นทุนตามสัดส่วน '!$E$27)/'2.ต้นทุนตามสัดส่วน '!$E$29,0),2)</f>
        <v>0</v>
      </c>
      <c r="AV70" s="82">
        <f>ROUND(IF('2.ต้นทุนตามสัดส่วน '!$E$37&gt;0,(+F70*'2.ต้นทุนตามสัดส่วน '!$E$37)/'2.ต้นทุนตามสัดส่วน '!$E$39,0),2)</f>
        <v>0</v>
      </c>
      <c r="AW70" s="82">
        <f t="shared" si="10"/>
        <v>0</v>
      </c>
      <c r="AX70" s="82">
        <f>ROUND(IF('2.ต้นทุนตามสัดส่วน '!$E$57&gt;0,(+H70*'2.ต้นทุนตามสัดส่วน '!$E$57)/'2.ต้นทุนตามสัดส่วน '!$E$59,0),2)</f>
        <v>0</v>
      </c>
      <c r="AY70" s="82">
        <f>ROUND(IF('2.ต้นทุนตามสัดส่วน '!$E$67&gt;0,(+I70*'2.ต้นทุนตามสัดส่วน '!$E$67)/'2.ต้นทุนตามสัดส่วน '!$E$69,0),2)</f>
        <v>0</v>
      </c>
      <c r="AZ70" s="82">
        <f>ROUND(IF('2.ต้นทุนตามสัดส่วน '!$E$77&gt;0,(+J70*'2.ต้นทุนตามสัดส่วน '!$E$77)/'2.ต้นทุนตามสัดส่วน '!$E$79,0),2)</f>
        <v>0</v>
      </c>
      <c r="BA70" s="82">
        <f t="shared" si="11"/>
        <v>0</v>
      </c>
      <c r="BB70" s="82">
        <f>ROUND(IF('2.ต้นทุนตามสัดส่วน '!$E$107&gt;0,(+L70*'2.ต้นทุนตามสัดส่วน '!$E$107)/'2.ต้นทุนตามสัดส่วน '!$E$109,0),2)</f>
        <v>0</v>
      </c>
      <c r="BC70" s="82">
        <f>ROUND(IF('2.ต้นทุนตามสัดส่วน '!$E$117&gt;0,(+M70*'2.ต้นทุนตามสัดส่วน '!$E$117)/'2.ต้นทุนตามสัดส่วน '!$E$119,0),2)</f>
        <v>0</v>
      </c>
      <c r="BD70" s="82">
        <f>ROUND(IF('2.ต้นทุนตามสัดส่วน '!$E$127&gt;0,(+N70*'2.ต้นทุนตามสัดส่วน '!$E$127)/'2.ต้นทุนตามสัดส่วน '!$E$129,0),2)</f>
        <v>0</v>
      </c>
      <c r="BE70" s="82">
        <f t="shared" si="12"/>
        <v>0</v>
      </c>
      <c r="BF70" s="82">
        <f>ROUND(IF('2.ต้นทุนตามสัดส่วน '!$E$157&gt;0,(+P70*'2.ต้นทุนตามสัดส่วน '!$E$157)/'2.ต้นทุนตามสัดส่วน '!$E$159,0),2)</f>
        <v>0</v>
      </c>
      <c r="BG70" s="82">
        <f>ROUND(IF('2.ต้นทุนตามสัดส่วน '!$E$167&gt;0,(+Q70*'2.ต้นทุนตามสัดส่วน '!$E$167)/'2.ต้นทุนตามสัดส่วน '!$E$169,0),2)</f>
        <v>0</v>
      </c>
      <c r="BH70" s="82">
        <f>ROUND(IF('2.ต้นทุนตามสัดส่วน '!$E$177&gt;0,(+R70*'2.ต้นทุนตามสัดส่วน '!$E$177)/'2.ต้นทุนตามสัดส่วน '!$E$179,0),2)</f>
        <v>0</v>
      </c>
      <c r="BI70" s="82">
        <f t="shared" si="13"/>
        <v>0</v>
      </c>
      <c r="BJ70" s="82">
        <f t="shared" si="14"/>
        <v>0</v>
      </c>
      <c r="BL70" s="96">
        <v>5101060100</v>
      </c>
      <c r="BM70" s="97" t="s">
        <v>166</v>
      </c>
      <c r="BN70" s="82">
        <f>ROUND(IF('2.ต้นทุนตามสัดส่วน '!$E$8&gt;0,(+C70*'2.ต้นทุนตามสัดส่วน '!$E$8)/'2.ต้นทุนตามสัดส่วน '!$E$9,0),2)</f>
        <v>0</v>
      </c>
      <c r="BO70" s="82">
        <f>ROUND(IF('2.ต้นทุนตามสัดส่วน '!$E$18&gt;0,(+D70*'2.ต้นทุนตามสัดส่วน '!$E$18)/'2.ต้นทุนตามสัดส่วน '!$E$19,0),2)</f>
        <v>0</v>
      </c>
      <c r="BP70" s="82">
        <f>ROUND(IF('2.ต้นทุนตามสัดส่วน '!$E$28&gt;0,(+E70*'2.ต้นทุนตามสัดส่วน '!$E$28)/'2.ต้นทุนตามสัดส่วน '!$E$29,0),2)</f>
        <v>0</v>
      </c>
      <c r="BQ70" s="82">
        <f>ROUND(IF('2.ต้นทุนตามสัดส่วน '!$E$38&gt;0,(+F70*'2.ต้นทุนตามสัดส่วน '!$E$38)/'2.ต้นทุนตามสัดส่วน '!$E$39,0),2)</f>
        <v>0</v>
      </c>
      <c r="BR70" s="82">
        <f t="shared" si="15"/>
        <v>0</v>
      </c>
      <c r="BS70" s="82">
        <f>ROUND(IF('2.ต้นทุนตามสัดส่วน '!$E$58&gt;0,(+H70*'2.ต้นทุนตามสัดส่วน '!$E$58)/'2.ต้นทุนตามสัดส่วน '!$E$59,0),2)</f>
        <v>0</v>
      </c>
      <c r="BT70" s="82">
        <f>ROUND(IF('2.ต้นทุนตามสัดส่วน '!$E$68&gt;0,(+I70*'2.ต้นทุนตามสัดส่วน '!$E$68)/'2.ต้นทุนตามสัดส่วน '!$E$69,0),2)</f>
        <v>0</v>
      </c>
      <c r="BU70" s="82">
        <f>ROUND(IF('2.ต้นทุนตามสัดส่วน '!$E$78&gt;0,(+J70*'2.ต้นทุนตามสัดส่วน '!$E$78)/'2.ต้นทุนตามสัดส่วน '!$E$79,0),2)</f>
        <v>0</v>
      </c>
      <c r="BV70" s="82">
        <f t="shared" si="16"/>
        <v>0</v>
      </c>
      <c r="BW70" s="82">
        <f>ROUND(IF('2.ต้นทุนตามสัดส่วน '!$E$108&gt;0,(+L70*'2.ต้นทุนตามสัดส่วน '!$E$108)/'2.ต้นทุนตามสัดส่วน '!$E$109,0),2)</f>
        <v>0</v>
      </c>
      <c r="BX70" s="82">
        <f>ROUND(IF('2.ต้นทุนตามสัดส่วน '!$E$118&gt;0,(+M70*'2.ต้นทุนตามสัดส่วน '!$E$118)/'2.ต้นทุนตามสัดส่วน '!$E$119,0),2)</f>
        <v>0</v>
      </c>
      <c r="BY70" s="82">
        <f>ROUND(IF('2.ต้นทุนตามสัดส่วน '!$E$128&gt;0,(+N70*'2.ต้นทุนตามสัดส่วน '!$E$128)/'2.ต้นทุนตามสัดส่วน '!$E$129,0),2)</f>
        <v>0</v>
      </c>
      <c r="BZ70" s="82">
        <f t="shared" si="17"/>
        <v>0</v>
      </c>
      <c r="CA70" s="82">
        <f>ROUND(IF('2.ต้นทุนตามสัดส่วน '!$E$158&gt;0,(+P70*'2.ต้นทุนตามสัดส่วน '!$E$158)/'2.ต้นทุนตามสัดส่วน '!$E$159,0),2)</f>
        <v>0</v>
      </c>
      <c r="CB70" s="82">
        <f>ROUND(IF('2.ต้นทุนตามสัดส่วน '!$E$168&gt;0,(+Q70*'2.ต้นทุนตามสัดส่วน '!$E$168)/'2.ต้นทุนตามสัดส่วน '!$E$169,0),2)</f>
        <v>0</v>
      </c>
      <c r="CC70" s="82">
        <f>ROUND(IF('2.ต้นทุนตามสัดส่วน '!$E$178&gt;0,(+R70*'2.ต้นทุนตามสัดส่วน '!$E$178)/'2.ต้นทุนตามสัดส่วน '!$E$179,0),2)</f>
        <v>0</v>
      </c>
      <c r="CD70" s="82">
        <f t="shared" si="18"/>
        <v>0</v>
      </c>
      <c r="CE70" s="82">
        <f t="shared" si="19"/>
        <v>0</v>
      </c>
      <c r="CF70" s="96">
        <v>5101060100</v>
      </c>
      <c r="CG70" s="97" t="s">
        <v>166</v>
      </c>
      <c r="CH70" s="82">
        <f t="shared" ref="CH70:CY70" si="83">+C70-X70-AS70-BN70</f>
        <v>0</v>
      </c>
      <c r="CI70" s="82">
        <f t="shared" si="83"/>
        <v>0</v>
      </c>
      <c r="CJ70" s="82">
        <f t="shared" si="83"/>
        <v>0</v>
      </c>
      <c r="CK70" s="82">
        <f t="shared" si="83"/>
        <v>0</v>
      </c>
      <c r="CL70" s="82">
        <f t="shared" si="83"/>
        <v>0</v>
      </c>
      <c r="CM70" s="82">
        <f t="shared" si="83"/>
        <v>0</v>
      </c>
      <c r="CN70" s="82">
        <f t="shared" si="83"/>
        <v>0</v>
      </c>
      <c r="CO70" s="82">
        <f t="shared" si="83"/>
        <v>0</v>
      </c>
      <c r="CP70" s="82">
        <f t="shared" si="83"/>
        <v>0</v>
      </c>
      <c r="CQ70" s="82">
        <f t="shared" si="83"/>
        <v>0</v>
      </c>
      <c r="CR70" s="82">
        <f t="shared" si="83"/>
        <v>0</v>
      </c>
      <c r="CS70" s="82">
        <f t="shared" si="83"/>
        <v>0</v>
      </c>
      <c r="CT70" s="82">
        <f t="shared" si="83"/>
        <v>0</v>
      </c>
      <c r="CU70" s="82">
        <f t="shared" si="83"/>
        <v>0</v>
      </c>
      <c r="CV70" s="82">
        <f t="shared" si="83"/>
        <v>0</v>
      </c>
      <c r="CW70" s="82">
        <f t="shared" si="83"/>
        <v>0</v>
      </c>
      <c r="CX70" s="82">
        <f t="shared" si="83"/>
        <v>0</v>
      </c>
      <c r="CY70" s="82">
        <f t="shared" si="83"/>
        <v>0</v>
      </c>
    </row>
    <row r="71" spans="1:103" ht="15.75" customHeight="1" x14ac:dyDescent="0.55000000000000004">
      <c r="A71" s="96">
        <v>5101060101</v>
      </c>
      <c r="B71" s="97" t="s">
        <v>167</v>
      </c>
      <c r="C71" s="30"/>
      <c r="D71" s="82"/>
      <c r="E71" s="82"/>
      <c r="F71" s="82"/>
      <c r="G71" s="82">
        <f t="shared" si="0"/>
        <v>0</v>
      </c>
      <c r="H71" s="82"/>
      <c r="I71" s="82"/>
      <c r="J71" s="82"/>
      <c r="K71" s="82">
        <f t="shared" si="1"/>
        <v>0</v>
      </c>
      <c r="L71" s="82"/>
      <c r="M71" s="82"/>
      <c r="N71" s="82"/>
      <c r="O71" s="82">
        <f t="shared" si="2"/>
        <v>0</v>
      </c>
      <c r="P71" s="82"/>
      <c r="Q71" s="82"/>
      <c r="R71" s="82"/>
      <c r="S71" s="82">
        <f t="shared" si="3"/>
        <v>0</v>
      </c>
      <c r="T71" s="82">
        <f t="shared" si="4"/>
        <v>0</v>
      </c>
      <c r="V71" s="96">
        <v>5101060101</v>
      </c>
      <c r="W71" s="97" t="s">
        <v>167</v>
      </c>
      <c r="X71" s="82">
        <f>ROUND(IF('2.ต้นทุนตามสัดส่วน '!$E$6&gt;0,(+C71*'2.ต้นทุนตามสัดส่วน '!$E$6)/'2.ต้นทุนตามสัดส่วน '!$E$9,0),2)</f>
        <v>0</v>
      </c>
      <c r="Y71" s="82">
        <f>ROUND(IF('2.ต้นทุนตามสัดส่วน '!$E$16&gt;0,(+D71*'2.ต้นทุนตามสัดส่วน '!$E$16)/'2.ต้นทุนตามสัดส่วน '!$E$19,0),2)</f>
        <v>0</v>
      </c>
      <c r="Z71" s="82">
        <f>ROUND(IF('2.ต้นทุนตามสัดส่วน '!$E$26&gt;0,(+E71*'2.ต้นทุนตามสัดส่วน '!$E$26)/'2.ต้นทุนตามสัดส่วน '!$E$29,0),2)</f>
        <v>0</v>
      </c>
      <c r="AA71" s="82">
        <f>ROUND(IF('2.ต้นทุนตามสัดส่วน '!$E$36&gt;0,(+F71*'2.ต้นทุนตามสัดส่วน '!$E$36)/'2.ต้นทุนตามสัดส่วน '!$E$39,0),2)</f>
        <v>0</v>
      </c>
      <c r="AB71" s="82">
        <f t="shared" si="5"/>
        <v>0</v>
      </c>
      <c r="AC71" s="82">
        <f>ROUND(IF('2.ต้นทุนตามสัดส่วน '!$E$56&gt;0,(+H71*'2.ต้นทุนตามสัดส่วน '!$E$56)/'2.ต้นทุนตามสัดส่วน '!$E$59,0),2)</f>
        <v>0</v>
      </c>
      <c r="AD71" s="82">
        <f>ROUND(IF('2.ต้นทุนตามสัดส่วน '!$E$66&gt;0,(+I71*'2.ต้นทุนตามสัดส่วน '!$E$66)/'2.ต้นทุนตามสัดส่วน '!$E$69,0),2)</f>
        <v>0</v>
      </c>
      <c r="AE71" s="82">
        <f>ROUND(IF('2.ต้นทุนตามสัดส่วน '!$E$76&gt;0,(+J71*'2.ต้นทุนตามสัดส่วน '!$E$76)/'2.ต้นทุนตามสัดส่วน '!$E$79,0),2)</f>
        <v>0</v>
      </c>
      <c r="AF71" s="82">
        <f t="shared" si="6"/>
        <v>0</v>
      </c>
      <c r="AG71" s="82">
        <f>ROUND(IF('2.ต้นทุนตามสัดส่วน '!$E$106&gt;0,(+L71*'2.ต้นทุนตามสัดส่วน '!$E$106)/'2.ต้นทุนตามสัดส่วน '!$E$109,0),2)</f>
        <v>0</v>
      </c>
      <c r="AH71" s="82">
        <f>ROUND(IF('2.ต้นทุนตามสัดส่วน '!$E$116&gt;0,(+M71*'2.ต้นทุนตามสัดส่วน '!$E$116)/'2.ต้นทุนตามสัดส่วน '!$E$119,0),2)</f>
        <v>0</v>
      </c>
      <c r="AI71" s="82">
        <f>ROUND(IF('2.ต้นทุนตามสัดส่วน '!$E$126&gt;0,(+N71*'2.ต้นทุนตามสัดส่วน '!$E$126)/'2.ต้นทุนตามสัดส่วน '!$E$129,0),2)</f>
        <v>0</v>
      </c>
      <c r="AJ71" s="82">
        <f t="shared" si="7"/>
        <v>0</v>
      </c>
      <c r="AK71" s="82">
        <f>ROUND(IF('2.ต้นทุนตามสัดส่วน '!$E$156&gt;0,(+P71*'2.ต้นทุนตามสัดส่วน '!$E$156)/'2.ต้นทุนตามสัดส่วน '!$E$159,0),2)</f>
        <v>0</v>
      </c>
      <c r="AL71" s="82">
        <f>ROUND(IF('2.ต้นทุนตามสัดส่วน '!$E$166&gt;0,(+Q71*'2.ต้นทุนตามสัดส่วน '!$E$166)/'2.ต้นทุนตามสัดส่วน '!$E$169,0),2)</f>
        <v>0</v>
      </c>
      <c r="AM71" s="82">
        <f>ROUND(IF('2.ต้นทุนตามสัดส่วน '!$E$176&gt;0,(+R71*'2.ต้นทุนตามสัดส่วน '!$E$176)/'2.ต้นทุนตามสัดส่วน '!$E$179,0),2)</f>
        <v>0</v>
      </c>
      <c r="AN71" s="82">
        <f t="shared" si="8"/>
        <v>0</v>
      </c>
      <c r="AO71" s="82">
        <f t="shared" si="9"/>
        <v>0</v>
      </c>
      <c r="AQ71" s="96">
        <v>5101060101</v>
      </c>
      <c r="AR71" s="97" t="s">
        <v>167</v>
      </c>
      <c r="AS71" s="82">
        <f>ROUND(IF('2.ต้นทุนตามสัดส่วน '!$E$7&gt;0,(C71*'2.ต้นทุนตามสัดส่วน '!$E$7)/'2.ต้นทุนตามสัดส่วน '!$E$9,0),2)</f>
        <v>0</v>
      </c>
      <c r="AT71" s="82">
        <f>ROUND(IF('2.ต้นทุนตามสัดส่วน '!$E$17&gt;0,(D71*'2.ต้นทุนตามสัดส่วน '!$E$17)/'2.ต้นทุนตามสัดส่วน '!$E$19,0),2)</f>
        <v>0</v>
      </c>
      <c r="AU71" s="82">
        <f>ROUND(IF('2.ต้นทุนตามสัดส่วน '!$E$27&gt;0,(+E71*'2.ต้นทุนตามสัดส่วน '!$E$27)/'2.ต้นทุนตามสัดส่วน '!$E$29,0),2)</f>
        <v>0</v>
      </c>
      <c r="AV71" s="82">
        <f>ROUND(IF('2.ต้นทุนตามสัดส่วน '!$E$37&gt;0,(+F71*'2.ต้นทุนตามสัดส่วน '!$E$37)/'2.ต้นทุนตามสัดส่วน '!$E$39,0),2)</f>
        <v>0</v>
      </c>
      <c r="AW71" s="82">
        <f t="shared" si="10"/>
        <v>0</v>
      </c>
      <c r="AX71" s="82">
        <f>ROUND(IF('2.ต้นทุนตามสัดส่วน '!$E$57&gt;0,(+H71*'2.ต้นทุนตามสัดส่วน '!$E$57)/'2.ต้นทุนตามสัดส่วน '!$E$59,0),2)</f>
        <v>0</v>
      </c>
      <c r="AY71" s="82">
        <f>ROUND(IF('2.ต้นทุนตามสัดส่วน '!$E$67&gt;0,(+I71*'2.ต้นทุนตามสัดส่วน '!$E$67)/'2.ต้นทุนตามสัดส่วน '!$E$69,0),2)</f>
        <v>0</v>
      </c>
      <c r="AZ71" s="82">
        <f>ROUND(IF('2.ต้นทุนตามสัดส่วน '!$E$77&gt;0,(+J71*'2.ต้นทุนตามสัดส่วน '!$E$77)/'2.ต้นทุนตามสัดส่วน '!$E$79,0),2)</f>
        <v>0</v>
      </c>
      <c r="BA71" s="82">
        <f t="shared" si="11"/>
        <v>0</v>
      </c>
      <c r="BB71" s="82">
        <f>ROUND(IF('2.ต้นทุนตามสัดส่วน '!$E$107&gt;0,(+L71*'2.ต้นทุนตามสัดส่วน '!$E$107)/'2.ต้นทุนตามสัดส่วน '!$E$109,0),2)</f>
        <v>0</v>
      </c>
      <c r="BC71" s="82">
        <f>ROUND(IF('2.ต้นทุนตามสัดส่วน '!$E$117&gt;0,(+M71*'2.ต้นทุนตามสัดส่วน '!$E$117)/'2.ต้นทุนตามสัดส่วน '!$E$119,0),2)</f>
        <v>0</v>
      </c>
      <c r="BD71" s="82">
        <f>ROUND(IF('2.ต้นทุนตามสัดส่วน '!$E$127&gt;0,(+N71*'2.ต้นทุนตามสัดส่วน '!$E$127)/'2.ต้นทุนตามสัดส่วน '!$E$129,0),2)</f>
        <v>0</v>
      </c>
      <c r="BE71" s="82">
        <f t="shared" si="12"/>
        <v>0</v>
      </c>
      <c r="BF71" s="82">
        <f>ROUND(IF('2.ต้นทุนตามสัดส่วน '!$E$157&gt;0,(+P71*'2.ต้นทุนตามสัดส่วน '!$E$157)/'2.ต้นทุนตามสัดส่วน '!$E$159,0),2)</f>
        <v>0</v>
      </c>
      <c r="BG71" s="82">
        <f>ROUND(IF('2.ต้นทุนตามสัดส่วน '!$E$167&gt;0,(+Q71*'2.ต้นทุนตามสัดส่วน '!$E$167)/'2.ต้นทุนตามสัดส่วน '!$E$169,0),2)</f>
        <v>0</v>
      </c>
      <c r="BH71" s="82">
        <f>ROUND(IF('2.ต้นทุนตามสัดส่วน '!$E$177&gt;0,(+R71*'2.ต้นทุนตามสัดส่วน '!$E$177)/'2.ต้นทุนตามสัดส่วน '!$E$179,0),2)</f>
        <v>0</v>
      </c>
      <c r="BI71" s="82">
        <f t="shared" si="13"/>
        <v>0</v>
      </c>
      <c r="BJ71" s="82">
        <f t="shared" si="14"/>
        <v>0</v>
      </c>
      <c r="BL71" s="96">
        <v>5101060101</v>
      </c>
      <c r="BM71" s="97" t="s">
        <v>167</v>
      </c>
      <c r="BN71" s="82">
        <f>ROUND(IF('2.ต้นทุนตามสัดส่วน '!$E$8&gt;0,(+C71*'2.ต้นทุนตามสัดส่วน '!$E$8)/'2.ต้นทุนตามสัดส่วน '!$E$9,0),2)</f>
        <v>0</v>
      </c>
      <c r="BO71" s="82">
        <f>ROUND(IF('2.ต้นทุนตามสัดส่วน '!$E$18&gt;0,(+D71*'2.ต้นทุนตามสัดส่วน '!$E$18)/'2.ต้นทุนตามสัดส่วน '!$E$19,0),2)</f>
        <v>0</v>
      </c>
      <c r="BP71" s="82">
        <f>ROUND(IF('2.ต้นทุนตามสัดส่วน '!$E$28&gt;0,(+E71*'2.ต้นทุนตามสัดส่วน '!$E$28)/'2.ต้นทุนตามสัดส่วน '!$E$29,0),2)</f>
        <v>0</v>
      </c>
      <c r="BQ71" s="82">
        <f>ROUND(IF('2.ต้นทุนตามสัดส่วน '!$E$38&gt;0,(+F71*'2.ต้นทุนตามสัดส่วน '!$E$38)/'2.ต้นทุนตามสัดส่วน '!$E$39,0),2)</f>
        <v>0</v>
      </c>
      <c r="BR71" s="82">
        <f t="shared" si="15"/>
        <v>0</v>
      </c>
      <c r="BS71" s="82">
        <f>ROUND(IF('2.ต้นทุนตามสัดส่วน '!$E$58&gt;0,(+H71*'2.ต้นทุนตามสัดส่วน '!$E$58)/'2.ต้นทุนตามสัดส่วน '!$E$59,0),2)</f>
        <v>0</v>
      </c>
      <c r="BT71" s="82">
        <f>ROUND(IF('2.ต้นทุนตามสัดส่วน '!$E$68&gt;0,(+I71*'2.ต้นทุนตามสัดส่วน '!$E$68)/'2.ต้นทุนตามสัดส่วน '!$E$69,0),2)</f>
        <v>0</v>
      </c>
      <c r="BU71" s="82">
        <f>ROUND(IF('2.ต้นทุนตามสัดส่วน '!$E$78&gt;0,(+J71*'2.ต้นทุนตามสัดส่วน '!$E$78)/'2.ต้นทุนตามสัดส่วน '!$E$79,0),2)</f>
        <v>0</v>
      </c>
      <c r="BV71" s="82">
        <f t="shared" si="16"/>
        <v>0</v>
      </c>
      <c r="BW71" s="82">
        <f>ROUND(IF('2.ต้นทุนตามสัดส่วน '!$E$108&gt;0,(+L71*'2.ต้นทุนตามสัดส่วน '!$E$108)/'2.ต้นทุนตามสัดส่วน '!$E$109,0),2)</f>
        <v>0</v>
      </c>
      <c r="BX71" s="82">
        <f>ROUND(IF('2.ต้นทุนตามสัดส่วน '!$E$118&gt;0,(+M71*'2.ต้นทุนตามสัดส่วน '!$E$118)/'2.ต้นทุนตามสัดส่วน '!$E$119,0),2)</f>
        <v>0</v>
      </c>
      <c r="BY71" s="82">
        <f>ROUND(IF('2.ต้นทุนตามสัดส่วน '!$E$128&gt;0,(+N71*'2.ต้นทุนตามสัดส่วน '!$E$128)/'2.ต้นทุนตามสัดส่วน '!$E$129,0),2)</f>
        <v>0</v>
      </c>
      <c r="BZ71" s="82">
        <f t="shared" si="17"/>
        <v>0</v>
      </c>
      <c r="CA71" s="82">
        <f>ROUND(IF('2.ต้นทุนตามสัดส่วน '!$E$158&gt;0,(+P71*'2.ต้นทุนตามสัดส่วน '!$E$158)/'2.ต้นทุนตามสัดส่วน '!$E$159,0),2)</f>
        <v>0</v>
      </c>
      <c r="CB71" s="82">
        <f>ROUND(IF('2.ต้นทุนตามสัดส่วน '!$E$168&gt;0,(+Q71*'2.ต้นทุนตามสัดส่วน '!$E$168)/'2.ต้นทุนตามสัดส่วน '!$E$169,0),2)</f>
        <v>0</v>
      </c>
      <c r="CC71" s="82">
        <f>ROUND(IF('2.ต้นทุนตามสัดส่วน '!$E$178&gt;0,(+R71*'2.ต้นทุนตามสัดส่วน '!$E$178)/'2.ต้นทุนตามสัดส่วน '!$E$179,0),2)</f>
        <v>0</v>
      </c>
      <c r="CD71" s="82">
        <f t="shared" si="18"/>
        <v>0</v>
      </c>
      <c r="CE71" s="82">
        <f t="shared" si="19"/>
        <v>0</v>
      </c>
      <c r="CF71" s="96">
        <v>5101060101</v>
      </c>
      <c r="CG71" s="97" t="s">
        <v>167</v>
      </c>
      <c r="CH71" s="82">
        <f t="shared" ref="CH71:CY71" si="84">+C71-X71-AS71-BN71</f>
        <v>0</v>
      </c>
      <c r="CI71" s="82">
        <f t="shared" si="84"/>
        <v>0</v>
      </c>
      <c r="CJ71" s="82">
        <f t="shared" si="84"/>
        <v>0</v>
      </c>
      <c r="CK71" s="82">
        <f t="shared" si="84"/>
        <v>0</v>
      </c>
      <c r="CL71" s="82">
        <f t="shared" si="84"/>
        <v>0</v>
      </c>
      <c r="CM71" s="82">
        <f t="shared" si="84"/>
        <v>0</v>
      </c>
      <c r="CN71" s="82">
        <f t="shared" si="84"/>
        <v>0</v>
      </c>
      <c r="CO71" s="82">
        <f t="shared" si="84"/>
        <v>0</v>
      </c>
      <c r="CP71" s="82">
        <f t="shared" si="84"/>
        <v>0</v>
      </c>
      <c r="CQ71" s="82">
        <f t="shared" si="84"/>
        <v>0</v>
      </c>
      <c r="CR71" s="82">
        <f t="shared" si="84"/>
        <v>0</v>
      </c>
      <c r="CS71" s="82">
        <f t="shared" si="84"/>
        <v>0</v>
      </c>
      <c r="CT71" s="82">
        <f t="shared" si="84"/>
        <v>0</v>
      </c>
      <c r="CU71" s="82">
        <f t="shared" si="84"/>
        <v>0</v>
      </c>
      <c r="CV71" s="82">
        <f t="shared" si="84"/>
        <v>0</v>
      </c>
      <c r="CW71" s="82">
        <f t="shared" si="84"/>
        <v>0</v>
      </c>
      <c r="CX71" s="82">
        <f t="shared" si="84"/>
        <v>0</v>
      </c>
      <c r="CY71" s="82">
        <f t="shared" si="84"/>
        <v>0</v>
      </c>
    </row>
    <row r="72" spans="1:103" ht="15.75" customHeight="1" x14ac:dyDescent="0.55000000000000004">
      <c r="A72" s="96">
        <v>5101060102</v>
      </c>
      <c r="B72" s="97" t="s">
        <v>168</v>
      </c>
      <c r="C72" s="30"/>
      <c r="D72" s="82">
        <v>0</v>
      </c>
      <c r="E72" s="82">
        <v>0</v>
      </c>
      <c r="F72" s="82">
        <v>0</v>
      </c>
      <c r="G72" s="82">
        <f t="shared" si="0"/>
        <v>0</v>
      </c>
      <c r="H72" s="82"/>
      <c r="I72" s="82"/>
      <c r="J72" s="82"/>
      <c r="K72" s="82">
        <f t="shared" si="1"/>
        <v>0</v>
      </c>
      <c r="L72" s="82"/>
      <c r="M72" s="82"/>
      <c r="N72" s="82"/>
      <c r="O72" s="82">
        <f t="shared" si="2"/>
        <v>0</v>
      </c>
      <c r="P72" s="82"/>
      <c r="Q72" s="82"/>
      <c r="R72" s="82"/>
      <c r="S72" s="82">
        <f t="shared" si="3"/>
        <v>0</v>
      </c>
      <c r="T72" s="82">
        <f t="shared" si="4"/>
        <v>0</v>
      </c>
      <c r="V72" s="96">
        <v>5101060102</v>
      </c>
      <c r="W72" s="97" t="s">
        <v>168</v>
      </c>
      <c r="X72" s="82">
        <f>ROUND(IF('2.ต้นทุนตามสัดส่วน '!$E$6&gt;0,(+C72*'2.ต้นทุนตามสัดส่วน '!$E$6)/'2.ต้นทุนตามสัดส่วน '!$E$9,0),2)</f>
        <v>0</v>
      </c>
      <c r="Y72" s="82">
        <f>ROUND(IF('2.ต้นทุนตามสัดส่วน '!$E$16&gt;0,(+D72*'2.ต้นทุนตามสัดส่วน '!$E$16)/'2.ต้นทุนตามสัดส่วน '!$E$19,0),2)</f>
        <v>0</v>
      </c>
      <c r="Z72" s="82">
        <f>ROUND(IF('2.ต้นทุนตามสัดส่วน '!$E$26&gt;0,(+E72*'2.ต้นทุนตามสัดส่วน '!$E$26)/'2.ต้นทุนตามสัดส่วน '!$E$29,0),2)</f>
        <v>0</v>
      </c>
      <c r="AA72" s="82">
        <f>ROUND(IF('2.ต้นทุนตามสัดส่วน '!$E$36&gt;0,(+F72*'2.ต้นทุนตามสัดส่วน '!$E$36)/'2.ต้นทุนตามสัดส่วน '!$E$39,0),2)</f>
        <v>0</v>
      </c>
      <c r="AB72" s="82">
        <f t="shared" si="5"/>
        <v>0</v>
      </c>
      <c r="AC72" s="82">
        <f>ROUND(IF('2.ต้นทุนตามสัดส่วน '!$E$56&gt;0,(+H72*'2.ต้นทุนตามสัดส่วน '!$E$56)/'2.ต้นทุนตามสัดส่วน '!$E$59,0),2)</f>
        <v>0</v>
      </c>
      <c r="AD72" s="82">
        <f>ROUND(IF('2.ต้นทุนตามสัดส่วน '!$E$66&gt;0,(+I72*'2.ต้นทุนตามสัดส่วน '!$E$66)/'2.ต้นทุนตามสัดส่วน '!$E$69,0),2)</f>
        <v>0</v>
      </c>
      <c r="AE72" s="82">
        <f>ROUND(IF('2.ต้นทุนตามสัดส่วน '!$E$76&gt;0,(+J72*'2.ต้นทุนตามสัดส่วน '!$E$76)/'2.ต้นทุนตามสัดส่วน '!$E$79,0),2)</f>
        <v>0</v>
      </c>
      <c r="AF72" s="82">
        <f t="shared" si="6"/>
        <v>0</v>
      </c>
      <c r="AG72" s="82">
        <f>ROUND(IF('2.ต้นทุนตามสัดส่วน '!$E$106&gt;0,(+L72*'2.ต้นทุนตามสัดส่วน '!$E$106)/'2.ต้นทุนตามสัดส่วน '!$E$109,0),2)</f>
        <v>0</v>
      </c>
      <c r="AH72" s="82">
        <f>ROUND(IF('2.ต้นทุนตามสัดส่วน '!$E$116&gt;0,(+M72*'2.ต้นทุนตามสัดส่วน '!$E$116)/'2.ต้นทุนตามสัดส่วน '!$E$119,0),2)</f>
        <v>0</v>
      </c>
      <c r="AI72" s="82">
        <f>ROUND(IF('2.ต้นทุนตามสัดส่วน '!$E$126&gt;0,(+N72*'2.ต้นทุนตามสัดส่วน '!$E$126)/'2.ต้นทุนตามสัดส่วน '!$E$129,0),2)</f>
        <v>0</v>
      </c>
      <c r="AJ72" s="82">
        <f t="shared" si="7"/>
        <v>0</v>
      </c>
      <c r="AK72" s="82">
        <f>ROUND(IF('2.ต้นทุนตามสัดส่วน '!$E$156&gt;0,(+P72*'2.ต้นทุนตามสัดส่วน '!$E$156)/'2.ต้นทุนตามสัดส่วน '!$E$159,0),2)</f>
        <v>0</v>
      </c>
      <c r="AL72" s="82">
        <f>ROUND(IF('2.ต้นทุนตามสัดส่วน '!$E$166&gt;0,(+Q72*'2.ต้นทุนตามสัดส่วน '!$E$166)/'2.ต้นทุนตามสัดส่วน '!$E$169,0),2)</f>
        <v>0</v>
      </c>
      <c r="AM72" s="82">
        <f>ROUND(IF('2.ต้นทุนตามสัดส่วน '!$E$176&gt;0,(+R72*'2.ต้นทุนตามสัดส่วน '!$E$176)/'2.ต้นทุนตามสัดส่วน '!$E$179,0),2)</f>
        <v>0</v>
      </c>
      <c r="AN72" s="82">
        <f t="shared" si="8"/>
        <v>0</v>
      </c>
      <c r="AO72" s="82">
        <f t="shared" si="9"/>
        <v>0</v>
      </c>
      <c r="AQ72" s="96">
        <v>5101060102</v>
      </c>
      <c r="AR72" s="97" t="s">
        <v>168</v>
      </c>
      <c r="AS72" s="82">
        <f>ROUND(IF('2.ต้นทุนตามสัดส่วน '!$E$7&gt;0,(C72*'2.ต้นทุนตามสัดส่วน '!$E$7)/'2.ต้นทุนตามสัดส่วน '!$E$9,0),2)</f>
        <v>0</v>
      </c>
      <c r="AT72" s="82">
        <f>ROUND(IF('2.ต้นทุนตามสัดส่วน '!$E$17&gt;0,(D72*'2.ต้นทุนตามสัดส่วน '!$E$17)/'2.ต้นทุนตามสัดส่วน '!$E$19,0),2)</f>
        <v>0</v>
      </c>
      <c r="AU72" s="82">
        <f>ROUND(IF('2.ต้นทุนตามสัดส่วน '!$E$27&gt;0,(+E72*'2.ต้นทุนตามสัดส่วน '!$E$27)/'2.ต้นทุนตามสัดส่วน '!$E$29,0),2)</f>
        <v>0</v>
      </c>
      <c r="AV72" s="82">
        <f>ROUND(IF('2.ต้นทุนตามสัดส่วน '!$E$37&gt;0,(+F72*'2.ต้นทุนตามสัดส่วน '!$E$37)/'2.ต้นทุนตามสัดส่วน '!$E$39,0),2)</f>
        <v>0</v>
      </c>
      <c r="AW72" s="82">
        <f t="shared" si="10"/>
        <v>0</v>
      </c>
      <c r="AX72" s="82">
        <f>ROUND(IF('2.ต้นทุนตามสัดส่วน '!$E$57&gt;0,(+H72*'2.ต้นทุนตามสัดส่วน '!$E$57)/'2.ต้นทุนตามสัดส่วน '!$E$59,0),2)</f>
        <v>0</v>
      </c>
      <c r="AY72" s="82">
        <f>ROUND(IF('2.ต้นทุนตามสัดส่วน '!$E$67&gt;0,(+I72*'2.ต้นทุนตามสัดส่วน '!$E$67)/'2.ต้นทุนตามสัดส่วน '!$E$69,0),2)</f>
        <v>0</v>
      </c>
      <c r="AZ72" s="82">
        <f>ROUND(IF('2.ต้นทุนตามสัดส่วน '!$E$77&gt;0,(+J72*'2.ต้นทุนตามสัดส่วน '!$E$77)/'2.ต้นทุนตามสัดส่วน '!$E$79,0),2)</f>
        <v>0</v>
      </c>
      <c r="BA72" s="82">
        <f t="shared" si="11"/>
        <v>0</v>
      </c>
      <c r="BB72" s="82">
        <f>ROUND(IF('2.ต้นทุนตามสัดส่วน '!$E$107&gt;0,(+L72*'2.ต้นทุนตามสัดส่วน '!$E$107)/'2.ต้นทุนตามสัดส่วน '!$E$109,0),2)</f>
        <v>0</v>
      </c>
      <c r="BC72" s="82">
        <f>ROUND(IF('2.ต้นทุนตามสัดส่วน '!$E$117&gt;0,(+M72*'2.ต้นทุนตามสัดส่วน '!$E$117)/'2.ต้นทุนตามสัดส่วน '!$E$119,0),2)</f>
        <v>0</v>
      </c>
      <c r="BD72" s="82">
        <f>ROUND(IF('2.ต้นทุนตามสัดส่วน '!$E$127&gt;0,(+N72*'2.ต้นทุนตามสัดส่วน '!$E$127)/'2.ต้นทุนตามสัดส่วน '!$E$129,0),2)</f>
        <v>0</v>
      </c>
      <c r="BE72" s="82">
        <f t="shared" si="12"/>
        <v>0</v>
      </c>
      <c r="BF72" s="82">
        <f>ROUND(IF('2.ต้นทุนตามสัดส่วน '!$E$157&gt;0,(+P72*'2.ต้นทุนตามสัดส่วน '!$E$157)/'2.ต้นทุนตามสัดส่วน '!$E$159,0),2)</f>
        <v>0</v>
      </c>
      <c r="BG72" s="82">
        <f>ROUND(IF('2.ต้นทุนตามสัดส่วน '!$E$167&gt;0,(+Q72*'2.ต้นทุนตามสัดส่วน '!$E$167)/'2.ต้นทุนตามสัดส่วน '!$E$169,0),2)</f>
        <v>0</v>
      </c>
      <c r="BH72" s="82">
        <f>ROUND(IF('2.ต้นทุนตามสัดส่วน '!$E$177&gt;0,(+R72*'2.ต้นทุนตามสัดส่วน '!$E$177)/'2.ต้นทุนตามสัดส่วน '!$E$179,0),2)</f>
        <v>0</v>
      </c>
      <c r="BI72" s="82">
        <f t="shared" si="13"/>
        <v>0</v>
      </c>
      <c r="BJ72" s="82">
        <f t="shared" si="14"/>
        <v>0</v>
      </c>
      <c r="BL72" s="96">
        <v>5101060102</v>
      </c>
      <c r="BM72" s="97" t="s">
        <v>168</v>
      </c>
      <c r="BN72" s="82">
        <f>ROUND(IF('2.ต้นทุนตามสัดส่วน '!$E$8&gt;0,(+C72*'2.ต้นทุนตามสัดส่วน '!$E$8)/'2.ต้นทุนตามสัดส่วน '!$E$9,0),2)</f>
        <v>0</v>
      </c>
      <c r="BO72" s="82">
        <f>ROUND(IF('2.ต้นทุนตามสัดส่วน '!$E$18&gt;0,(+D72*'2.ต้นทุนตามสัดส่วน '!$E$18)/'2.ต้นทุนตามสัดส่วน '!$E$19,0),2)</f>
        <v>0</v>
      </c>
      <c r="BP72" s="82">
        <f>ROUND(IF('2.ต้นทุนตามสัดส่วน '!$E$28&gt;0,(+E72*'2.ต้นทุนตามสัดส่วน '!$E$28)/'2.ต้นทุนตามสัดส่วน '!$E$29,0),2)</f>
        <v>0</v>
      </c>
      <c r="BQ72" s="82">
        <f>ROUND(IF('2.ต้นทุนตามสัดส่วน '!$E$38&gt;0,(+F72*'2.ต้นทุนตามสัดส่วน '!$E$38)/'2.ต้นทุนตามสัดส่วน '!$E$39,0),2)</f>
        <v>0</v>
      </c>
      <c r="BR72" s="82">
        <f t="shared" si="15"/>
        <v>0</v>
      </c>
      <c r="BS72" s="82">
        <f>ROUND(IF('2.ต้นทุนตามสัดส่วน '!$E$58&gt;0,(+H72*'2.ต้นทุนตามสัดส่วน '!$E$58)/'2.ต้นทุนตามสัดส่วน '!$E$59,0),2)</f>
        <v>0</v>
      </c>
      <c r="BT72" s="82">
        <f>ROUND(IF('2.ต้นทุนตามสัดส่วน '!$E$68&gt;0,(+I72*'2.ต้นทุนตามสัดส่วน '!$E$68)/'2.ต้นทุนตามสัดส่วน '!$E$69,0),2)</f>
        <v>0</v>
      </c>
      <c r="BU72" s="82">
        <f>ROUND(IF('2.ต้นทุนตามสัดส่วน '!$E$78&gt;0,(+J72*'2.ต้นทุนตามสัดส่วน '!$E$78)/'2.ต้นทุนตามสัดส่วน '!$E$79,0),2)</f>
        <v>0</v>
      </c>
      <c r="BV72" s="82">
        <f t="shared" si="16"/>
        <v>0</v>
      </c>
      <c r="BW72" s="82">
        <f>ROUND(IF('2.ต้นทุนตามสัดส่วน '!$E$108&gt;0,(+L72*'2.ต้นทุนตามสัดส่วน '!$E$108)/'2.ต้นทุนตามสัดส่วน '!$E$109,0),2)</f>
        <v>0</v>
      </c>
      <c r="BX72" s="82">
        <f>ROUND(IF('2.ต้นทุนตามสัดส่วน '!$E$118&gt;0,(+M72*'2.ต้นทุนตามสัดส่วน '!$E$118)/'2.ต้นทุนตามสัดส่วน '!$E$119,0),2)</f>
        <v>0</v>
      </c>
      <c r="BY72" s="82">
        <f>ROUND(IF('2.ต้นทุนตามสัดส่วน '!$E$128&gt;0,(+N72*'2.ต้นทุนตามสัดส่วน '!$E$128)/'2.ต้นทุนตามสัดส่วน '!$E$129,0),2)</f>
        <v>0</v>
      </c>
      <c r="BZ72" s="82">
        <f t="shared" si="17"/>
        <v>0</v>
      </c>
      <c r="CA72" s="82">
        <f>ROUND(IF('2.ต้นทุนตามสัดส่วน '!$E$158&gt;0,(+P72*'2.ต้นทุนตามสัดส่วน '!$E$158)/'2.ต้นทุนตามสัดส่วน '!$E$159,0),2)</f>
        <v>0</v>
      </c>
      <c r="CB72" s="82">
        <f>ROUND(IF('2.ต้นทุนตามสัดส่วน '!$E$168&gt;0,(+Q72*'2.ต้นทุนตามสัดส่วน '!$E$168)/'2.ต้นทุนตามสัดส่วน '!$E$169,0),2)</f>
        <v>0</v>
      </c>
      <c r="CC72" s="82">
        <f>ROUND(IF('2.ต้นทุนตามสัดส่วน '!$E$178&gt;0,(+R72*'2.ต้นทุนตามสัดส่วน '!$E$178)/'2.ต้นทุนตามสัดส่วน '!$E$179,0),2)</f>
        <v>0</v>
      </c>
      <c r="CD72" s="82">
        <f t="shared" si="18"/>
        <v>0</v>
      </c>
      <c r="CE72" s="82">
        <f t="shared" si="19"/>
        <v>0</v>
      </c>
      <c r="CF72" s="96">
        <v>5101060102</v>
      </c>
      <c r="CG72" s="97" t="s">
        <v>168</v>
      </c>
      <c r="CH72" s="82">
        <f t="shared" ref="CH72:CY72" si="85">+C72-X72-AS72-BN72</f>
        <v>0</v>
      </c>
      <c r="CI72" s="82">
        <f t="shared" si="85"/>
        <v>0</v>
      </c>
      <c r="CJ72" s="82">
        <f t="shared" si="85"/>
        <v>0</v>
      </c>
      <c r="CK72" s="82">
        <f t="shared" si="85"/>
        <v>0</v>
      </c>
      <c r="CL72" s="82">
        <f t="shared" si="85"/>
        <v>0</v>
      </c>
      <c r="CM72" s="82">
        <f t="shared" si="85"/>
        <v>0</v>
      </c>
      <c r="CN72" s="82">
        <f t="shared" si="85"/>
        <v>0</v>
      </c>
      <c r="CO72" s="82">
        <f t="shared" si="85"/>
        <v>0</v>
      </c>
      <c r="CP72" s="82">
        <f t="shared" si="85"/>
        <v>0</v>
      </c>
      <c r="CQ72" s="82">
        <f t="shared" si="85"/>
        <v>0</v>
      </c>
      <c r="CR72" s="82">
        <f t="shared" si="85"/>
        <v>0</v>
      </c>
      <c r="CS72" s="82">
        <f t="shared" si="85"/>
        <v>0</v>
      </c>
      <c r="CT72" s="82">
        <f t="shared" si="85"/>
        <v>0</v>
      </c>
      <c r="CU72" s="82">
        <f t="shared" si="85"/>
        <v>0</v>
      </c>
      <c r="CV72" s="82">
        <f t="shared" si="85"/>
        <v>0</v>
      </c>
      <c r="CW72" s="82">
        <f t="shared" si="85"/>
        <v>0</v>
      </c>
      <c r="CX72" s="82">
        <f t="shared" si="85"/>
        <v>0</v>
      </c>
      <c r="CY72" s="82">
        <f t="shared" si="85"/>
        <v>0</v>
      </c>
    </row>
    <row r="73" spans="1:103" ht="15.75" customHeight="1" x14ac:dyDescent="0.55000000000000004">
      <c r="A73" s="96">
        <v>5101060103</v>
      </c>
      <c r="B73" s="97" t="s">
        <v>169</v>
      </c>
      <c r="C73" s="30"/>
      <c r="D73" s="82">
        <v>0</v>
      </c>
      <c r="E73" s="82">
        <v>0</v>
      </c>
      <c r="F73" s="82">
        <v>0</v>
      </c>
      <c r="G73" s="82">
        <f t="shared" si="0"/>
        <v>0</v>
      </c>
      <c r="H73" s="82"/>
      <c r="I73" s="82"/>
      <c r="J73" s="82"/>
      <c r="K73" s="82">
        <f t="shared" si="1"/>
        <v>0</v>
      </c>
      <c r="L73" s="82"/>
      <c r="M73" s="82"/>
      <c r="N73" s="82"/>
      <c r="O73" s="82">
        <f t="shared" si="2"/>
        <v>0</v>
      </c>
      <c r="P73" s="82"/>
      <c r="Q73" s="82"/>
      <c r="R73" s="82"/>
      <c r="S73" s="82">
        <f t="shared" si="3"/>
        <v>0</v>
      </c>
      <c r="T73" s="82">
        <f t="shared" si="4"/>
        <v>0</v>
      </c>
      <c r="V73" s="96">
        <v>5101060103</v>
      </c>
      <c r="W73" s="97" t="s">
        <v>169</v>
      </c>
      <c r="X73" s="82">
        <f>ROUND(IF('2.ต้นทุนตามสัดส่วน '!$E$6&gt;0,(+C73*'2.ต้นทุนตามสัดส่วน '!$E$6)/'2.ต้นทุนตามสัดส่วน '!$E$9,0),2)</f>
        <v>0</v>
      </c>
      <c r="Y73" s="82">
        <f>ROUND(IF('2.ต้นทุนตามสัดส่วน '!$E$16&gt;0,(+D73*'2.ต้นทุนตามสัดส่วน '!$E$16)/'2.ต้นทุนตามสัดส่วน '!$E$19,0),2)</f>
        <v>0</v>
      </c>
      <c r="Z73" s="82">
        <f>ROUND(IF('2.ต้นทุนตามสัดส่วน '!$E$26&gt;0,(+E73*'2.ต้นทุนตามสัดส่วน '!$E$26)/'2.ต้นทุนตามสัดส่วน '!$E$29,0),2)</f>
        <v>0</v>
      </c>
      <c r="AA73" s="82">
        <f>ROUND(IF('2.ต้นทุนตามสัดส่วน '!$E$36&gt;0,(+F73*'2.ต้นทุนตามสัดส่วน '!$E$36)/'2.ต้นทุนตามสัดส่วน '!$E$39,0),2)</f>
        <v>0</v>
      </c>
      <c r="AB73" s="82">
        <f t="shared" si="5"/>
        <v>0</v>
      </c>
      <c r="AC73" s="82">
        <f>ROUND(IF('2.ต้นทุนตามสัดส่วน '!$E$56&gt;0,(+H73*'2.ต้นทุนตามสัดส่วน '!$E$56)/'2.ต้นทุนตามสัดส่วน '!$E$59,0),2)</f>
        <v>0</v>
      </c>
      <c r="AD73" s="82">
        <f>ROUND(IF('2.ต้นทุนตามสัดส่วน '!$E$66&gt;0,(+I73*'2.ต้นทุนตามสัดส่วน '!$E$66)/'2.ต้นทุนตามสัดส่วน '!$E$69,0),2)</f>
        <v>0</v>
      </c>
      <c r="AE73" s="82">
        <f>ROUND(IF('2.ต้นทุนตามสัดส่วน '!$E$76&gt;0,(+J73*'2.ต้นทุนตามสัดส่วน '!$E$76)/'2.ต้นทุนตามสัดส่วน '!$E$79,0),2)</f>
        <v>0</v>
      </c>
      <c r="AF73" s="82">
        <f t="shared" si="6"/>
        <v>0</v>
      </c>
      <c r="AG73" s="82">
        <f>ROUND(IF('2.ต้นทุนตามสัดส่วน '!$E$106&gt;0,(+L73*'2.ต้นทุนตามสัดส่วน '!$E$106)/'2.ต้นทุนตามสัดส่วน '!$E$109,0),2)</f>
        <v>0</v>
      </c>
      <c r="AH73" s="82">
        <f>ROUND(IF('2.ต้นทุนตามสัดส่วน '!$E$116&gt;0,(+M73*'2.ต้นทุนตามสัดส่วน '!$E$116)/'2.ต้นทุนตามสัดส่วน '!$E$119,0),2)</f>
        <v>0</v>
      </c>
      <c r="AI73" s="82">
        <f>ROUND(IF('2.ต้นทุนตามสัดส่วน '!$E$126&gt;0,(+N73*'2.ต้นทุนตามสัดส่วน '!$E$126)/'2.ต้นทุนตามสัดส่วน '!$E$129,0),2)</f>
        <v>0</v>
      </c>
      <c r="AJ73" s="82">
        <f t="shared" si="7"/>
        <v>0</v>
      </c>
      <c r="AK73" s="82">
        <f>ROUND(IF('2.ต้นทุนตามสัดส่วน '!$E$156&gt;0,(+P73*'2.ต้นทุนตามสัดส่วน '!$E$156)/'2.ต้นทุนตามสัดส่วน '!$E$159,0),2)</f>
        <v>0</v>
      </c>
      <c r="AL73" s="82">
        <f>ROUND(IF('2.ต้นทุนตามสัดส่วน '!$E$166&gt;0,(+Q73*'2.ต้นทุนตามสัดส่วน '!$E$166)/'2.ต้นทุนตามสัดส่วน '!$E$169,0),2)</f>
        <v>0</v>
      </c>
      <c r="AM73" s="82">
        <f>ROUND(IF('2.ต้นทุนตามสัดส่วน '!$E$176&gt;0,(+R73*'2.ต้นทุนตามสัดส่วน '!$E$176)/'2.ต้นทุนตามสัดส่วน '!$E$179,0),2)</f>
        <v>0</v>
      </c>
      <c r="AN73" s="82">
        <f t="shared" si="8"/>
        <v>0</v>
      </c>
      <c r="AO73" s="82">
        <f t="shared" si="9"/>
        <v>0</v>
      </c>
      <c r="AQ73" s="96">
        <v>5101060103</v>
      </c>
      <c r="AR73" s="97" t="s">
        <v>169</v>
      </c>
      <c r="AS73" s="82">
        <f>ROUND(IF('2.ต้นทุนตามสัดส่วน '!$E$7&gt;0,(C73*'2.ต้นทุนตามสัดส่วน '!$E$7)/'2.ต้นทุนตามสัดส่วน '!$E$9,0),2)</f>
        <v>0</v>
      </c>
      <c r="AT73" s="82">
        <f>ROUND(IF('2.ต้นทุนตามสัดส่วน '!$E$17&gt;0,(D73*'2.ต้นทุนตามสัดส่วน '!$E$17)/'2.ต้นทุนตามสัดส่วน '!$E$19,0),2)</f>
        <v>0</v>
      </c>
      <c r="AU73" s="82">
        <f>ROUND(IF('2.ต้นทุนตามสัดส่วน '!$E$27&gt;0,(+E73*'2.ต้นทุนตามสัดส่วน '!$E$27)/'2.ต้นทุนตามสัดส่วน '!$E$29,0),2)</f>
        <v>0</v>
      </c>
      <c r="AV73" s="82">
        <f>ROUND(IF('2.ต้นทุนตามสัดส่วน '!$E$37&gt;0,(+F73*'2.ต้นทุนตามสัดส่วน '!$E$37)/'2.ต้นทุนตามสัดส่วน '!$E$39,0),2)</f>
        <v>0</v>
      </c>
      <c r="AW73" s="82">
        <f t="shared" si="10"/>
        <v>0</v>
      </c>
      <c r="AX73" s="82">
        <f>ROUND(IF('2.ต้นทุนตามสัดส่วน '!$E$57&gt;0,(+H73*'2.ต้นทุนตามสัดส่วน '!$E$57)/'2.ต้นทุนตามสัดส่วน '!$E$59,0),2)</f>
        <v>0</v>
      </c>
      <c r="AY73" s="82">
        <f>ROUND(IF('2.ต้นทุนตามสัดส่วน '!$E$67&gt;0,(+I73*'2.ต้นทุนตามสัดส่วน '!$E$67)/'2.ต้นทุนตามสัดส่วน '!$E$69,0),2)</f>
        <v>0</v>
      </c>
      <c r="AZ73" s="82">
        <f>ROUND(IF('2.ต้นทุนตามสัดส่วน '!$E$77&gt;0,(+J73*'2.ต้นทุนตามสัดส่วน '!$E$77)/'2.ต้นทุนตามสัดส่วน '!$E$79,0),2)</f>
        <v>0</v>
      </c>
      <c r="BA73" s="82">
        <f t="shared" si="11"/>
        <v>0</v>
      </c>
      <c r="BB73" s="82">
        <f>ROUND(IF('2.ต้นทุนตามสัดส่วน '!$E$107&gt;0,(+L73*'2.ต้นทุนตามสัดส่วน '!$E$107)/'2.ต้นทุนตามสัดส่วน '!$E$109,0),2)</f>
        <v>0</v>
      </c>
      <c r="BC73" s="82">
        <f>ROUND(IF('2.ต้นทุนตามสัดส่วน '!$E$117&gt;0,(+M73*'2.ต้นทุนตามสัดส่วน '!$E$117)/'2.ต้นทุนตามสัดส่วน '!$E$119,0),2)</f>
        <v>0</v>
      </c>
      <c r="BD73" s="82">
        <f>ROUND(IF('2.ต้นทุนตามสัดส่วน '!$E$127&gt;0,(+N73*'2.ต้นทุนตามสัดส่วน '!$E$127)/'2.ต้นทุนตามสัดส่วน '!$E$129,0),2)</f>
        <v>0</v>
      </c>
      <c r="BE73" s="82">
        <f t="shared" si="12"/>
        <v>0</v>
      </c>
      <c r="BF73" s="82">
        <f>ROUND(IF('2.ต้นทุนตามสัดส่วน '!$E$157&gt;0,(+P73*'2.ต้นทุนตามสัดส่วน '!$E$157)/'2.ต้นทุนตามสัดส่วน '!$E$159,0),2)</f>
        <v>0</v>
      </c>
      <c r="BG73" s="82">
        <f>ROUND(IF('2.ต้นทุนตามสัดส่วน '!$E$167&gt;0,(+Q73*'2.ต้นทุนตามสัดส่วน '!$E$167)/'2.ต้นทุนตามสัดส่วน '!$E$169,0),2)</f>
        <v>0</v>
      </c>
      <c r="BH73" s="82">
        <f>ROUND(IF('2.ต้นทุนตามสัดส่วน '!$E$177&gt;0,(+R73*'2.ต้นทุนตามสัดส่วน '!$E$177)/'2.ต้นทุนตามสัดส่วน '!$E$179,0),2)</f>
        <v>0</v>
      </c>
      <c r="BI73" s="82">
        <f t="shared" si="13"/>
        <v>0</v>
      </c>
      <c r="BJ73" s="82">
        <f t="shared" si="14"/>
        <v>0</v>
      </c>
      <c r="BL73" s="96">
        <v>5101060103</v>
      </c>
      <c r="BM73" s="97" t="s">
        <v>169</v>
      </c>
      <c r="BN73" s="82">
        <f>ROUND(IF('2.ต้นทุนตามสัดส่วน '!$E$8&gt;0,(+C73*'2.ต้นทุนตามสัดส่วน '!$E$8)/'2.ต้นทุนตามสัดส่วน '!$E$9,0),2)</f>
        <v>0</v>
      </c>
      <c r="BO73" s="82">
        <f>ROUND(IF('2.ต้นทุนตามสัดส่วน '!$E$18&gt;0,(+D73*'2.ต้นทุนตามสัดส่วน '!$E$18)/'2.ต้นทุนตามสัดส่วน '!$E$19,0),2)</f>
        <v>0</v>
      </c>
      <c r="BP73" s="82">
        <f>ROUND(IF('2.ต้นทุนตามสัดส่วน '!$E$28&gt;0,(+E73*'2.ต้นทุนตามสัดส่วน '!$E$28)/'2.ต้นทุนตามสัดส่วน '!$E$29,0),2)</f>
        <v>0</v>
      </c>
      <c r="BQ73" s="82">
        <f>ROUND(IF('2.ต้นทุนตามสัดส่วน '!$E$38&gt;0,(+F73*'2.ต้นทุนตามสัดส่วน '!$E$38)/'2.ต้นทุนตามสัดส่วน '!$E$39,0),2)</f>
        <v>0</v>
      </c>
      <c r="BR73" s="82">
        <f t="shared" si="15"/>
        <v>0</v>
      </c>
      <c r="BS73" s="82">
        <f>ROUND(IF('2.ต้นทุนตามสัดส่วน '!$E$58&gt;0,(+H73*'2.ต้นทุนตามสัดส่วน '!$E$58)/'2.ต้นทุนตามสัดส่วน '!$E$59,0),2)</f>
        <v>0</v>
      </c>
      <c r="BT73" s="82">
        <f>ROUND(IF('2.ต้นทุนตามสัดส่วน '!$E$68&gt;0,(+I73*'2.ต้นทุนตามสัดส่วน '!$E$68)/'2.ต้นทุนตามสัดส่วน '!$E$69,0),2)</f>
        <v>0</v>
      </c>
      <c r="BU73" s="82">
        <f>ROUND(IF('2.ต้นทุนตามสัดส่วน '!$E$78&gt;0,(+J73*'2.ต้นทุนตามสัดส่วน '!$E$78)/'2.ต้นทุนตามสัดส่วน '!$E$79,0),2)</f>
        <v>0</v>
      </c>
      <c r="BV73" s="82">
        <f t="shared" si="16"/>
        <v>0</v>
      </c>
      <c r="BW73" s="82">
        <f>ROUND(IF('2.ต้นทุนตามสัดส่วน '!$E$108&gt;0,(+L73*'2.ต้นทุนตามสัดส่วน '!$E$108)/'2.ต้นทุนตามสัดส่วน '!$E$109,0),2)</f>
        <v>0</v>
      </c>
      <c r="BX73" s="82">
        <f>ROUND(IF('2.ต้นทุนตามสัดส่วน '!$E$118&gt;0,(+M73*'2.ต้นทุนตามสัดส่วน '!$E$118)/'2.ต้นทุนตามสัดส่วน '!$E$119,0),2)</f>
        <v>0</v>
      </c>
      <c r="BY73" s="82">
        <f>ROUND(IF('2.ต้นทุนตามสัดส่วน '!$E$128&gt;0,(+N73*'2.ต้นทุนตามสัดส่วน '!$E$128)/'2.ต้นทุนตามสัดส่วน '!$E$129,0),2)</f>
        <v>0</v>
      </c>
      <c r="BZ73" s="82">
        <f t="shared" si="17"/>
        <v>0</v>
      </c>
      <c r="CA73" s="82">
        <f>ROUND(IF('2.ต้นทุนตามสัดส่วน '!$E$158&gt;0,(+P73*'2.ต้นทุนตามสัดส่วน '!$E$158)/'2.ต้นทุนตามสัดส่วน '!$E$159,0),2)</f>
        <v>0</v>
      </c>
      <c r="CB73" s="82">
        <f>ROUND(IF('2.ต้นทุนตามสัดส่วน '!$E$168&gt;0,(+Q73*'2.ต้นทุนตามสัดส่วน '!$E$168)/'2.ต้นทุนตามสัดส่วน '!$E$169,0),2)</f>
        <v>0</v>
      </c>
      <c r="CC73" s="82">
        <f>ROUND(IF('2.ต้นทุนตามสัดส่วน '!$E$178&gt;0,(+R73*'2.ต้นทุนตามสัดส่วน '!$E$178)/'2.ต้นทุนตามสัดส่วน '!$E$179,0),2)</f>
        <v>0</v>
      </c>
      <c r="CD73" s="82">
        <f t="shared" si="18"/>
        <v>0</v>
      </c>
      <c r="CE73" s="82">
        <f t="shared" si="19"/>
        <v>0</v>
      </c>
      <c r="CF73" s="96">
        <v>5101060103</v>
      </c>
      <c r="CG73" s="97" t="s">
        <v>169</v>
      </c>
      <c r="CH73" s="82">
        <f t="shared" ref="CH73:CY73" si="86">+C73-X73-AS73-BN73</f>
        <v>0</v>
      </c>
      <c r="CI73" s="82">
        <f t="shared" si="86"/>
        <v>0</v>
      </c>
      <c r="CJ73" s="82">
        <f t="shared" si="86"/>
        <v>0</v>
      </c>
      <c r="CK73" s="82">
        <f t="shared" si="86"/>
        <v>0</v>
      </c>
      <c r="CL73" s="82">
        <f t="shared" si="86"/>
        <v>0</v>
      </c>
      <c r="CM73" s="82">
        <f t="shared" si="86"/>
        <v>0</v>
      </c>
      <c r="CN73" s="82">
        <f t="shared" si="86"/>
        <v>0</v>
      </c>
      <c r="CO73" s="82">
        <f t="shared" si="86"/>
        <v>0</v>
      </c>
      <c r="CP73" s="82">
        <f t="shared" si="86"/>
        <v>0</v>
      </c>
      <c r="CQ73" s="82">
        <f t="shared" si="86"/>
        <v>0</v>
      </c>
      <c r="CR73" s="82">
        <f t="shared" si="86"/>
        <v>0</v>
      </c>
      <c r="CS73" s="82">
        <f t="shared" si="86"/>
        <v>0</v>
      </c>
      <c r="CT73" s="82">
        <f t="shared" si="86"/>
        <v>0</v>
      </c>
      <c r="CU73" s="82">
        <f t="shared" si="86"/>
        <v>0</v>
      </c>
      <c r="CV73" s="82">
        <f t="shared" si="86"/>
        <v>0</v>
      </c>
      <c r="CW73" s="82">
        <f t="shared" si="86"/>
        <v>0</v>
      </c>
      <c r="CX73" s="82">
        <f t="shared" si="86"/>
        <v>0</v>
      </c>
      <c r="CY73" s="82">
        <f t="shared" si="86"/>
        <v>0</v>
      </c>
    </row>
    <row r="74" spans="1:103" ht="15.75" customHeight="1" x14ac:dyDescent="0.55000000000000004">
      <c r="A74" s="96">
        <v>5101060104</v>
      </c>
      <c r="B74" s="97" t="s">
        <v>170</v>
      </c>
      <c r="C74" s="30"/>
      <c r="D74" s="82">
        <v>0</v>
      </c>
      <c r="E74" s="82">
        <v>0</v>
      </c>
      <c r="F74" s="82">
        <v>0</v>
      </c>
      <c r="G74" s="82">
        <f t="shared" si="0"/>
        <v>0</v>
      </c>
      <c r="H74" s="82"/>
      <c r="I74" s="82"/>
      <c r="J74" s="82"/>
      <c r="K74" s="82">
        <f t="shared" si="1"/>
        <v>0</v>
      </c>
      <c r="L74" s="82"/>
      <c r="M74" s="82"/>
      <c r="N74" s="82"/>
      <c r="O74" s="82">
        <f t="shared" si="2"/>
        <v>0</v>
      </c>
      <c r="P74" s="82"/>
      <c r="Q74" s="82"/>
      <c r="R74" s="82"/>
      <c r="S74" s="82">
        <f t="shared" si="3"/>
        <v>0</v>
      </c>
      <c r="T74" s="82">
        <f t="shared" si="4"/>
        <v>0</v>
      </c>
      <c r="V74" s="96">
        <v>5101060104</v>
      </c>
      <c r="W74" s="97" t="s">
        <v>170</v>
      </c>
      <c r="X74" s="82">
        <f>ROUND(IF('2.ต้นทุนตามสัดส่วน '!$E$6&gt;0,(+C74*'2.ต้นทุนตามสัดส่วน '!$E$6)/'2.ต้นทุนตามสัดส่วน '!$E$9,0),2)</f>
        <v>0</v>
      </c>
      <c r="Y74" s="82">
        <f>ROUND(IF('2.ต้นทุนตามสัดส่วน '!$E$16&gt;0,(+D74*'2.ต้นทุนตามสัดส่วน '!$E$16)/'2.ต้นทุนตามสัดส่วน '!$E$19,0),2)</f>
        <v>0</v>
      </c>
      <c r="Z74" s="82">
        <f>ROUND(IF('2.ต้นทุนตามสัดส่วน '!$E$26&gt;0,(+E74*'2.ต้นทุนตามสัดส่วน '!$E$26)/'2.ต้นทุนตามสัดส่วน '!$E$29,0),2)</f>
        <v>0</v>
      </c>
      <c r="AA74" s="82">
        <f>ROUND(IF('2.ต้นทุนตามสัดส่วน '!$E$36&gt;0,(+F74*'2.ต้นทุนตามสัดส่วน '!$E$36)/'2.ต้นทุนตามสัดส่วน '!$E$39,0),2)</f>
        <v>0</v>
      </c>
      <c r="AB74" s="82">
        <f t="shared" si="5"/>
        <v>0</v>
      </c>
      <c r="AC74" s="82">
        <f>ROUND(IF('2.ต้นทุนตามสัดส่วน '!$E$56&gt;0,(+H74*'2.ต้นทุนตามสัดส่วน '!$E$56)/'2.ต้นทุนตามสัดส่วน '!$E$59,0),2)</f>
        <v>0</v>
      </c>
      <c r="AD74" s="82">
        <f>ROUND(IF('2.ต้นทุนตามสัดส่วน '!$E$66&gt;0,(+I74*'2.ต้นทุนตามสัดส่วน '!$E$66)/'2.ต้นทุนตามสัดส่วน '!$E$69,0),2)</f>
        <v>0</v>
      </c>
      <c r="AE74" s="82">
        <f>ROUND(IF('2.ต้นทุนตามสัดส่วน '!$E$76&gt;0,(+J74*'2.ต้นทุนตามสัดส่วน '!$E$76)/'2.ต้นทุนตามสัดส่วน '!$E$79,0),2)</f>
        <v>0</v>
      </c>
      <c r="AF74" s="82">
        <f t="shared" si="6"/>
        <v>0</v>
      </c>
      <c r="AG74" s="82">
        <f>ROUND(IF('2.ต้นทุนตามสัดส่วน '!$E$106&gt;0,(+L74*'2.ต้นทุนตามสัดส่วน '!$E$106)/'2.ต้นทุนตามสัดส่วน '!$E$109,0),2)</f>
        <v>0</v>
      </c>
      <c r="AH74" s="82">
        <f>ROUND(IF('2.ต้นทุนตามสัดส่วน '!$E$116&gt;0,(+M74*'2.ต้นทุนตามสัดส่วน '!$E$116)/'2.ต้นทุนตามสัดส่วน '!$E$119,0),2)</f>
        <v>0</v>
      </c>
      <c r="AI74" s="82">
        <f>ROUND(IF('2.ต้นทุนตามสัดส่วน '!$E$126&gt;0,(+N74*'2.ต้นทุนตามสัดส่วน '!$E$126)/'2.ต้นทุนตามสัดส่วน '!$E$129,0),2)</f>
        <v>0</v>
      </c>
      <c r="AJ74" s="82">
        <f t="shared" si="7"/>
        <v>0</v>
      </c>
      <c r="AK74" s="82">
        <f>ROUND(IF('2.ต้นทุนตามสัดส่วน '!$E$156&gt;0,(+P74*'2.ต้นทุนตามสัดส่วน '!$E$156)/'2.ต้นทุนตามสัดส่วน '!$E$159,0),2)</f>
        <v>0</v>
      </c>
      <c r="AL74" s="82">
        <f>ROUND(IF('2.ต้นทุนตามสัดส่วน '!$E$166&gt;0,(+Q74*'2.ต้นทุนตามสัดส่วน '!$E$166)/'2.ต้นทุนตามสัดส่วน '!$E$169,0),2)</f>
        <v>0</v>
      </c>
      <c r="AM74" s="82">
        <f>ROUND(IF('2.ต้นทุนตามสัดส่วน '!$E$176&gt;0,(+R74*'2.ต้นทุนตามสัดส่วน '!$E$176)/'2.ต้นทุนตามสัดส่วน '!$E$179,0),2)</f>
        <v>0</v>
      </c>
      <c r="AN74" s="82">
        <f t="shared" si="8"/>
        <v>0</v>
      </c>
      <c r="AO74" s="82">
        <f t="shared" si="9"/>
        <v>0</v>
      </c>
      <c r="AQ74" s="96">
        <v>5101060104</v>
      </c>
      <c r="AR74" s="97" t="s">
        <v>170</v>
      </c>
      <c r="AS74" s="82">
        <f>ROUND(IF('2.ต้นทุนตามสัดส่วน '!$E$7&gt;0,(C74*'2.ต้นทุนตามสัดส่วน '!$E$7)/'2.ต้นทุนตามสัดส่วน '!$E$9,0),2)</f>
        <v>0</v>
      </c>
      <c r="AT74" s="82">
        <f>ROUND(IF('2.ต้นทุนตามสัดส่วน '!$E$17&gt;0,(D74*'2.ต้นทุนตามสัดส่วน '!$E$17)/'2.ต้นทุนตามสัดส่วน '!$E$19,0),2)</f>
        <v>0</v>
      </c>
      <c r="AU74" s="82">
        <f>ROUND(IF('2.ต้นทุนตามสัดส่วน '!$E$27&gt;0,(+E74*'2.ต้นทุนตามสัดส่วน '!$E$27)/'2.ต้นทุนตามสัดส่วน '!$E$29,0),2)</f>
        <v>0</v>
      </c>
      <c r="AV74" s="82">
        <f>ROUND(IF('2.ต้นทุนตามสัดส่วน '!$E$37&gt;0,(+F74*'2.ต้นทุนตามสัดส่วน '!$E$37)/'2.ต้นทุนตามสัดส่วน '!$E$39,0),2)</f>
        <v>0</v>
      </c>
      <c r="AW74" s="82">
        <f t="shared" si="10"/>
        <v>0</v>
      </c>
      <c r="AX74" s="82">
        <f>ROUND(IF('2.ต้นทุนตามสัดส่วน '!$E$57&gt;0,(+H74*'2.ต้นทุนตามสัดส่วน '!$E$57)/'2.ต้นทุนตามสัดส่วน '!$E$59,0),2)</f>
        <v>0</v>
      </c>
      <c r="AY74" s="82">
        <f>ROUND(IF('2.ต้นทุนตามสัดส่วน '!$E$67&gt;0,(+I74*'2.ต้นทุนตามสัดส่วน '!$E$67)/'2.ต้นทุนตามสัดส่วน '!$E$69,0),2)</f>
        <v>0</v>
      </c>
      <c r="AZ74" s="82">
        <f>ROUND(IF('2.ต้นทุนตามสัดส่วน '!$E$77&gt;0,(+J74*'2.ต้นทุนตามสัดส่วน '!$E$77)/'2.ต้นทุนตามสัดส่วน '!$E$79,0),2)</f>
        <v>0</v>
      </c>
      <c r="BA74" s="82">
        <f t="shared" si="11"/>
        <v>0</v>
      </c>
      <c r="BB74" s="82">
        <f>ROUND(IF('2.ต้นทุนตามสัดส่วน '!$E$107&gt;0,(+L74*'2.ต้นทุนตามสัดส่วน '!$E$107)/'2.ต้นทุนตามสัดส่วน '!$E$109,0),2)</f>
        <v>0</v>
      </c>
      <c r="BC74" s="82">
        <f>ROUND(IF('2.ต้นทุนตามสัดส่วน '!$E$117&gt;0,(+M74*'2.ต้นทุนตามสัดส่วน '!$E$117)/'2.ต้นทุนตามสัดส่วน '!$E$119,0),2)</f>
        <v>0</v>
      </c>
      <c r="BD74" s="82">
        <f>ROUND(IF('2.ต้นทุนตามสัดส่วน '!$E$127&gt;0,(+N74*'2.ต้นทุนตามสัดส่วน '!$E$127)/'2.ต้นทุนตามสัดส่วน '!$E$129,0),2)</f>
        <v>0</v>
      </c>
      <c r="BE74" s="82">
        <f t="shared" si="12"/>
        <v>0</v>
      </c>
      <c r="BF74" s="82">
        <f>ROUND(IF('2.ต้นทุนตามสัดส่วน '!$E$157&gt;0,(+P74*'2.ต้นทุนตามสัดส่วน '!$E$157)/'2.ต้นทุนตามสัดส่วน '!$E$159,0),2)</f>
        <v>0</v>
      </c>
      <c r="BG74" s="82">
        <f>ROUND(IF('2.ต้นทุนตามสัดส่วน '!$E$167&gt;0,(+Q74*'2.ต้นทุนตามสัดส่วน '!$E$167)/'2.ต้นทุนตามสัดส่วน '!$E$169,0),2)</f>
        <v>0</v>
      </c>
      <c r="BH74" s="82">
        <f>ROUND(IF('2.ต้นทุนตามสัดส่วน '!$E$177&gt;0,(+R74*'2.ต้นทุนตามสัดส่วน '!$E$177)/'2.ต้นทุนตามสัดส่วน '!$E$179,0),2)</f>
        <v>0</v>
      </c>
      <c r="BI74" s="82">
        <f t="shared" si="13"/>
        <v>0</v>
      </c>
      <c r="BJ74" s="82">
        <f t="shared" si="14"/>
        <v>0</v>
      </c>
      <c r="BL74" s="96">
        <v>5101060104</v>
      </c>
      <c r="BM74" s="97" t="s">
        <v>170</v>
      </c>
      <c r="BN74" s="82">
        <f>ROUND(IF('2.ต้นทุนตามสัดส่วน '!$E$8&gt;0,(+C74*'2.ต้นทุนตามสัดส่วน '!$E$8)/'2.ต้นทุนตามสัดส่วน '!$E$9,0),2)</f>
        <v>0</v>
      </c>
      <c r="BO74" s="82">
        <f>ROUND(IF('2.ต้นทุนตามสัดส่วน '!$E$18&gt;0,(+D74*'2.ต้นทุนตามสัดส่วน '!$E$18)/'2.ต้นทุนตามสัดส่วน '!$E$19,0),2)</f>
        <v>0</v>
      </c>
      <c r="BP74" s="82">
        <f>ROUND(IF('2.ต้นทุนตามสัดส่วน '!$E$28&gt;0,(+E74*'2.ต้นทุนตามสัดส่วน '!$E$28)/'2.ต้นทุนตามสัดส่วน '!$E$29,0),2)</f>
        <v>0</v>
      </c>
      <c r="BQ74" s="82">
        <f>ROUND(IF('2.ต้นทุนตามสัดส่วน '!$E$38&gt;0,(+F74*'2.ต้นทุนตามสัดส่วน '!$E$38)/'2.ต้นทุนตามสัดส่วน '!$E$39,0),2)</f>
        <v>0</v>
      </c>
      <c r="BR74" s="82">
        <f t="shared" si="15"/>
        <v>0</v>
      </c>
      <c r="BS74" s="82">
        <f>ROUND(IF('2.ต้นทุนตามสัดส่วน '!$E$58&gt;0,(+H74*'2.ต้นทุนตามสัดส่วน '!$E$58)/'2.ต้นทุนตามสัดส่วน '!$E$59,0),2)</f>
        <v>0</v>
      </c>
      <c r="BT74" s="82">
        <f>ROUND(IF('2.ต้นทุนตามสัดส่วน '!$E$68&gt;0,(+I74*'2.ต้นทุนตามสัดส่วน '!$E$68)/'2.ต้นทุนตามสัดส่วน '!$E$69,0),2)</f>
        <v>0</v>
      </c>
      <c r="BU74" s="82">
        <f>ROUND(IF('2.ต้นทุนตามสัดส่วน '!$E$78&gt;0,(+J74*'2.ต้นทุนตามสัดส่วน '!$E$78)/'2.ต้นทุนตามสัดส่วน '!$E$79,0),2)</f>
        <v>0</v>
      </c>
      <c r="BV74" s="82">
        <f t="shared" si="16"/>
        <v>0</v>
      </c>
      <c r="BW74" s="82">
        <f>ROUND(IF('2.ต้นทุนตามสัดส่วน '!$E$108&gt;0,(+L74*'2.ต้นทุนตามสัดส่วน '!$E$108)/'2.ต้นทุนตามสัดส่วน '!$E$109,0),2)</f>
        <v>0</v>
      </c>
      <c r="BX74" s="82">
        <f>ROUND(IF('2.ต้นทุนตามสัดส่วน '!$E$118&gt;0,(+M74*'2.ต้นทุนตามสัดส่วน '!$E$118)/'2.ต้นทุนตามสัดส่วน '!$E$119,0),2)</f>
        <v>0</v>
      </c>
      <c r="BY74" s="82">
        <f>ROUND(IF('2.ต้นทุนตามสัดส่วน '!$E$128&gt;0,(+N74*'2.ต้นทุนตามสัดส่วน '!$E$128)/'2.ต้นทุนตามสัดส่วน '!$E$129,0),2)</f>
        <v>0</v>
      </c>
      <c r="BZ74" s="82">
        <f t="shared" si="17"/>
        <v>0</v>
      </c>
      <c r="CA74" s="82">
        <f>ROUND(IF('2.ต้นทุนตามสัดส่วน '!$E$158&gt;0,(+P74*'2.ต้นทุนตามสัดส่วน '!$E$158)/'2.ต้นทุนตามสัดส่วน '!$E$159,0),2)</f>
        <v>0</v>
      </c>
      <c r="CB74" s="82">
        <f>ROUND(IF('2.ต้นทุนตามสัดส่วน '!$E$168&gt;0,(+Q74*'2.ต้นทุนตามสัดส่วน '!$E$168)/'2.ต้นทุนตามสัดส่วน '!$E$169,0),2)</f>
        <v>0</v>
      </c>
      <c r="CC74" s="82">
        <f>ROUND(IF('2.ต้นทุนตามสัดส่วน '!$E$178&gt;0,(+R74*'2.ต้นทุนตามสัดส่วน '!$E$178)/'2.ต้นทุนตามสัดส่วน '!$E$179,0),2)</f>
        <v>0</v>
      </c>
      <c r="CD74" s="82">
        <f t="shared" si="18"/>
        <v>0</v>
      </c>
      <c r="CE74" s="82">
        <f t="shared" si="19"/>
        <v>0</v>
      </c>
      <c r="CF74" s="96">
        <v>5101060104</v>
      </c>
      <c r="CG74" s="97" t="s">
        <v>170</v>
      </c>
      <c r="CH74" s="82">
        <f t="shared" ref="CH74:CY74" si="87">+C74-X74-AS74-BN74</f>
        <v>0</v>
      </c>
      <c r="CI74" s="82">
        <f t="shared" si="87"/>
        <v>0</v>
      </c>
      <c r="CJ74" s="82">
        <f t="shared" si="87"/>
        <v>0</v>
      </c>
      <c r="CK74" s="82">
        <f t="shared" si="87"/>
        <v>0</v>
      </c>
      <c r="CL74" s="82">
        <f t="shared" si="87"/>
        <v>0</v>
      </c>
      <c r="CM74" s="82">
        <f t="shared" si="87"/>
        <v>0</v>
      </c>
      <c r="CN74" s="82">
        <f t="shared" si="87"/>
        <v>0</v>
      </c>
      <c r="CO74" s="82">
        <f t="shared" si="87"/>
        <v>0</v>
      </c>
      <c r="CP74" s="82">
        <f t="shared" si="87"/>
        <v>0</v>
      </c>
      <c r="CQ74" s="82">
        <f t="shared" si="87"/>
        <v>0</v>
      </c>
      <c r="CR74" s="82">
        <f t="shared" si="87"/>
        <v>0</v>
      </c>
      <c r="CS74" s="82">
        <f t="shared" si="87"/>
        <v>0</v>
      </c>
      <c r="CT74" s="82">
        <f t="shared" si="87"/>
        <v>0</v>
      </c>
      <c r="CU74" s="82">
        <f t="shared" si="87"/>
        <v>0</v>
      </c>
      <c r="CV74" s="82">
        <f t="shared" si="87"/>
        <v>0</v>
      </c>
      <c r="CW74" s="82">
        <f t="shared" si="87"/>
        <v>0</v>
      </c>
      <c r="CX74" s="82">
        <f t="shared" si="87"/>
        <v>0</v>
      </c>
      <c r="CY74" s="82">
        <f t="shared" si="87"/>
        <v>0</v>
      </c>
    </row>
    <row r="75" spans="1:103" ht="15.75" customHeight="1" x14ac:dyDescent="0.55000000000000004">
      <c r="A75" s="98">
        <v>5101060105</v>
      </c>
      <c r="B75" s="30" t="s">
        <v>171</v>
      </c>
      <c r="C75" s="30"/>
      <c r="D75" s="82">
        <v>0</v>
      </c>
      <c r="E75" s="82">
        <v>0</v>
      </c>
      <c r="F75" s="82">
        <v>0</v>
      </c>
      <c r="G75" s="82">
        <f t="shared" si="0"/>
        <v>0</v>
      </c>
      <c r="H75" s="82"/>
      <c r="I75" s="82"/>
      <c r="J75" s="82"/>
      <c r="K75" s="82">
        <f t="shared" si="1"/>
        <v>0</v>
      </c>
      <c r="L75" s="82"/>
      <c r="M75" s="82"/>
      <c r="N75" s="82"/>
      <c r="O75" s="82">
        <f t="shared" si="2"/>
        <v>0</v>
      </c>
      <c r="P75" s="82"/>
      <c r="Q75" s="82"/>
      <c r="R75" s="82"/>
      <c r="S75" s="82">
        <f t="shared" si="3"/>
        <v>0</v>
      </c>
      <c r="T75" s="82">
        <f t="shared" si="4"/>
        <v>0</v>
      </c>
      <c r="V75" s="98">
        <v>5101060105</v>
      </c>
      <c r="W75" s="30" t="s">
        <v>171</v>
      </c>
      <c r="X75" s="82">
        <f>ROUND(IF('2.ต้นทุนตามสัดส่วน '!$E$6&gt;0,(+C75*'2.ต้นทุนตามสัดส่วน '!$E$6)/'2.ต้นทุนตามสัดส่วน '!$E$9,0),2)</f>
        <v>0</v>
      </c>
      <c r="Y75" s="82">
        <f>ROUND(IF('2.ต้นทุนตามสัดส่วน '!$E$16&gt;0,(+D75*'2.ต้นทุนตามสัดส่วน '!$E$16)/'2.ต้นทุนตามสัดส่วน '!$E$19,0),2)</f>
        <v>0</v>
      </c>
      <c r="Z75" s="82">
        <f>ROUND(IF('2.ต้นทุนตามสัดส่วน '!$E$26&gt;0,(+E75*'2.ต้นทุนตามสัดส่วน '!$E$26)/'2.ต้นทุนตามสัดส่วน '!$E$29,0),2)</f>
        <v>0</v>
      </c>
      <c r="AA75" s="82">
        <f>ROUND(IF('2.ต้นทุนตามสัดส่วน '!$E$36&gt;0,(+F75*'2.ต้นทุนตามสัดส่วน '!$E$36)/'2.ต้นทุนตามสัดส่วน '!$E$39,0),2)</f>
        <v>0</v>
      </c>
      <c r="AB75" s="82">
        <f t="shared" si="5"/>
        <v>0</v>
      </c>
      <c r="AC75" s="82">
        <f>ROUND(IF('2.ต้นทุนตามสัดส่วน '!$E$56&gt;0,(+H75*'2.ต้นทุนตามสัดส่วน '!$E$56)/'2.ต้นทุนตามสัดส่วน '!$E$59,0),2)</f>
        <v>0</v>
      </c>
      <c r="AD75" s="82">
        <f>ROUND(IF('2.ต้นทุนตามสัดส่วน '!$E$66&gt;0,(+I75*'2.ต้นทุนตามสัดส่วน '!$E$66)/'2.ต้นทุนตามสัดส่วน '!$E$69,0),2)</f>
        <v>0</v>
      </c>
      <c r="AE75" s="82">
        <f>ROUND(IF('2.ต้นทุนตามสัดส่วน '!$E$76&gt;0,(+J75*'2.ต้นทุนตามสัดส่วน '!$E$76)/'2.ต้นทุนตามสัดส่วน '!$E$79,0),2)</f>
        <v>0</v>
      </c>
      <c r="AF75" s="82">
        <f t="shared" si="6"/>
        <v>0</v>
      </c>
      <c r="AG75" s="82">
        <f>ROUND(IF('2.ต้นทุนตามสัดส่วน '!$E$106&gt;0,(+L75*'2.ต้นทุนตามสัดส่วน '!$E$106)/'2.ต้นทุนตามสัดส่วน '!$E$109,0),2)</f>
        <v>0</v>
      </c>
      <c r="AH75" s="82">
        <f>ROUND(IF('2.ต้นทุนตามสัดส่วน '!$E$116&gt;0,(+M75*'2.ต้นทุนตามสัดส่วน '!$E$116)/'2.ต้นทุนตามสัดส่วน '!$E$119,0),2)</f>
        <v>0</v>
      </c>
      <c r="AI75" s="82">
        <f>ROUND(IF('2.ต้นทุนตามสัดส่วน '!$E$126&gt;0,(+N75*'2.ต้นทุนตามสัดส่วน '!$E$126)/'2.ต้นทุนตามสัดส่วน '!$E$129,0),2)</f>
        <v>0</v>
      </c>
      <c r="AJ75" s="82">
        <f t="shared" si="7"/>
        <v>0</v>
      </c>
      <c r="AK75" s="82">
        <f>ROUND(IF('2.ต้นทุนตามสัดส่วน '!$E$156&gt;0,(+P75*'2.ต้นทุนตามสัดส่วน '!$E$156)/'2.ต้นทุนตามสัดส่วน '!$E$159,0),2)</f>
        <v>0</v>
      </c>
      <c r="AL75" s="82">
        <f>ROUND(IF('2.ต้นทุนตามสัดส่วน '!$E$166&gt;0,(+Q75*'2.ต้นทุนตามสัดส่วน '!$E$166)/'2.ต้นทุนตามสัดส่วน '!$E$169,0),2)</f>
        <v>0</v>
      </c>
      <c r="AM75" s="82">
        <f>ROUND(IF('2.ต้นทุนตามสัดส่วน '!$E$176&gt;0,(+R75*'2.ต้นทุนตามสัดส่วน '!$E$176)/'2.ต้นทุนตามสัดส่วน '!$E$179,0),2)</f>
        <v>0</v>
      </c>
      <c r="AN75" s="82">
        <f t="shared" si="8"/>
        <v>0</v>
      </c>
      <c r="AO75" s="82">
        <f t="shared" si="9"/>
        <v>0</v>
      </c>
      <c r="AQ75" s="98">
        <v>5101060105</v>
      </c>
      <c r="AR75" s="30" t="s">
        <v>171</v>
      </c>
      <c r="AS75" s="82">
        <f>ROUND(IF('2.ต้นทุนตามสัดส่วน '!$E$7&gt;0,(C75*'2.ต้นทุนตามสัดส่วน '!$E$7)/'2.ต้นทุนตามสัดส่วน '!$E$9,0),2)</f>
        <v>0</v>
      </c>
      <c r="AT75" s="82">
        <f>ROUND(IF('2.ต้นทุนตามสัดส่วน '!$E$17&gt;0,(D75*'2.ต้นทุนตามสัดส่วน '!$E$17)/'2.ต้นทุนตามสัดส่วน '!$E$19,0),2)</f>
        <v>0</v>
      </c>
      <c r="AU75" s="82">
        <f>ROUND(IF('2.ต้นทุนตามสัดส่วน '!$E$27&gt;0,(+E75*'2.ต้นทุนตามสัดส่วน '!$E$27)/'2.ต้นทุนตามสัดส่วน '!$E$29,0),2)</f>
        <v>0</v>
      </c>
      <c r="AV75" s="82">
        <f>ROUND(IF('2.ต้นทุนตามสัดส่วน '!$E$37&gt;0,(+F75*'2.ต้นทุนตามสัดส่วน '!$E$37)/'2.ต้นทุนตามสัดส่วน '!$E$39,0),2)</f>
        <v>0</v>
      </c>
      <c r="AW75" s="82">
        <f t="shared" si="10"/>
        <v>0</v>
      </c>
      <c r="AX75" s="82">
        <f>ROUND(IF('2.ต้นทุนตามสัดส่วน '!$E$57&gt;0,(+H75*'2.ต้นทุนตามสัดส่วน '!$E$57)/'2.ต้นทุนตามสัดส่วน '!$E$59,0),2)</f>
        <v>0</v>
      </c>
      <c r="AY75" s="82">
        <f>ROUND(IF('2.ต้นทุนตามสัดส่วน '!$E$67&gt;0,(+I75*'2.ต้นทุนตามสัดส่วน '!$E$67)/'2.ต้นทุนตามสัดส่วน '!$E$69,0),2)</f>
        <v>0</v>
      </c>
      <c r="AZ75" s="82">
        <f>ROUND(IF('2.ต้นทุนตามสัดส่วน '!$E$77&gt;0,(+J75*'2.ต้นทุนตามสัดส่วน '!$E$77)/'2.ต้นทุนตามสัดส่วน '!$E$79,0),2)</f>
        <v>0</v>
      </c>
      <c r="BA75" s="82">
        <f t="shared" si="11"/>
        <v>0</v>
      </c>
      <c r="BB75" s="82">
        <f>ROUND(IF('2.ต้นทุนตามสัดส่วน '!$E$107&gt;0,(+L75*'2.ต้นทุนตามสัดส่วน '!$E$107)/'2.ต้นทุนตามสัดส่วน '!$E$109,0),2)</f>
        <v>0</v>
      </c>
      <c r="BC75" s="82">
        <f>ROUND(IF('2.ต้นทุนตามสัดส่วน '!$E$117&gt;0,(+M75*'2.ต้นทุนตามสัดส่วน '!$E$117)/'2.ต้นทุนตามสัดส่วน '!$E$119,0),2)</f>
        <v>0</v>
      </c>
      <c r="BD75" s="82">
        <f>ROUND(IF('2.ต้นทุนตามสัดส่วน '!$E$127&gt;0,(+N75*'2.ต้นทุนตามสัดส่วน '!$E$127)/'2.ต้นทุนตามสัดส่วน '!$E$129,0),2)</f>
        <v>0</v>
      </c>
      <c r="BE75" s="82">
        <f t="shared" si="12"/>
        <v>0</v>
      </c>
      <c r="BF75" s="82">
        <f>ROUND(IF('2.ต้นทุนตามสัดส่วน '!$E$157&gt;0,(+P75*'2.ต้นทุนตามสัดส่วน '!$E$157)/'2.ต้นทุนตามสัดส่วน '!$E$159,0),2)</f>
        <v>0</v>
      </c>
      <c r="BG75" s="82">
        <f>ROUND(IF('2.ต้นทุนตามสัดส่วน '!$E$167&gt;0,(+Q75*'2.ต้นทุนตามสัดส่วน '!$E$167)/'2.ต้นทุนตามสัดส่วน '!$E$169,0),2)</f>
        <v>0</v>
      </c>
      <c r="BH75" s="82">
        <f>ROUND(IF('2.ต้นทุนตามสัดส่วน '!$E$177&gt;0,(+R75*'2.ต้นทุนตามสัดส่วน '!$E$177)/'2.ต้นทุนตามสัดส่วน '!$E$179,0),2)</f>
        <v>0</v>
      </c>
      <c r="BI75" s="82">
        <f t="shared" si="13"/>
        <v>0</v>
      </c>
      <c r="BJ75" s="82">
        <f t="shared" si="14"/>
        <v>0</v>
      </c>
      <c r="BL75" s="98">
        <v>5101060105</v>
      </c>
      <c r="BM75" s="30" t="s">
        <v>171</v>
      </c>
      <c r="BN75" s="82">
        <f>ROUND(IF('2.ต้นทุนตามสัดส่วน '!$E$8&gt;0,(+C75*'2.ต้นทุนตามสัดส่วน '!$E$8)/'2.ต้นทุนตามสัดส่วน '!$E$9,0),2)</f>
        <v>0</v>
      </c>
      <c r="BO75" s="82">
        <f>ROUND(IF('2.ต้นทุนตามสัดส่วน '!$E$18&gt;0,(+D75*'2.ต้นทุนตามสัดส่วน '!$E$18)/'2.ต้นทุนตามสัดส่วน '!$E$19,0),2)</f>
        <v>0</v>
      </c>
      <c r="BP75" s="82">
        <f>ROUND(IF('2.ต้นทุนตามสัดส่วน '!$E$28&gt;0,(+E75*'2.ต้นทุนตามสัดส่วน '!$E$28)/'2.ต้นทุนตามสัดส่วน '!$E$29,0),2)</f>
        <v>0</v>
      </c>
      <c r="BQ75" s="82">
        <f>ROUND(IF('2.ต้นทุนตามสัดส่วน '!$E$38&gt;0,(+F75*'2.ต้นทุนตามสัดส่วน '!$E$38)/'2.ต้นทุนตามสัดส่วน '!$E$39,0),2)</f>
        <v>0</v>
      </c>
      <c r="BR75" s="82">
        <f t="shared" si="15"/>
        <v>0</v>
      </c>
      <c r="BS75" s="82">
        <f>ROUND(IF('2.ต้นทุนตามสัดส่วน '!$E$58&gt;0,(+H75*'2.ต้นทุนตามสัดส่วน '!$E$58)/'2.ต้นทุนตามสัดส่วน '!$E$59,0),2)</f>
        <v>0</v>
      </c>
      <c r="BT75" s="82">
        <f>ROUND(IF('2.ต้นทุนตามสัดส่วน '!$E$68&gt;0,(+I75*'2.ต้นทุนตามสัดส่วน '!$E$68)/'2.ต้นทุนตามสัดส่วน '!$E$69,0),2)</f>
        <v>0</v>
      </c>
      <c r="BU75" s="82">
        <f>ROUND(IF('2.ต้นทุนตามสัดส่วน '!$E$78&gt;0,(+J75*'2.ต้นทุนตามสัดส่วน '!$E$78)/'2.ต้นทุนตามสัดส่วน '!$E$79,0),2)</f>
        <v>0</v>
      </c>
      <c r="BV75" s="82">
        <f t="shared" si="16"/>
        <v>0</v>
      </c>
      <c r="BW75" s="82">
        <f>ROUND(IF('2.ต้นทุนตามสัดส่วน '!$E$108&gt;0,(+L75*'2.ต้นทุนตามสัดส่วน '!$E$108)/'2.ต้นทุนตามสัดส่วน '!$E$109,0),2)</f>
        <v>0</v>
      </c>
      <c r="BX75" s="82">
        <f>ROUND(IF('2.ต้นทุนตามสัดส่วน '!$E$118&gt;0,(+M75*'2.ต้นทุนตามสัดส่วน '!$E$118)/'2.ต้นทุนตามสัดส่วน '!$E$119,0),2)</f>
        <v>0</v>
      </c>
      <c r="BY75" s="82">
        <f>ROUND(IF('2.ต้นทุนตามสัดส่วน '!$E$128&gt;0,(+N75*'2.ต้นทุนตามสัดส่วน '!$E$128)/'2.ต้นทุนตามสัดส่วน '!$E$129,0),2)</f>
        <v>0</v>
      </c>
      <c r="BZ75" s="82">
        <f t="shared" si="17"/>
        <v>0</v>
      </c>
      <c r="CA75" s="82">
        <f>ROUND(IF('2.ต้นทุนตามสัดส่วน '!$E$158&gt;0,(+P75*'2.ต้นทุนตามสัดส่วน '!$E$158)/'2.ต้นทุนตามสัดส่วน '!$E$159,0),2)</f>
        <v>0</v>
      </c>
      <c r="CB75" s="82">
        <f>ROUND(IF('2.ต้นทุนตามสัดส่วน '!$E$168&gt;0,(+Q75*'2.ต้นทุนตามสัดส่วน '!$E$168)/'2.ต้นทุนตามสัดส่วน '!$E$169,0),2)</f>
        <v>0</v>
      </c>
      <c r="CC75" s="82">
        <f>ROUND(IF('2.ต้นทุนตามสัดส่วน '!$E$178&gt;0,(+R75*'2.ต้นทุนตามสัดส่วน '!$E$178)/'2.ต้นทุนตามสัดส่วน '!$E$179,0),2)</f>
        <v>0</v>
      </c>
      <c r="CD75" s="82">
        <f t="shared" si="18"/>
        <v>0</v>
      </c>
      <c r="CE75" s="82">
        <f t="shared" si="19"/>
        <v>0</v>
      </c>
      <c r="CF75" s="98">
        <v>5101060105</v>
      </c>
      <c r="CG75" s="30" t="s">
        <v>171</v>
      </c>
      <c r="CH75" s="82">
        <f t="shared" ref="CH75:CY75" si="88">+C75-X75-AS75-BN75</f>
        <v>0</v>
      </c>
      <c r="CI75" s="82">
        <f t="shared" si="88"/>
        <v>0</v>
      </c>
      <c r="CJ75" s="82">
        <f t="shared" si="88"/>
        <v>0</v>
      </c>
      <c r="CK75" s="82">
        <f t="shared" si="88"/>
        <v>0</v>
      </c>
      <c r="CL75" s="82">
        <f t="shared" si="88"/>
        <v>0</v>
      </c>
      <c r="CM75" s="82">
        <f t="shared" si="88"/>
        <v>0</v>
      </c>
      <c r="CN75" s="82">
        <f t="shared" si="88"/>
        <v>0</v>
      </c>
      <c r="CO75" s="82">
        <f t="shared" si="88"/>
        <v>0</v>
      </c>
      <c r="CP75" s="82">
        <f t="shared" si="88"/>
        <v>0</v>
      </c>
      <c r="CQ75" s="82">
        <f t="shared" si="88"/>
        <v>0</v>
      </c>
      <c r="CR75" s="82">
        <f t="shared" si="88"/>
        <v>0</v>
      </c>
      <c r="CS75" s="82">
        <f t="shared" si="88"/>
        <v>0</v>
      </c>
      <c r="CT75" s="82">
        <f t="shared" si="88"/>
        <v>0</v>
      </c>
      <c r="CU75" s="82">
        <f t="shared" si="88"/>
        <v>0</v>
      </c>
      <c r="CV75" s="82">
        <f t="shared" si="88"/>
        <v>0</v>
      </c>
      <c r="CW75" s="82">
        <f t="shared" si="88"/>
        <v>0</v>
      </c>
      <c r="CX75" s="82">
        <f t="shared" si="88"/>
        <v>0</v>
      </c>
      <c r="CY75" s="82">
        <f t="shared" si="88"/>
        <v>0</v>
      </c>
    </row>
    <row r="76" spans="1:103" ht="15.75" customHeight="1" x14ac:dyDescent="0.55000000000000004">
      <c r="A76" s="96">
        <v>5101060106</v>
      </c>
      <c r="B76" s="97" t="s">
        <v>172</v>
      </c>
      <c r="C76" s="30"/>
      <c r="D76" s="82">
        <v>0</v>
      </c>
      <c r="E76" s="82">
        <v>0</v>
      </c>
      <c r="F76" s="82">
        <v>0</v>
      </c>
      <c r="G76" s="82">
        <f t="shared" si="0"/>
        <v>0</v>
      </c>
      <c r="H76" s="82"/>
      <c r="I76" s="82"/>
      <c r="J76" s="82"/>
      <c r="K76" s="82">
        <f t="shared" si="1"/>
        <v>0</v>
      </c>
      <c r="L76" s="82"/>
      <c r="M76" s="82"/>
      <c r="N76" s="82"/>
      <c r="O76" s="82">
        <f t="shared" si="2"/>
        <v>0</v>
      </c>
      <c r="P76" s="82"/>
      <c r="Q76" s="82"/>
      <c r="R76" s="82"/>
      <c r="S76" s="82">
        <f t="shared" si="3"/>
        <v>0</v>
      </c>
      <c r="T76" s="82">
        <f t="shared" si="4"/>
        <v>0</v>
      </c>
      <c r="V76" s="96">
        <v>5101060106</v>
      </c>
      <c r="W76" s="97" t="s">
        <v>172</v>
      </c>
      <c r="X76" s="82">
        <f>ROUND(IF('2.ต้นทุนตามสัดส่วน '!$E$6&gt;0,(+C76*'2.ต้นทุนตามสัดส่วน '!$E$6)/'2.ต้นทุนตามสัดส่วน '!$E$9,0),2)</f>
        <v>0</v>
      </c>
      <c r="Y76" s="82">
        <f>ROUND(IF('2.ต้นทุนตามสัดส่วน '!$E$16&gt;0,(+D76*'2.ต้นทุนตามสัดส่วน '!$E$16)/'2.ต้นทุนตามสัดส่วน '!$E$19,0),2)</f>
        <v>0</v>
      </c>
      <c r="Z76" s="82">
        <f>ROUND(IF('2.ต้นทุนตามสัดส่วน '!$E$26&gt;0,(+E76*'2.ต้นทุนตามสัดส่วน '!$E$26)/'2.ต้นทุนตามสัดส่วน '!$E$29,0),2)</f>
        <v>0</v>
      </c>
      <c r="AA76" s="82">
        <f>ROUND(IF('2.ต้นทุนตามสัดส่วน '!$E$36&gt;0,(+F76*'2.ต้นทุนตามสัดส่วน '!$E$36)/'2.ต้นทุนตามสัดส่วน '!$E$39,0),2)</f>
        <v>0</v>
      </c>
      <c r="AB76" s="82">
        <f t="shared" si="5"/>
        <v>0</v>
      </c>
      <c r="AC76" s="82">
        <f>ROUND(IF('2.ต้นทุนตามสัดส่วน '!$E$56&gt;0,(+H76*'2.ต้นทุนตามสัดส่วน '!$E$56)/'2.ต้นทุนตามสัดส่วน '!$E$59,0),2)</f>
        <v>0</v>
      </c>
      <c r="AD76" s="82">
        <f>ROUND(IF('2.ต้นทุนตามสัดส่วน '!$E$66&gt;0,(+I76*'2.ต้นทุนตามสัดส่วน '!$E$66)/'2.ต้นทุนตามสัดส่วน '!$E$69,0),2)</f>
        <v>0</v>
      </c>
      <c r="AE76" s="82">
        <f>ROUND(IF('2.ต้นทุนตามสัดส่วน '!$E$76&gt;0,(+J76*'2.ต้นทุนตามสัดส่วน '!$E$76)/'2.ต้นทุนตามสัดส่วน '!$E$79,0),2)</f>
        <v>0</v>
      </c>
      <c r="AF76" s="82">
        <f t="shared" si="6"/>
        <v>0</v>
      </c>
      <c r="AG76" s="82">
        <f>ROUND(IF('2.ต้นทุนตามสัดส่วน '!$E$106&gt;0,(+L76*'2.ต้นทุนตามสัดส่วน '!$E$106)/'2.ต้นทุนตามสัดส่วน '!$E$109,0),2)</f>
        <v>0</v>
      </c>
      <c r="AH76" s="82">
        <f>ROUND(IF('2.ต้นทุนตามสัดส่วน '!$E$116&gt;0,(+M76*'2.ต้นทุนตามสัดส่วน '!$E$116)/'2.ต้นทุนตามสัดส่วน '!$E$119,0),2)</f>
        <v>0</v>
      </c>
      <c r="AI76" s="82">
        <f>ROUND(IF('2.ต้นทุนตามสัดส่วน '!$E$126&gt;0,(+N76*'2.ต้นทุนตามสัดส่วน '!$E$126)/'2.ต้นทุนตามสัดส่วน '!$E$129,0),2)</f>
        <v>0</v>
      </c>
      <c r="AJ76" s="82">
        <f t="shared" si="7"/>
        <v>0</v>
      </c>
      <c r="AK76" s="82">
        <f>ROUND(IF('2.ต้นทุนตามสัดส่วน '!$E$156&gt;0,(+P76*'2.ต้นทุนตามสัดส่วน '!$E$156)/'2.ต้นทุนตามสัดส่วน '!$E$159,0),2)</f>
        <v>0</v>
      </c>
      <c r="AL76" s="82">
        <f>ROUND(IF('2.ต้นทุนตามสัดส่วน '!$E$166&gt;0,(+Q76*'2.ต้นทุนตามสัดส่วน '!$E$166)/'2.ต้นทุนตามสัดส่วน '!$E$169,0),2)</f>
        <v>0</v>
      </c>
      <c r="AM76" s="82">
        <f>ROUND(IF('2.ต้นทุนตามสัดส่วน '!$E$176&gt;0,(+R76*'2.ต้นทุนตามสัดส่วน '!$E$176)/'2.ต้นทุนตามสัดส่วน '!$E$179,0),2)</f>
        <v>0</v>
      </c>
      <c r="AN76" s="82">
        <f t="shared" si="8"/>
        <v>0</v>
      </c>
      <c r="AO76" s="82">
        <f t="shared" si="9"/>
        <v>0</v>
      </c>
      <c r="AQ76" s="96">
        <v>5101060106</v>
      </c>
      <c r="AR76" s="97" t="s">
        <v>172</v>
      </c>
      <c r="AS76" s="82">
        <f>ROUND(IF('2.ต้นทุนตามสัดส่วน '!$E$7&gt;0,(C76*'2.ต้นทุนตามสัดส่วน '!$E$7)/'2.ต้นทุนตามสัดส่วน '!$E$9,0),2)</f>
        <v>0</v>
      </c>
      <c r="AT76" s="82">
        <f>ROUND(IF('2.ต้นทุนตามสัดส่วน '!$E$17&gt;0,(D76*'2.ต้นทุนตามสัดส่วน '!$E$17)/'2.ต้นทุนตามสัดส่วน '!$E$19,0),2)</f>
        <v>0</v>
      </c>
      <c r="AU76" s="82">
        <f>ROUND(IF('2.ต้นทุนตามสัดส่วน '!$E$27&gt;0,(+E76*'2.ต้นทุนตามสัดส่วน '!$E$27)/'2.ต้นทุนตามสัดส่วน '!$E$29,0),2)</f>
        <v>0</v>
      </c>
      <c r="AV76" s="82">
        <f>ROUND(IF('2.ต้นทุนตามสัดส่วน '!$E$37&gt;0,(+F76*'2.ต้นทุนตามสัดส่วน '!$E$37)/'2.ต้นทุนตามสัดส่วน '!$E$39,0),2)</f>
        <v>0</v>
      </c>
      <c r="AW76" s="82">
        <f t="shared" si="10"/>
        <v>0</v>
      </c>
      <c r="AX76" s="82">
        <f>ROUND(IF('2.ต้นทุนตามสัดส่วน '!$E$57&gt;0,(+H76*'2.ต้นทุนตามสัดส่วน '!$E$57)/'2.ต้นทุนตามสัดส่วน '!$E$59,0),2)</f>
        <v>0</v>
      </c>
      <c r="AY76" s="82">
        <f>ROUND(IF('2.ต้นทุนตามสัดส่วน '!$E$67&gt;0,(+I76*'2.ต้นทุนตามสัดส่วน '!$E$67)/'2.ต้นทุนตามสัดส่วน '!$E$69,0),2)</f>
        <v>0</v>
      </c>
      <c r="AZ76" s="82">
        <f>ROUND(IF('2.ต้นทุนตามสัดส่วน '!$E$77&gt;0,(+J76*'2.ต้นทุนตามสัดส่วน '!$E$77)/'2.ต้นทุนตามสัดส่วน '!$E$79,0),2)</f>
        <v>0</v>
      </c>
      <c r="BA76" s="82">
        <f t="shared" si="11"/>
        <v>0</v>
      </c>
      <c r="BB76" s="82">
        <f>ROUND(IF('2.ต้นทุนตามสัดส่วน '!$E$107&gt;0,(+L76*'2.ต้นทุนตามสัดส่วน '!$E$107)/'2.ต้นทุนตามสัดส่วน '!$E$109,0),2)</f>
        <v>0</v>
      </c>
      <c r="BC76" s="82">
        <f>ROUND(IF('2.ต้นทุนตามสัดส่วน '!$E$117&gt;0,(+M76*'2.ต้นทุนตามสัดส่วน '!$E$117)/'2.ต้นทุนตามสัดส่วน '!$E$119,0),2)</f>
        <v>0</v>
      </c>
      <c r="BD76" s="82">
        <f>ROUND(IF('2.ต้นทุนตามสัดส่วน '!$E$127&gt;0,(+N76*'2.ต้นทุนตามสัดส่วน '!$E$127)/'2.ต้นทุนตามสัดส่วน '!$E$129,0),2)</f>
        <v>0</v>
      </c>
      <c r="BE76" s="82">
        <f t="shared" si="12"/>
        <v>0</v>
      </c>
      <c r="BF76" s="82">
        <f>ROUND(IF('2.ต้นทุนตามสัดส่วน '!$E$157&gt;0,(+P76*'2.ต้นทุนตามสัดส่วน '!$E$157)/'2.ต้นทุนตามสัดส่วน '!$E$159,0),2)</f>
        <v>0</v>
      </c>
      <c r="BG76" s="82">
        <f>ROUND(IF('2.ต้นทุนตามสัดส่วน '!$E$167&gt;0,(+Q76*'2.ต้นทุนตามสัดส่วน '!$E$167)/'2.ต้นทุนตามสัดส่วน '!$E$169,0),2)</f>
        <v>0</v>
      </c>
      <c r="BH76" s="82">
        <f>ROUND(IF('2.ต้นทุนตามสัดส่วน '!$E$177&gt;0,(+R76*'2.ต้นทุนตามสัดส่วน '!$E$177)/'2.ต้นทุนตามสัดส่วน '!$E$179,0),2)</f>
        <v>0</v>
      </c>
      <c r="BI76" s="82">
        <f t="shared" si="13"/>
        <v>0</v>
      </c>
      <c r="BJ76" s="82">
        <f t="shared" si="14"/>
        <v>0</v>
      </c>
      <c r="BL76" s="96">
        <v>5101060106</v>
      </c>
      <c r="BM76" s="97" t="s">
        <v>172</v>
      </c>
      <c r="BN76" s="82">
        <f>ROUND(IF('2.ต้นทุนตามสัดส่วน '!$E$8&gt;0,(+C76*'2.ต้นทุนตามสัดส่วน '!$E$8)/'2.ต้นทุนตามสัดส่วน '!$E$9,0),2)</f>
        <v>0</v>
      </c>
      <c r="BO76" s="82">
        <f>ROUND(IF('2.ต้นทุนตามสัดส่วน '!$E$18&gt;0,(+D76*'2.ต้นทุนตามสัดส่วน '!$E$18)/'2.ต้นทุนตามสัดส่วน '!$E$19,0),2)</f>
        <v>0</v>
      </c>
      <c r="BP76" s="82">
        <f>ROUND(IF('2.ต้นทุนตามสัดส่วน '!$E$28&gt;0,(+E76*'2.ต้นทุนตามสัดส่วน '!$E$28)/'2.ต้นทุนตามสัดส่วน '!$E$29,0),2)</f>
        <v>0</v>
      </c>
      <c r="BQ76" s="82">
        <f>ROUND(IF('2.ต้นทุนตามสัดส่วน '!$E$38&gt;0,(+F76*'2.ต้นทุนตามสัดส่วน '!$E$38)/'2.ต้นทุนตามสัดส่วน '!$E$39,0),2)</f>
        <v>0</v>
      </c>
      <c r="BR76" s="82">
        <f t="shared" si="15"/>
        <v>0</v>
      </c>
      <c r="BS76" s="82">
        <f>ROUND(IF('2.ต้นทุนตามสัดส่วน '!$E$58&gt;0,(+H76*'2.ต้นทุนตามสัดส่วน '!$E$58)/'2.ต้นทุนตามสัดส่วน '!$E$59,0),2)</f>
        <v>0</v>
      </c>
      <c r="BT76" s="82">
        <f>ROUND(IF('2.ต้นทุนตามสัดส่วน '!$E$68&gt;0,(+I76*'2.ต้นทุนตามสัดส่วน '!$E$68)/'2.ต้นทุนตามสัดส่วน '!$E$69,0),2)</f>
        <v>0</v>
      </c>
      <c r="BU76" s="82">
        <f>ROUND(IF('2.ต้นทุนตามสัดส่วน '!$E$78&gt;0,(+J76*'2.ต้นทุนตามสัดส่วน '!$E$78)/'2.ต้นทุนตามสัดส่วน '!$E$79,0),2)</f>
        <v>0</v>
      </c>
      <c r="BV76" s="82">
        <f t="shared" si="16"/>
        <v>0</v>
      </c>
      <c r="BW76" s="82">
        <f>ROUND(IF('2.ต้นทุนตามสัดส่วน '!$E$108&gt;0,(+L76*'2.ต้นทุนตามสัดส่วน '!$E$108)/'2.ต้นทุนตามสัดส่วน '!$E$109,0),2)</f>
        <v>0</v>
      </c>
      <c r="BX76" s="82">
        <f>ROUND(IF('2.ต้นทุนตามสัดส่วน '!$E$118&gt;0,(+M76*'2.ต้นทุนตามสัดส่วน '!$E$118)/'2.ต้นทุนตามสัดส่วน '!$E$119,0),2)</f>
        <v>0</v>
      </c>
      <c r="BY76" s="82">
        <f>ROUND(IF('2.ต้นทุนตามสัดส่วน '!$E$128&gt;0,(+N76*'2.ต้นทุนตามสัดส่วน '!$E$128)/'2.ต้นทุนตามสัดส่วน '!$E$129,0),2)</f>
        <v>0</v>
      </c>
      <c r="BZ76" s="82">
        <f t="shared" si="17"/>
        <v>0</v>
      </c>
      <c r="CA76" s="82">
        <f>ROUND(IF('2.ต้นทุนตามสัดส่วน '!$E$158&gt;0,(+P76*'2.ต้นทุนตามสัดส่วน '!$E$158)/'2.ต้นทุนตามสัดส่วน '!$E$159,0),2)</f>
        <v>0</v>
      </c>
      <c r="CB76" s="82">
        <f>ROUND(IF('2.ต้นทุนตามสัดส่วน '!$E$168&gt;0,(+Q76*'2.ต้นทุนตามสัดส่วน '!$E$168)/'2.ต้นทุนตามสัดส่วน '!$E$169,0),2)</f>
        <v>0</v>
      </c>
      <c r="CC76" s="82">
        <f>ROUND(IF('2.ต้นทุนตามสัดส่วน '!$E$178&gt;0,(+R76*'2.ต้นทุนตามสัดส่วน '!$E$178)/'2.ต้นทุนตามสัดส่วน '!$E$179,0),2)</f>
        <v>0</v>
      </c>
      <c r="CD76" s="82">
        <f t="shared" si="18"/>
        <v>0</v>
      </c>
      <c r="CE76" s="82">
        <f t="shared" si="19"/>
        <v>0</v>
      </c>
      <c r="CF76" s="96">
        <v>5101060106</v>
      </c>
      <c r="CG76" s="97" t="s">
        <v>172</v>
      </c>
      <c r="CH76" s="82">
        <f t="shared" ref="CH76:CY76" si="89">+C76-X76-AS76-BN76</f>
        <v>0</v>
      </c>
      <c r="CI76" s="82">
        <f t="shared" si="89"/>
        <v>0</v>
      </c>
      <c r="CJ76" s="82">
        <f t="shared" si="89"/>
        <v>0</v>
      </c>
      <c r="CK76" s="82">
        <f t="shared" si="89"/>
        <v>0</v>
      </c>
      <c r="CL76" s="82">
        <f t="shared" si="89"/>
        <v>0</v>
      </c>
      <c r="CM76" s="82">
        <f t="shared" si="89"/>
        <v>0</v>
      </c>
      <c r="CN76" s="82">
        <f t="shared" si="89"/>
        <v>0</v>
      </c>
      <c r="CO76" s="82">
        <f t="shared" si="89"/>
        <v>0</v>
      </c>
      <c r="CP76" s="82">
        <f t="shared" si="89"/>
        <v>0</v>
      </c>
      <c r="CQ76" s="82">
        <f t="shared" si="89"/>
        <v>0</v>
      </c>
      <c r="CR76" s="82">
        <f t="shared" si="89"/>
        <v>0</v>
      </c>
      <c r="CS76" s="82">
        <f t="shared" si="89"/>
        <v>0</v>
      </c>
      <c r="CT76" s="82">
        <f t="shared" si="89"/>
        <v>0</v>
      </c>
      <c r="CU76" s="82">
        <f t="shared" si="89"/>
        <v>0</v>
      </c>
      <c r="CV76" s="82">
        <f t="shared" si="89"/>
        <v>0</v>
      </c>
      <c r="CW76" s="82">
        <f t="shared" si="89"/>
        <v>0</v>
      </c>
      <c r="CX76" s="82">
        <f t="shared" si="89"/>
        <v>0</v>
      </c>
      <c r="CY76" s="82">
        <f t="shared" si="89"/>
        <v>0</v>
      </c>
    </row>
    <row r="77" spans="1:103" ht="15.75" customHeight="1" x14ac:dyDescent="0.55000000000000004">
      <c r="A77" s="96">
        <v>5101060200</v>
      </c>
      <c r="B77" s="97" t="s">
        <v>173</v>
      </c>
      <c r="C77" s="30"/>
      <c r="D77" s="82">
        <v>0</v>
      </c>
      <c r="E77" s="82">
        <v>0</v>
      </c>
      <c r="F77" s="82">
        <v>0</v>
      </c>
      <c r="G77" s="82">
        <f t="shared" si="0"/>
        <v>0</v>
      </c>
      <c r="H77" s="82"/>
      <c r="I77" s="82"/>
      <c r="J77" s="82"/>
      <c r="K77" s="82">
        <f t="shared" si="1"/>
        <v>0</v>
      </c>
      <c r="L77" s="82"/>
      <c r="M77" s="82"/>
      <c r="N77" s="82"/>
      <c r="O77" s="82">
        <f t="shared" si="2"/>
        <v>0</v>
      </c>
      <c r="P77" s="82"/>
      <c r="Q77" s="82"/>
      <c r="R77" s="82"/>
      <c r="S77" s="82">
        <f t="shared" si="3"/>
        <v>0</v>
      </c>
      <c r="T77" s="82">
        <f t="shared" si="4"/>
        <v>0</v>
      </c>
      <c r="V77" s="96">
        <v>5101060200</v>
      </c>
      <c r="W77" s="97" t="s">
        <v>173</v>
      </c>
      <c r="X77" s="82">
        <f>ROUND(IF('2.ต้นทุนตามสัดส่วน '!$E$6&gt;0,(+C77*'2.ต้นทุนตามสัดส่วน '!$E$6)/'2.ต้นทุนตามสัดส่วน '!$E$9,0),2)</f>
        <v>0</v>
      </c>
      <c r="Y77" s="82">
        <f>ROUND(IF('2.ต้นทุนตามสัดส่วน '!$E$16&gt;0,(+D77*'2.ต้นทุนตามสัดส่วน '!$E$16)/'2.ต้นทุนตามสัดส่วน '!$E$19,0),2)</f>
        <v>0</v>
      </c>
      <c r="Z77" s="82">
        <f>ROUND(IF('2.ต้นทุนตามสัดส่วน '!$E$26&gt;0,(+E77*'2.ต้นทุนตามสัดส่วน '!$E$26)/'2.ต้นทุนตามสัดส่วน '!$E$29,0),2)</f>
        <v>0</v>
      </c>
      <c r="AA77" s="82">
        <f>ROUND(IF('2.ต้นทุนตามสัดส่วน '!$E$36&gt;0,(+F77*'2.ต้นทุนตามสัดส่วน '!$E$36)/'2.ต้นทุนตามสัดส่วน '!$E$39,0),2)</f>
        <v>0</v>
      </c>
      <c r="AB77" s="82">
        <f t="shared" si="5"/>
        <v>0</v>
      </c>
      <c r="AC77" s="82">
        <f>ROUND(IF('2.ต้นทุนตามสัดส่วน '!$E$56&gt;0,(+H77*'2.ต้นทุนตามสัดส่วน '!$E$56)/'2.ต้นทุนตามสัดส่วน '!$E$59,0),2)</f>
        <v>0</v>
      </c>
      <c r="AD77" s="82">
        <f>ROUND(IF('2.ต้นทุนตามสัดส่วน '!$E$66&gt;0,(+I77*'2.ต้นทุนตามสัดส่วน '!$E$66)/'2.ต้นทุนตามสัดส่วน '!$E$69,0),2)</f>
        <v>0</v>
      </c>
      <c r="AE77" s="82">
        <f>ROUND(IF('2.ต้นทุนตามสัดส่วน '!$E$76&gt;0,(+J77*'2.ต้นทุนตามสัดส่วน '!$E$76)/'2.ต้นทุนตามสัดส่วน '!$E$79,0),2)</f>
        <v>0</v>
      </c>
      <c r="AF77" s="82">
        <f t="shared" si="6"/>
        <v>0</v>
      </c>
      <c r="AG77" s="82">
        <f>ROUND(IF('2.ต้นทุนตามสัดส่วน '!$E$106&gt;0,(+L77*'2.ต้นทุนตามสัดส่วน '!$E$106)/'2.ต้นทุนตามสัดส่วน '!$E$109,0),2)</f>
        <v>0</v>
      </c>
      <c r="AH77" s="82">
        <f>ROUND(IF('2.ต้นทุนตามสัดส่วน '!$E$116&gt;0,(+M77*'2.ต้นทุนตามสัดส่วน '!$E$116)/'2.ต้นทุนตามสัดส่วน '!$E$119,0),2)</f>
        <v>0</v>
      </c>
      <c r="AI77" s="82">
        <f>ROUND(IF('2.ต้นทุนตามสัดส่วน '!$E$126&gt;0,(+N77*'2.ต้นทุนตามสัดส่วน '!$E$126)/'2.ต้นทุนตามสัดส่วน '!$E$129,0),2)</f>
        <v>0</v>
      </c>
      <c r="AJ77" s="82">
        <f t="shared" si="7"/>
        <v>0</v>
      </c>
      <c r="AK77" s="82">
        <f>ROUND(IF('2.ต้นทุนตามสัดส่วน '!$E$156&gt;0,(+P77*'2.ต้นทุนตามสัดส่วน '!$E$156)/'2.ต้นทุนตามสัดส่วน '!$E$159,0),2)</f>
        <v>0</v>
      </c>
      <c r="AL77" s="82">
        <f>ROUND(IF('2.ต้นทุนตามสัดส่วน '!$E$166&gt;0,(+Q77*'2.ต้นทุนตามสัดส่วน '!$E$166)/'2.ต้นทุนตามสัดส่วน '!$E$169,0),2)</f>
        <v>0</v>
      </c>
      <c r="AM77" s="82">
        <f>ROUND(IF('2.ต้นทุนตามสัดส่วน '!$E$176&gt;0,(+R77*'2.ต้นทุนตามสัดส่วน '!$E$176)/'2.ต้นทุนตามสัดส่วน '!$E$179,0),2)</f>
        <v>0</v>
      </c>
      <c r="AN77" s="82">
        <f t="shared" si="8"/>
        <v>0</v>
      </c>
      <c r="AO77" s="82">
        <f t="shared" si="9"/>
        <v>0</v>
      </c>
      <c r="AQ77" s="96">
        <v>5101060200</v>
      </c>
      <c r="AR77" s="97" t="s">
        <v>173</v>
      </c>
      <c r="AS77" s="82">
        <f>ROUND(IF('2.ต้นทุนตามสัดส่วน '!$E$7&gt;0,(C77*'2.ต้นทุนตามสัดส่วน '!$E$7)/'2.ต้นทุนตามสัดส่วน '!$E$9,0),2)</f>
        <v>0</v>
      </c>
      <c r="AT77" s="82">
        <f>ROUND(IF('2.ต้นทุนตามสัดส่วน '!$E$17&gt;0,(D77*'2.ต้นทุนตามสัดส่วน '!$E$17)/'2.ต้นทุนตามสัดส่วน '!$E$19,0),2)</f>
        <v>0</v>
      </c>
      <c r="AU77" s="82">
        <f>ROUND(IF('2.ต้นทุนตามสัดส่วน '!$E$27&gt;0,(+E77*'2.ต้นทุนตามสัดส่วน '!$E$27)/'2.ต้นทุนตามสัดส่วน '!$E$29,0),2)</f>
        <v>0</v>
      </c>
      <c r="AV77" s="82">
        <f>ROUND(IF('2.ต้นทุนตามสัดส่วน '!$E$37&gt;0,(+F77*'2.ต้นทุนตามสัดส่วน '!$E$37)/'2.ต้นทุนตามสัดส่วน '!$E$39,0),2)</f>
        <v>0</v>
      </c>
      <c r="AW77" s="82">
        <f t="shared" si="10"/>
        <v>0</v>
      </c>
      <c r="AX77" s="82">
        <f>ROUND(IF('2.ต้นทุนตามสัดส่วน '!$E$57&gt;0,(+H77*'2.ต้นทุนตามสัดส่วน '!$E$57)/'2.ต้นทุนตามสัดส่วน '!$E$59,0),2)</f>
        <v>0</v>
      </c>
      <c r="AY77" s="82">
        <f>ROUND(IF('2.ต้นทุนตามสัดส่วน '!$E$67&gt;0,(+I77*'2.ต้นทุนตามสัดส่วน '!$E$67)/'2.ต้นทุนตามสัดส่วน '!$E$69,0),2)</f>
        <v>0</v>
      </c>
      <c r="AZ77" s="82">
        <f>ROUND(IF('2.ต้นทุนตามสัดส่วน '!$E$77&gt;0,(+J77*'2.ต้นทุนตามสัดส่วน '!$E$77)/'2.ต้นทุนตามสัดส่วน '!$E$79,0),2)</f>
        <v>0</v>
      </c>
      <c r="BA77" s="82">
        <f t="shared" si="11"/>
        <v>0</v>
      </c>
      <c r="BB77" s="82">
        <f>ROUND(IF('2.ต้นทุนตามสัดส่วน '!$E$107&gt;0,(+L77*'2.ต้นทุนตามสัดส่วน '!$E$107)/'2.ต้นทุนตามสัดส่วน '!$E$109,0),2)</f>
        <v>0</v>
      </c>
      <c r="BC77" s="82">
        <f>ROUND(IF('2.ต้นทุนตามสัดส่วน '!$E$117&gt;0,(+M77*'2.ต้นทุนตามสัดส่วน '!$E$117)/'2.ต้นทุนตามสัดส่วน '!$E$119,0),2)</f>
        <v>0</v>
      </c>
      <c r="BD77" s="82">
        <f>ROUND(IF('2.ต้นทุนตามสัดส่วน '!$E$127&gt;0,(+N77*'2.ต้นทุนตามสัดส่วน '!$E$127)/'2.ต้นทุนตามสัดส่วน '!$E$129,0),2)</f>
        <v>0</v>
      </c>
      <c r="BE77" s="82">
        <f t="shared" si="12"/>
        <v>0</v>
      </c>
      <c r="BF77" s="82">
        <f>ROUND(IF('2.ต้นทุนตามสัดส่วน '!$E$157&gt;0,(+P77*'2.ต้นทุนตามสัดส่วน '!$E$157)/'2.ต้นทุนตามสัดส่วน '!$E$159,0),2)</f>
        <v>0</v>
      </c>
      <c r="BG77" s="82">
        <f>ROUND(IF('2.ต้นทุนตามสัดส่วน '!$E$167&gt;0,(+Q77*'2.ต้นทุนตามสัดส่วน '!$E$167)/'2.ต้นทุนตามสัดส่วน '!$E$169,0),2)</f>
        <v>0</v>
      </c>
      <c r="BH77" s="82">
        <f>ROUND(IF('2.ต้นทุนตามสัดส่วน '!$E$177&gt;0,(+R77*'2.ต้นทุนตามสัดส่วน '!$E$177)/'2.ต้นทุนตามสัดส่วน '!$E$179,0),2)</f>
        <v>0</v>
      </c>
      <c r="BI77" s="82">
        <f t="shared" si="13"/>
        <v>0</v>
      </c>
      <c r="BJ77" s="82">
        <f t="shared" si="14"/>
        <v>0</v>
      </c>
      <c r="BL77" s="96">
        <v>5101060200</v>
      </c>
      <c r="BM77" s="97" t="s">
        <v>173</v>
      </c>
      <c r="BN77" s="82">
        <f>ROUND(IF('2.ต้นทุนตามสัดส่วน '!$E$8&gt;0,(+C77*'2.ต้นทุนตามสัดส่วน '!$E$8)/'2.ต้นทุนตามสัดส่วน '!$E$9,0),2)</f>
        <v>0</v>
      </c>
      <c r="BO77" s="82">
        <f>ROUND(IF('2.ต้นทุนตามสัดส่วน '!$E$18&gt;0,(+D77*'2.ต้นทุนตามสัดส่วน '!$E$18)/'2.ต้นทุนตามสัดส่วน '!$E$19,0),2)</f>
        <v>0</v>
      </c>
      <c r="BP77" s="82">
        <f>ROUND(IF('2.ต้นทุนตามสัดส่วน '!$E$28&gt;0,(+E77*'2.ต้นทุนตามสัดส่วน '!$E$28)/'2.ต้นทุนตามสัดส่วน '!$E$29,0),2)</f>
        <v>0</v>
      </c>
      <c r="BQ77" s="82">
        <f>ROUND(IF('2.ต้นทุนตามสัดส่วน '!$E$38&gt;0,(+F77*'2.ต้นทุนตามสัดส่วน '!$E$38)/'2.ต้นทุนตามสัดส่วน '!$E$39,0),2)</f>
        <v>0</v>
      </c>
      <c r="BR77" s="82">
        <f t="shared" si="15"/>
        <v>0</v>
      </c>
      <c r="BS77" s="82">
        <f>ROUND(IF('2.ต้นทุนตามสัดส่วน '!$E$58&gt;0,(+H77*'2.ต้นทุนตามสัดส่วน '!$E$58)/'2.ต้นทุนตามสัดส่วน '!$E$59,0),2)</f>
        <v>0</v>
      </c>
      <c r="BT77" s="82">
        <f>ROUND(IF('2.ต้นทุนตามสัดส่วน '!$E$68&gt;0,(+I77*'2.ต้นทุนตามสัดส่วน '!$E$68)/'2.ต้นทุนตามสัดส่วน '!$E$69,0),2)</f>
        <v>0</v>
      </c>
      <c r="BU77" s="82">
        <f>ROUND(IF('2.ต้นทุนตามสัดส่วน '!$E$78&gt;0,(+J77*'2.ต้นทุนตามสัดส่วน '!$E$78)/'2.ต้นทุนตามสัดส่วน '!$E$79,0),2)</f>
        <v>0</v>
      </c>
      <c r="BV77" s="82">
        <f t="shared" si="16"/>
        <v>0</v>
      </c>
      <c r="BW77" s="82">
        <f>ROUND(IF('2.ต้นทุนตามสัดส่วน '!$E$108&gt;0,(+L77*'2.ต้นทุนตามสัดส่วน '!$E$108)/'2.ต้นทุนตามสัดส่วน '!$E$109,0),2)</f>
        <v>0</v>
      </c>
      <c r="BX77" s="82">
        <f>ROUND(IF('2.ต้นทุนตามสัดส่วน '!$E$118&gt;0,(+M77*'2.ต้นทุนตามสัดส่วน '!$E$118)/'2.ต้นทุนตามสัดส่วน '!$E$119,0),2)</f>
        <v>0</v>
      </c>
      <c r="BY77" s="82">
        <f>ROUND(IF('2.ต้นทุนตามสัดส่วน '!$E$128&gt;0,(+N77*'2.ต้นทุนตามสัดส่วน '!$E$128)/'2.ต้นทุนตามสัดส่วน '!$E$129,0),2)</f>
        <v>0</v>
      </c>
      <c r="BZ77" s="82">
        <f t="shared" si="17"/>
        <v>0</v>
      </c>
      <c r="CA77" s="82">
        <f>ROUND(IF('2.ต้นทุนตามสัดส่วน '!$E$158&gt;0,(+P77*'2.ต้นทุนตามสัดส่วน '!$E$158)/'2.ต้นทุนตามสัดส่วน '!$E$159,0),2)</f>
        <v>0</v>
      </c>
      <c r="CB77" s="82">
        <f>ROUND(IF('2.ต้นทุนตามสัดส่วน '!$E$168&gt;0,(+Q77*'2.ต้นทุนตามสัดส่วน '!$E$168)/'2.ต้นทุนตามสัดส่วน '!$E$169,0),2)</f>
        <v>0</v>
      </c>
      <c r="CC77" s="82">
        <f>ROUND(IF('2.ต้นทุนตามสัดส่วน '!$E$178&gt;0,(+R77*'2.ต้นทุนตามสัดส่วน '!$E$178)/'2.ต้นทุนตามสัดส่วน '!$E$179,0),2)</f>
        <v>0</v>
      </c>
      <c r="CD77" s="82">
        <f t="shared" si="18"/>
        <v>0</v>
      </c>
      <c r="CE77" s="82">
        <f t="shared" si="19"/>
        <v>0</v>
      </c>
      <c r="CF77" s="96">
        <v>5101060200</v>
      </c>
      <c r="CG77" s="97" t="s">
        <v>173</v>
      </c>
      <c r="CH77" s="82">
        <f t="shared" ref="CH77:CY77" si="90">+C77-X77-AS77-BN77</f>
        <v>0</v>
      </c>
      <c r="CI77" s="82">
        <f t="shared" si="90"/>
        <v>0</v>
      </c>
      <c r="CJ77" s="82">
        <f t="shared" si="90"/>
        <v>0</v>
      </c>
      <c r="CK77" s="82">
        <f t="shared" si="90"/>
        <v>0</v>
      </c>
      <c r="CL77" s="82">
        <f t="shared" si="90"/>
        <v>0</v>
      </c>
      <c r="CM77" s="82">
        <f t="shared" si="90"/>
        <v>0</v>
      </c>
      <c r="CN77" s="82">
        <f t="shared" si="90"/>
        <v>0</v>
      </c>
      <c r="CO77" s="82">
        <f t="shared" si="90"/>
        <v>0</v>
      </c>
      <c r="CP77" s="82">
        <f t="shared" si="90"/>
        <v>0</v>
      </c>
      <c r="CQ77" s="82">
        <f t="shared" si="90"/>
        <v>0</v>
      </c>
      <c r="CR77" s="82">
        <f t="shared" si="90"/>
        <v>0</v>
      </c>
      <c r="CS77" s="82">
        <f t="shared" si="90"/>
        <v>0</v>
      </c>
      <c r="CT77" s="82">
        <f t="shared" si="90"/>
        <v>0</v>
      </c>
      <c r="CU77" s="82">
        <f t="shared" si="90"/>
        <v>0</v>
      </c>
      <c r="CV77" s="82">
        <f t="shared" si="90"/>
        <v>0</v>
      </c>
      <c r="CW77" s="82">
        <f t="shared" si="90"/>
        <v>0</v>
      </c>
      <c r="CX77" s="82">
        <f t="shared" si="90"/>
        <v>0</v>
      </c>
      <c r="CY77" s="82">
        <f t="shared" si="90"/>
        <v>0</v>
      </c>
    </row>
    <row r="78" spans="1:103" ht="15.75" customHeight="1" x14ac:dyDescent="0.55000000000000004">
      <c r="A78" s="96">
        <v>5101060201</v>
      </c>
      <c r="B78" s="97" t="s">
        <v>174</v>
      </c>
      <c r="C78" s="30"/>
      <c r="D78" s="82">
        <v>0</v>
      </c>
      <c r="E78" s="82">
        <v>0</v>
      </c>
      <c r="F78" s="82">
        <v>0</v>
      </c>
      <c r="G78" s="82">
        <f t="shared" si="0"/>
        <v>0</v>
      </c>
      <c r="H78" s="82"/>
      <c r="I78" s="82"/>
      <c r="J78" s="82"/>
      <c r="K78" s="82">
        <f t="shared" si="1"/>
        <v>0</v>
      </c>
      <c r="L78" s="82"/>
      <c r="M78" s="82"/>
      <c r="N78" s="82"/>
      <c r="O78" s="82">
        <f t="shared" si="2"/>
        <v>0</v>
      </c>
      <c r="P78" s="82"/>
      <c r="Q78" s="82"/>
      <c r="R78" s="82"/>
      <c r="S78" s="82">
        <f t="shared" si="3"/>
        <v>0</v>
      </c>
      <c r="T78" s="82">
        <f t="shared" si="4"/>
        <v>0</v>
      </c>
      <c r="V78" s="96">
        <v>5101060201</v>
      </c>
      <c r="W78" s="97" t="s">
        <v>174</v>
      </c>
      <c r="X78" s="82">
        <f>ROUND(IF('2.ต้นทุนตามสัดส่วน '!$E$6&gt;0,(+C78*'2.ต้นทุนตามสัดส่วน '!$E$6)/'2.ต้นทุนตามสัดส่วน '!$E$9,0),2)</f>
        <v>0</v>
      </c>
      <c r="Y78" s="82">
        <f>ROUND(IF('2.ต้นทุนตามสัดส่วน '!$E$16&gt;0,(+D78*'2.ต้นทุนตามสัดส่วน '!$E$16)/'2.ต้นทุนตามสัดส่วน '!$E$19,0),2)</f>
        <v>0</v>
      </c>
      <c r="Z78" s="82">
        <f>ROUND(IF('2.ต้นทุนตามสัดส่วน '!$E$26&gt;0,(+E78*'2.ต้นทุนตามสัดส่วน '!$E$26)/'2.ต้นทุนตามสัดส่วน '!$E$29,0),2)</f>
        <v>0</v>
      </c>
      <c r="AA78" s="82">
        <f>ROUND(IF('2.ต้นทุนตามสัดส่วน '!$E$36&gt;0,(+F78*'2.ต้นทุนตามสัดส่วน '!$E$36)/'2.ต้นทุนตามสัดส่วน '!$E$39,0),2)</f>
        <v>0</v>
      </c>
      <c r="AB78" s="82">
        <f t="shared" si="5"/>
        <v>0</v>
      </c>
      <c r="AC78" s="82">
        <f>ROUND(IF('2.ต้นทุนตามสัดส่วน '!$E$56&gt;0,(+H78*'2.ต้นทุนตามสัดส่วน '!$E$56)/'2.ต้นทุนตามสัดส่วน '!$E$59,0),2)</f>
        <v>0</v>
      </c>
      <c r="AD78" s="82">
        <f>ROUND(IF('2.ต้นทุนตามสัดส่วน '!$E$66&gt;0,(+I78*'2.ต้นทุนตามสัดส่วน '!$E$66)/'2.ต้นทุนตามสัดส่วน '!$E$69,0),2)</f>
        <v>0</v>
      </c>
      <c r="AE78" s="82">
        <f>ROUND(IF('2.ต้นทุนตามสัดส่วน '!$E$76&gt;0,(+J78*'2.ต้นทุนตามสัดส่วน '!$E$76)/'2.ต้นทุนตามสัดส่วน '!$E$79,0),2)</f>
        <v>0</v>
      </c>
      <c r="AF78" s="82">
        <f t="shared" si="6"/>
        <v>0</v>
      </c>
      <c r="AG78" s="82">
        <f>ROUND(IF('2.ต้นทุนตามสัดส่วน '!$E$106&gt;0,(+L78*'2.ต้นทุนตามสัดส่วน '!$E$106)/'2.ต้นทุนตามสัดส่วน '!$E$109,0),2)</f>
        <v>0</v>
      </c>
      <c r="AH78" s="82">
        <f>ROUND(IF('2.ต้นทุนตามสัดส่วน '!$E$116&gt;0,(+M78*'2.ต้นทุนตามสัดส่วน '!$E$116)/'2.ต้นทุนตามสัดส่วน '!$E$119,0),2)</f>
        <v>0</v>
      </c>
      <c r="AI78" s="82">
        <f>ROUND(IF('2.ต้นทุนตามสัดส่วน '!$E$126&gt;0,(+N78*'2.ต้นทุนตามสัดส่วน '!$E$126)/'2.ต้นทุนตามสัดส่วน '!$E$129,0),2)</f>
        <v>0</v>
      </c>
      <c r="AJ78" s="82">
        <f t="shared" si="7"/>
        <v>0</v>
      </c>
      <c r="AK78" s="82">
        <f>ROUND(IF('2.ต้นทุนตามสัดส่วน '!$E$156&gt;0,(+P78*'2.ต้นทุนตามสัดส่วน '!$E$156)/'2.ต้นทุนตามสัดส่วน '!$E$159,0),2)</f>
        <v>0</v>
      </c>
      <c r="AL78" s="82">
        <f>ROUND(IF('2.ต้นทุนตามสัดส่วน '!$E$166&gt;0,(+Q78*'2.ต้นทุนตามสัดส่วน '!$E$166)/'2.ต้นทุนตามสัดส่วน '!$E$169,0),2)</f>
        <v>0</v>
      </c>
      <c r="AM78" s="82">
        <f>ROUND(IF('2.ต้นทุนตามสัดส่วน '!$E$176&gt;0,(+R78*'2.ต้นทุนตามสัดส่วน '!$E$176)/'2.ต้นทุนตามสัดส่วน '!$E$179,0),2)</f>
        <v>0</v>
      </c>
      <c r="AN78" s="82">
        <f t="shared" si="8"/>
        <v>0</v>
      </c>
      <c r="AO78" s="82">
        <f t="shared" si="9"/>
        <v>0</v>
      </c>
      <c r="AQ78" s="96">
        <v>5101060201</v>
      </c>
      <c r="AR78" s="97" t="s">
        <v>174</v>
      </c>
      <c r="AS78" s="82">
        <f>ROUND(IF('2.ต้นทุนตามสัดส่วน '!$E$7&gt;0,(C78*'2.ต้นทุนตามสัดส่วน '!$E$7)/'2.ต้นทุนตามสัดส่วน '!$E$9,0),2)</f>
        <v>0</v>
      </c>
      <c r="AT78" s="82">
        <f>ROUND(IF('2.ต้นทุนตามสัดส่วน '!$E$17&gt;0,(D78*'2.ต้นทุนตามสัดส่วน '!$E$17)/'2.ต้นทุนตามสัดส่วน '!$E$19,0),2)</f>
        <v>0</v>
      </c>
      <c r="AU78" s="82">
        <f>ROUND(IF('2.ต้นทุนตามสัดส่วน '!$E$27&gt;0,(+E78*'2.ต้นทุนตามสัดส่วน '!$E$27)/'2.ต้นทุนตามสัดส่วน '!$E$29,0),2)</f>
        <v>0</v>
      </c>
      <c r="AV78" s="82">
        <f>ROUND(IF('2.ต้นทุนตามสัดส่วน '!$E$37&gt;0,(+F78*'2.ต้นทุนตามสัดส่วน '!$E$37)/'2.ต้นทุนตามสัดส่วน '!$E$39,0),2)</f>
        <v>0</v>
      </c>
      <c r="AW78" s="82">
        <f t="shared" si="10"/>
        <v>0</v>
      </c>
      <c r="AX78" s="82">
        <f>ROUND(IF('2.ต้นทุนตามสัดส่วน '!$E$57&gt;0,(+H78*'2.ต้นทุนตามสัดส่วน '!$E$57)/'2.ต้นทุนตามสัดส่วน '!$E$59,0),2)</f>
        <v>0</v>
      </c>
      <c r="AY78" s="82">
        <f>ROUND(IF('2.ต้นทุนตามสัดส่วน '!$E$67&gt;0,(+I78*'2.ต้นทุนตามสัดส่วน '!$E$67)/'2.ต้นทุนตามสัดส่วน '!$E$69,0),2)</f>
        <v>0</v>
      </c>
      <c r="AZ78" s="82">
        <f>ROUND(IF('2.ต้นทุนตามสัดส่วน '!$E$77&gt;0,(+J78*'2.ต้นทุนตามสัดส่วน '!$E$77)/'2.ต้นทุนตามสัดส่วน '!$E$79,0),2)</f>
        <v>0</v>
      </c>
      <c r="BA78" s="82">
        <f t="shared" si="11"/>
        <v>0</v>
      </c>
      <c r="BB78" s="82">
        <f>ROUND(IF('2.ต้นทุนตามสัดส่วน '!$E$107&gt;0,(+L78*'2.ต้นทุนตามสัดส่วน '!$E$107)/'2.ต้นทุนตามสัดส่วน '!$E$109,0),2)</f>
        <v>0</v>
      </c>
      <c r="BC78" s="82">
        <f>ROUND(IF('2.ต้นทุนตามสัดส่วน '!$E$117&gt;0,(+M78*'2.ต้นทุนตามสัดส่วน '!$E$117)/'2.ต้นทุนตามสัดส่วน '!$E$119,0),2)</f>
        <v>0</v>
      </c>
      <c r="BD78" s="82">
        <f>ROUND(IF('2.ต้นทุนตามสัดส่วน '!$E$127&gt;0,(+N78*'2.ต้นทุนตามสัดส่วน '!$E$127)/'2.ต้นทุนตามสัดส่วน '!$E$129,0),2)</f>
        <v>0</v>
      </c>
      <c r="BE78" s="82">
        <f t="shared" si="12"/>
        <v>0</v>
      </c>
      <c r="BF78" s="82">
        <f>ROUND(IF('2.ต้นทุนตามสัดส่วน '!$E$157&gt;0,(+P78*'2.ต้นทุนตามสัดส่วน '!$E$157)/'2.ต้นทุนตามสัดส่วน '!$E$159,0),2)</f>
        <v>0</v>
      </c>
      <c r="BG78" s="82">
        <f>ROUND(IF('2.ต้นทุนตามสัดส่วน '!$E$167&gt;0,(+Q78*'2.ต้นทุนตามสัดส่วน '!$E$167)/'2.ต้นทุนตามสัดส่วน '!$E$169,0),2)</f>
        <v>0</v>
      </c>
      <c r="BH78" s="82">
        <f>ROUND(IF('2.ต้นทุนตามสัดส่วน '!$E$177&gt;0,(+R78*'2.ต้นทุนตามสัดส่วน '!$E$177)/'2.ต้นทุนตามสัดส่วน '!$E$179,0),2)</f>
        <v>0</v>
      </c>
      <c r="BI78" s="82">
        <f t="shared" si="13"/>
        <v>0</v>
      </c>
      <c r="BJ78" s="82">
        <f t="shared" si="14"/>
        <v>0</v>
      </c>
      <c r="BL78" s="96">
        <v>5101060201</v>
      </c>
      <c r="BM78" s="97" t="s">
        <v>174</v>
      </c>
      <c r="BN78" s="82">
        <f>ROUND(IF('2.ต้นทุนตามสัดส่วน '!$E$8&gt;0,(+C78*'2.ต้นทุนตามสัดส่วน '!$E$8)/'2.ต้นทุนตามสัดส่วน '!$E$9,0),2)</f>
        <v>0</v>
      </c>
      <c r="BO78" s="82">
        <f>ROUND(IF('2.ต้นทุนตามสัดส่วน '!$E$18&gt;0,(+D78*'2.ต้นทุนตามสัดส่วน '!$E$18)/'2.ต้นทุนตามสัดส่วน '!$E$19,0),2)</f>
        <v>0</v>
      </c>
      <c r="BP78" s="82">
        <f>ROUND(IF('2.ต้นทุนตามสัดส่วน '!$E$28&gt;0,(+E78*'2.ต้นทุนตามสัดส่วน '!$E$28)/'2.ต้นทุนตามสัดส่วน '!$E$29,0),2)</f>
        <v>0</v>
      </c>
      <c r="BQ78" s="82">
        <f>ROUND(IF('2.ต้นทุนตามสัดส่วน '!$E$38&gt;0,(+F78*'2.ต้นทุนตามสัดส่วน '!$E$38)/'2.ต้นทุนตามสัดส่วน '!$E$39,0),2)</f>
        <v>0</v>
      </c>
      <c r="BR78" s="82">
        <f t="shared" si="15"/>
        <v>0</v>
      </c>
      <c r="BS78" s="82">
        <f>ROUND(IF('2.ต้นทุนตามสัดส่วน '!$E$58&gt;0,(+H78*'2.ต้นทุนตามสัดส่วน '!$E$58)/'2.ต้นทุนตามสัดส่วน '!$E$59,0),2)</f>
        <v>0</v>
      </c>
      <c r="BT78" s="82">
        <f>ROUND(IF('2.ต้นทุนตามสัดส่วน '!$E$68&gt;0,(+I78*'2.ต้นทุนตามสัดส่วน '!$E$68)/'2.ต้นทุนตามสัดส่วน '!$E$69,0),2)</f>
        <v>0</v>
      </c>
      <c r="BU78" s="82">
        <f>ROUND(IF('2.ต้นทุนตามสัดส่วน '!$E$78&gt;0,(+J78*'2.ต้นทุนตามสัดส่วน '!$E$78)/'2.ต้นทุนตามสัดส่วน '!$E$79,0),2)</f>
        <v>0</v>
      </c>
      <c r="BV78" s="82">
        <f t="shared" si="16"/>
        <v>0</v>
      </c>
      <c r="BW78" s="82">
        <f>ROUND(IF('2.ต้นทุนตามสัดส่วน '!$E$108&gt;0,(+L78*'2.ต้นทุนตามสัดส่วน '!$E$108)/'2.ต้นทุนตามสัดส่วน '!$E$109,0),2)</f>
        <v>0</v>
      </c>
      <c r="BX78" s="82">
        <f>ROUND(IF('2.ต้นทุนตามสัดส่วน '!$E$118&gt;0,(+M78*'2.ต้นทุนตามสัดส่วน '!$E$118)/'2.ต้นทุนตามสัดส่วน '!$E$119,0),2)</f>
        <v>0</v>
      </c>
      <c r="BY78" s="82">
        <f>ROUND(IF('2.ต้นทุนตามสัดส่วน '!$E$128&gt;0,(+N78*'2.ต้นทุนตามสัดส่วน '!$E$128)/'2.ต้นทุนตามสัดส่วน '!$E$129,0),2)</f>
        <v>0</v>
      </c>
      <c r="BZ78" s="82">
        <f t="shared" si="17"/>
        <v>0</v>
      </c>
      <c r="CA78" s="82">
        <f>ROUND(IF('2.ต้นทุนตามสัดส่วน '!$E$158&gt;0,(+P78*'2.ต้นทุนตามสัดส่วน '!$E$158)/'2.ต้นทุนตามสัดส่วน '!$E$159,0),2)</f>
        <v>0</v>
      </c>
      <c r="CB78" s="82">
        <f>ROUND(IF('2.ต้นทุนตามสัดส่วน '!$E$168&gt;0,(+Q78*'2.ต้นทุนตามสัดส่วน '!$E$168)/'2.ต้นทุนตามสัดส่วน '!$E$169,0),2)</f>
        <v>0</v>
      </c>
      <c r="CC78" s="82">
        <f>ROUND(IF('2.ต้นทุนตามสัดส่วน '!$E$178&gt;0,(+R78*'2.ต้นทุนตามสัดส่วน '!$E$178)/'2.ต้นทุนตามสัดส่วน '!$E$179,0),2)</f>
        <v>0</v>
      </c>
      <c r="CD78" s="82">
        <f t="shared" si="18"/>
        <v>0</v>
      </c>
      <c r="CE78" s="82">
        <f t="shared" si="19"/>
        <v>0</v>
      </c>
      <c r="CF78" s="96">
        <v>5101060201</v>
      </c>
      <c r="CG78" s="97" t="s">
        <v>174</v>
      </c>
      <c r="CH78" s="82">
        <f t="shared" ref="CH78:CY78" si="91">+C78-X78-AS78-BN78</f>
        <v>0</v>
      </c>
      <c r="CI78" s="82">
        <f t="shared" si="91"/>
        <v>0</v>
      </c>
      <c r="CJ78" s="82">
        <f t="shared" si="91"/>
        <v>0</v>
      </c>
      <c r="CK78" s="82">
        <f t="shared" si="91"/>
        <v>0</v>
      </c>
      <c r="CL78" s="82">
        <f t="shared" si="91"/>
        <v>0</v>
      </c>
      <c r="CM78" s="82">
        <f t="shared" si="91"/>
        <v>0</v>
      </c>
      <c r="CN78" s="82">
        <f t="shared" si="91"/>
        <v>0</v>
      </c>
      <c r="CO78" s="82">
        <f t="shared" si="91"/>
        <v>0</v>
      </c>
      <c r="CP78" s="82">
        <f t="shared" si="91"/>
        <v>0</v>
      </c>
      <c r="CQ78" s="82">
        <f t="shared" si="91"/>
        <v>0</v>
      </c>
      <c r="CR78" s="82">
        <f t="shared" si="91"/>
        <v>0</v>
      </c>
      <c r="CS78" s="82">
        <f t="shared" si="91"/>
        <v>0</v>
      </c>
      <c r="CT78" s="82">
        <f t="shared" si="91"/>
        <v>0</v>
      </c>
      <c r="CU78" s="82">
        <f t="shared" si="91"/>
        <v>0</v>
      </c>
      <c r="CV78" s="82">
        <f t="shared" si="91"/>
        <v>0</v>
      </c>
      <c r="CW78" s="82">
        <f t="shared" si="91"/>
        <v>0</v>
      </c>
      <c r="CX78" s="82">
        <f t="shared" si="91"/>
        <v>0</v>
      </c>
      <c r="CY78" s="82">
        <f t="shared" si="91"/>
        <v>0</v>
      </c>
    </row>
    <row r="79" spans="1:103" ht="15.75" customHeight="1" x14ac:dyDescent="0.55000000000000004">
      <c r="A79" s="96">
        <v>5101060202</v>
      </c>
      <c r="B79" s="97" t="s">
        <v>175</v>
      </c>
      <c r="C79" s="30"/>
      <c r="D79" s="82">
        <v>0</v>
      </c>
      <c r="E79" s="82">
        <v>0</v>
      </c>
      <c r="F79" s="82">
        <v>0</v>
      </c>
      <c r="G79" s="82">
        <f t="shared" si="0"/>
        <v>0</v>
      </c>
      <c r="H79" s="82"/>
      <c r="I79" s="82"/>
      <c r="J79" s="82"/>
      <c r="K79" s="82">
        <f t="shared" si="1"/>
        <v>0</v>
      </c>
      <c r="L79" s="82"/>
      <c r="M79" s="82"/>
      <c r="N79" s="82"/>
      <c r="O79" s="82">
        <f t="shared" si="2"/>
        <v>0</v>
      </c>
      <c r="P79" s="82"/>
      <c r="Q79" s="82"/>
      <c r="R79" s="82"/>
      <c r="S79" s="82">
        <f t="shared" si="3"/>
        <v>0</v>
      </c>
      <c r="T79" s="82">
        <f t="shared" si="4"/>
        <v>0</v>
      </c>
      <c r="V79" s="96">
        <v>5101060202</v>
      </c>
      <c r="W79" s="97" t="s">
        <v>175</v>
      </c>
      <c r="X79" s="82">
        <f>ROUND(IF('2.ต้นทุนตามสัดส่วน '!$E$6&gt;0,(+C79*'2.ต้นทุนตามสัดส่วน '!$E$6)/'2.ต้นทุนตามสัดส่วน '!$E$9,0),2)</f>
        <v>0</v>
      </c>
      <c r="Y79" s="82">
        <f>ROUND(IF('2.ต้นทุนตามสัดส่วน '!$E$16&gt;0,(+D79*'2.ต้นทุนตามสัดส่วน '!$E$16)/'2.ต้นทุนตามสัดส่วน '!$E$19,0),2)</f>
        <v>0</v>
      </c>
      <c r="Z79" s="82">
        <f>ROUND(IF('2.ต้นทุนตามสัดส่วน '!$E$26&gt;0,(+E79*'2.ต้นทุนตามสัดส่วน '!$E$26)/'2.ต้นทุนตามสัดส่วน '!$E$29,0),2)</f>
        <v>0</v>
      </c>
      <c r="AA79" s="82">
        <f>ROUND(IF('2.ต้นทุนตามสัดส่วน '!$E$36&gt;0,(+F79*'2.ต้นทุนตามสัดส่วน '!$E$36)/'2.ต้นทุนตามสัดส่วน '!$E$39,0),2)</f>
        <v>0</v>
      </c>
      <c r="AB79" s="82">
        <f t="shared" si="5"/>
        <v>0</v>
      </c>
      <c r="AC79" s="82">
        <f>ROUND(IF('2.ต้นทุนตามสัดส่วน '!$E$56&gt;0,(+H79*'2.ต้นทุนตามสัดส่วน '!$E$56)/'2.ต้นทุนตามสัดส่วน '!$E$59,0),2)</f>
        <v>0</v>
      </c>
      <c r="AD79" s="82">
        <f>ROUND(IF('2.ต้นทุนตามสัดส่วน '!$E$66&gt;0,(+I79*'2.ต้นทุนตามสัดส่วน '!$E$66)/'2.ต้นทุนตามสัดส่วน '!$E$69,0),2)</f>
        <v>0</v>
      </c>
      <c r="AE79" s="82">
        <f>ROUND(IF('2.ต้นทุนตามสัดส่วน '!$E$76&gt;0,(+J79*'2.ต้นทุนตามสัดส่วน '!$E$76)/'2.ต้นทุนตามสัดส่วน '!$E$79,0),2)</f>
        <v>0</v>
      </c>
      <c r="AF79" s="82">
        <f t="shared" si="6"/>
        <v>0</v>
      </c>
      <c r="AG79" s="82">
        <f>ROUND(IF('2.ต้นทุนตามสัดส่วน '!$E$106&gt;0,(+L79*'2.ต้นทุนตามสัดส่วน '!$E$106)/'2.ต้นทุนตามสัดส่วน '!$E$109,0),2)</f>
        <v>0</v>
      </c>
      <c r="AH79" s="82">
        <f>ROUND(IF('2.ต้นทุนตามสัดส่วน '!$E$116&gt;0,(+M79*'2.ต้นทุนตามสัดส่วน '!$E$116)/'2.ต้นทุนตามสัดส่วน '!$E$119,0),2)</f>
        <v>0</v>
      </c>
      <c r="AI79" s="82">
        <f>ROUND(IF('2.ต้นทุนตามสัดส่วน '!$E$126&gt;0,(+N79*'2.ต้นทุนตามสัดส่วน '!$E$126)/'2.ต้นทุนตามสัดส่วน '!$E$129,0),2)</f>
        <v>0</v>
      </c>
      <c r="AJ79" s="82">
        <f t="shared" si="7"/>
        <v>0</v>
      </c>
      <c r="AK79" s="82">
        <f>ROUND(IF('2.ต้นทุนตามสัดส่วน '!$E$156&gt;0,(+P79*'2.ต้นทุนตามสัดส่วน '!$E$156)/'2.ต้นทุนตามสัดส่วน '!$E$159,0),2)</f>
        <v>0</v>
      </c>
      <c r="AL79" s="82">
        <f>ROUND(IF('2.ต้นทุนตามสัดส่วน '!$E$166&gt;0,(+Q79*'2.ต้นทุนตามสัดส่วน '!$E$166)/'2.ต้นทุนตามสัดส่วน '!$E$169,0),2)</f>
        <v>0</v>
      </c>
      <c r="AM79" s="82">
        <f>ROUND(IF('2.ต้นทุนตามสัดส่วน '!$E$176&gt;0,(+R79*'2.ต้นทุนตามสัดส่วน '!$E$176)/'2.ต้นทุนตามสัดส่วน '!$E$179,0),2)</f>
        <v>0</v>
      </c>
      <c r="AN79" s="82">
        <f t="shared" si="8"/>
        <v>0</v>
      </c>
      <c r="AO79" s="82">
        <f t="shared" si="9"/>
        <v>0</v>
      </c>
      <c r="AQ79" s="96">
        <v>5101060202</v>
      </c>
      <c r="AR79" s="97" t="s">
        <v>175</v>
      </c>
      <c r="AS79" s="82">
        <f>ROUND(IF('2.ต้นทุนตามสัดส่วน '!$E$7&gt;0,(C79*'2.ต้นทุนตามสัดส่วน '!$E$7)/'2.ต้นทุนตามสัดส่วน '!$E$9,0),2)</f>
        <v>0</v>
      </c>
      <c r="AT79" s="82">
        <f>ROUND(IF('2.ต้นทุนตามสัดส่วน '!$E$17&gt;0,(D79*'2.ต้นทุนตามสัดส่วน '!$E$17)/'2.ต้นทุนตามสัดส่วน '!$E$19,0),2)</f>
        <v>0</v>
      </c>
      <c r="AU79" s="82">
        <f>ROUND(IF('2.ต้นทุนตามสัดส่วน '!$E$27&gt;0,(+E79*'2.ต้นทุนตามสัดส่วน '!$E$27)/'2.ต้นทุนตามสัดส่วน '!$E$29,0),2)</f>
        <v>0</v>
      </c>
      <c r="AV79" s="82">
        <f>ROUND(IF('2.ต้นทุนตามสัดส่วน '!$E$37&gt;0,(+F79*'2.ต้นทุนตามสัดส่วน '!$E$37)/'2.ต้นทุนตามสัดส่วน '!$E$39,0),2)</f>
        <v>0</v>
      </c>
      <c r="AW79" s="82">
        <f t="shared" si="10"/>
        <v>0</v>
      </c>
      <c r="AX79" s="82">
        <f>ROUND(IF('2.ต้นทุนตามสัดส่วน '!$E$57&gt;0,(+H79*'2.ต้นทุนตามสัดส่วน '!$E$57)/'2.ต้นทุนตามสัดส่วน '!$E$59,0),2)</f>
        <v>0</v>
      </c>
      <c r="AY79" s="82">
        <f>ROUND(IF('2.ต้นทุนตามสัดส่วน '!$E$67&gt;0,(+I79*'2.ต้นทุนตามสัดส่วน '!$E$67)/'2.ต้นทุนตามสัดส่วน '!$E$69,0),2)</f>
        <v>0</v>
      </c>
      <c r="AZ79" s="82">
        <f>ROUND(IF('2.ต้นทุนตามสัดส่วน '!$E$77&gt;0,(+J79*'2.ต้นทุนตามสัดส่วน '!$E$77)/'2.ต้นทุนตามสัดส่วน '!$E$79,0),2)</f>
        <v>0</v>
      </c>
      <c r="BA79" s="82">
        <f t="shared" si="11"/>
        <v>0</v>
      </c>
      <c r="BB79" s="82">
        <f>ROUND(IF('2.ต้นทุนตามสัดส่วน '!$E$107&gt;0,(+L79*'2.ต้นทุนตามสัดส่วน '!$E$107)/'2.ต้นทุนตามสัดส่วน '!$E$109,0),2)</f>
        <v>0</v>
      </c>
      <c r="BC79" s="82">
        <f>ROUND(IF('2.ต้นทุนตามสัดส่วน '!$E$117&gt;0,(+M79*'2.ต้นทุนตามสัดส่วน '!$E$117)/'2.ต้นทุนตามสัดส่วน '!$E$119,0),2)</f>
        <v>0</v>
      </c>
      <c r="BD79" s="82">
        <f>ROUND(IF('2.ต้นทุนตามสัดส่วน '!$E$127&gt;0,(+N79*'2.ต้นทุนตามสัดส่วน '!$E$127)/'2.ต้นทุนตามสัดส่วน '!$E$129,0),2)</f>
        <v>0</v>
      </c>
      <c r="BE79" s="82">
        <f t="shared" si="12"/>
        <v>0</v>
      </c>
      <c r="BF79" s="82">
        <f>ROUND(IF('2.ต้นทุนตามสัดส่วน '!$E$157&gt;0,(+P79*'2.ต้นทุนตามสัดส่วน '!$E$157)/'2.ต้นทุนตามสัดส่วน '!$E$159,0),2)</f>
        <v>0</v>
      </c>
      <c r="BG79" s="82">
        <f>ROUND(IF('2.ต้นทุนตามสัดส่วน '!$E$167&gt;0,(+Q79*'2.ต้นทุนตามสัดส่วน '!$E$167)/'2.ต้นทุนตามสัดส่วน '!$E$169,0),2)</f>
        <v>0</v>
      </c>
      <c r="BH79" s="82">
        <f>ROUND(IF('2.ต้นทุนตามสัดส่วน '!$E$177&gt;0,(+R79*'2.ต้นทุนตามสัดส่วน '!$E$177)/'2.ต้นทุนตามสัดส่วน '!$E$179,0),2)</f>
        <v>0</v>
      </c>
      <c r="BI79" s="82">
        <f t="shared" si="13"/>
        <v>0</v>
      </c>
      <c r="BJ79" s="82">
        <f t="shared" si="14"/>
        <v>0</v>
      </c>
      <c r="BL79" s="96">
        <v>5101060202</v>
      </c>
      <c r="BM79" s="97" t="s">
        <v>175</v>
      </c>
      <c r="BN79" s="82">
        <f>ROUND(IF('2.ต้นทุนตามสัดส่วน '!$E$8&gt;0,(+C79*'2.ต้นทุนตามสัดส่วน '!$E$8)/'2.ต้นทุนตามสัดส่วน '!$E$9,0),2)</f>
        <v>0</v>
      </c>
      <c r="BO79" s="82">
        <f>ROUND(IF('2.ต้นทุนตามสัดส่วน '!$E$18&gt;0,(+D79*'2.ต้นทุนตามสัดส่วน '!$E$18)/'2.ต้นทุนตามสัดส่วน '!$E$19,0),2)</f>
        <v>0</v>
      </c>
      <c r="BP79" s="82">
        <f>ROUND(IF('2.ต้นทุนตามสัดส่วน '!$E$28&gt;0,(+E79*'2.ต้นทุนตามสัดส่วน '!$E$28)/'2.ต้นทุนตามสัดส่วน '!$E$29,0),2)</f>
        <v>0</v>
      </c>
      <c r="BQ79" s="82">
        <f>ROUND(IF('2.ต้นทุนตามสัดส่วน '!$E$38&gt;0,(+F79*'2.ต้นทุนตามสัดส่วน '!$E$38)/'2.ต้นทุนตามสัดส่วน '!$E$39,0),2)</f>
        <v>0</v>
      </c>
      <c r="BR79" s="82">
        <f t="shared" si="15"/>
        <v>0</v>
      </c>
      <c r="BS79" s="82">
        <f>ROUND(IF('2.ต้นทุนตามสัดส่วน '!$E$58&gt;0,(+H79*'2.ต้นทุนตามสัดส่วน '!$E$58)/'2.ต้นทุนตามสัดส่วน '!$E$59,0),2)</f>
        <v>0</v>
      </c>
      <c r="BT79" s="82">
        <f>ROUND(IF('2.ต้นทุนตามสัดส่วน '!$E$68&gt;0,(+I79*'2.ต้นทุนตามสัดส่วน '!$E$68)/'2.ต้นทุนตามสัดส่วน '!$E$69,0),2)</f>
        <v>0</v>
      </c>
      <c r="BU79" s="82">
        <f>ROUND(IF('2.ต้นทุนตามสัดส่วน '!$E$78&gt;0,(+J79*'2.ต้นทุนตามสัดส่วน '!$E$78)/'2.ต้นทุนตามสัดส่วน '!$E$79,0),2)</f>
        <v>0</v>
      </c>
      <c r="BV79" s="82">
        <f t="shared" si="16"/>
        <v>0</v>
      </c>
      <c r="BW79" s="82">
        <f>ROUND(IF('2.ต้นทุนตามสัดส่วน '!$E$108&gt;0,(+L79*'2.ต้นทุนตามสัดส่วน '!$E$108)/'2.ต้นทุนตามสัดส่วน '!$E$109,0),2)</f>
        <v>0</v>
      </c>
      <c r="BX79" s="82">
        <f>ROUND(IF('2.ต้นทุนตามสัดส่วน '!$E$118&gt;0,(+M79*'2.ต้นทุนตามสัดส่วน '!$E$118)/'2.ต้นทุนตามสัดส่วน '!$E$119,0),2)</f>
        <v>0</v>
      </c>
      <c r="BY79" s="82">
        <f>ROUND(IF('2.ต้นทุนตามสัดส่วน '!$E$128&gt;0,(+N79*'2.ต้นทุนตามสัดส่วน '!$E$128)/'2.ต้นทุนตามสัดส่วน '!$E$129,0),2)</f>
        <v>0</v>
      </c>
      <c r="BZ79" s="82">
        <f t="shared" si="17"/>
        <v>0</v>
      </c>
      <c r="CA79" s="82">
        <f>ROUND(IF('2.ต้นทุนตามสัดส่วน '!$E$158&gt;0,(+P79*'2.ต้นทุนตามสัดส่วน '!$E$158)/'2.ต้นทุนตามสัดส่วน '!$E$159,0),2)</f>
        <v>0</v>
      </c>
      <c r="CB79" s="82">
        <f>ROUND(IF('2.ต้นทุนตามสัดส่วน '!$E$168&gt;0,(+Q79*'2.ต้นทุนตามสัดส่วน '!$E$168)/'2.ต้นทุนตามสัดส่วน '!$E$169,0),2)</f>
        <v>0</v>
      </c>
      <c r="CC79" s="82">
        <f>ROUND(IF('2.ต้นทุนตามสัดส่วน '!$E$178&gt;0,(+R79*'2.ต้นทุนตามสัดส่วน '!$E$178)/'2.ต้นทุนตามสัดส่วน '!$E$179,0),2)</f>
        <v>0</v>
      </c>
      <c r="CD79" s="82">
        <f t="shared" si="18"/>
        <v>0</v>
      </c>
      <c r="CE79" s="82">
        <f t="shared" si="19"/>
        <v>0</v>
      </c>
      <c r="CF79" s="96">
        <v>5101060202</v>
      </c>
      <c r="CG79" s="97" t="s">
        <v>175</v>
      </c>
      <c r="CH79" s="82">
        <f t="shared" ref="CH79:CY79" si="92">+C79-X79-AS79-BN79</f>
        <v>0</v>
      </c>
      <c r="CI79" s="82">
        <f t="shared" si="92"/>
        <v>0</v>
      </c>
      <c r="CJ79" s="82">
        <f t="shared" si="92"/>
        <v>0</v>
      </c>
      <c r="CK79" s="82">
        <f t="shared" si="92"/>
        <v>0</v>
      </c>
      <c r="CL79" s="82">
        <f t="shared" si="92"/>
        <v>0</v>
      </c>
      <c r="CM79" s="82">
        <f t="shared" si="92"/>
        <v>0</v>
      </c>
      <c r="CN79" s="82">
        <f t="shared" si="92"/>
        <v>0</v>
      </c>
      <c r="CO79" s="82">
        <f t="shared" si="92"/>
        <v>0</v>
      </c>
      <c r="CP79" s="82">
        <f t="shared" si="92"/>
        <v>0</v>
      </c>
      <c r="CQ79" s="82">
        <f t="shared" si="92"/>
        <v>0</v>
      </c>
      <c r="CR79" s="82">
        <f t="shared" si="92"/>
        <v>0</v>
      </c>
      <c r="CS79" s="82">
        <f t="shared" si="92"/>
        <v>0</v>
      </c>
      <c r="CT79" s="82">
        <f t="shared" si="92"/>
        <v>0</v>
      </c>
      <c r="CU79" s="82">
        <f t="shared" si="92"/>
        <v>0</v>
      </c>
      <c r="CV79" s="82">
        <f t="shared" si="92"/>
        <v>0</v>
      </c>
      <c r="CW79" s="82">
        <f t="shared" si="92"/>
        <v>0</v>
      </c>
      <c r="CX79" s="82">
        <f t="shared" si="92"/>
        <v>0</v>
      </c>
      <c r="CY79" s="82">
        <f t="shared" si="92"/>
        <v>0</v>
      </c>
    </row>
    <row r="80" spans="1:103" ht="15.75" customHeight="1" x14ac:dyDescent="0.55000000000000004">
      <c r="A80" s="96">
        <v>5101060203</v>
      </c>
      <c r="B80" s="97" t="s">
        <v>176</v>
      </c>
      <c r="C80" s="30"/>
      <c r="D80" s="82">
        <v>0</v>
      </c>
      <c r="E80" s="82">
        <v>0</v>
      </c>
      <c r="F80" s="82">
        <v>0</v>
      </c>
      <c r="G80" s="82">
        <f t="shared" si="0"/>
        <v>0</v>
      </c>
      <c r="H80" s="82"/>
      <c r="I80" s="82"/>
      <c r="J80" s="82"/>
      <c r="K80" s="82">
        <f t="shared" si="1"/>
        <v>0</v>
      </c>
      <c r="L80" s="82"/>
      <c r="M80" s="82"/>
      <c r="N80" s="82"/>
      <c r="O80" s="82">
        <f t="shared" si="2"/>
        <v>0</v>
      </c>
      <c r="P80" s="82"/>
      <c r="Q80" s="82"/>
      <c r="R80" s="82"/>
      <c r="S80" s="82">
        <f t="shared" si="3"/>
        <v>0</v>
      </c>
      <c r="T80" s="82">
        <f t="shared" si="4"/>
        <v>0</v>
      </c>
      <c r="V80" s="96">
        <v>5101060203</v>
      </c>
      <c r="W80" s="97" t="s">
        <v>176</v>
      </c>
      <c r="X80" s="82">
        <f>ROUND(IF('2.ต้นทุนตามสัดส่วน '!$E$6&gt;0,(+C80*'2.ต้นทุนตามสัดส่วน '!$E$6)/'2.ต้นทุนตามสัดส่วน '!$E$9,0),2)</f>
        <v>0</v>
      </c>
      <c r="Y80" s="82">
        <f>ROUND(IF('2.ต้นทุนตามสัดส่วน '!$E$16&gt;0,(+D80*'2.ต้นทุนตามสัดส่วน '!$E$16)/'2.ต้นทุนตามสัดส่วน '!$E$19,0),2)</f>
        <v>0</v>
      </c>
      <c r="Z80" s="82">
        <f>ROUND(IF('2.ต้นทุนตามสัดส่วน '!$E$26&gt;0,(+E80*'2.ต้นทุนตามสัดส่วน '!$E$26)/'2.ต้นทุนตามสัดส่วน '!$E$29,0),2)</f>
        <v>0</v>
      </c>
      <c r="AA80" s="82">
        <f>ROUND(IF('2.ต้นทุนตามสัดส่วน '!$E$36&gt;0,(+F80*'2.ต้นทุนตามสัดส่วน '!$E$36)/'2.ต้นทุนตามสัดส่วน '!$E$39,0),2)</f>
        <v>0</v>
      </c>
      <c r="AB80" s="82">
        <f t="shared" si="5"/>
        <v>0</v>
      </c>
      <c r="AC80" s="82">
        <f>ROUND(IF('2.ต้นทุนตามสัดส่วน '!$E$56&gt;0,(+H80*'2.ต้นทุนตามสัดส่วน '!$E$56)/'2.ต้นทุนตามสัดส่วน '!$E$59,0),2)</f>
        <v>0</v>
      </c>
      <c r="AD80" s="82">
        <f>ROUND(IF('2.ต้นทุนตามสัดส่วน '!$E$66&gt;0,(+I80*'2.ต้นทุนตามสัดส่วน '!$E$66)/'2.ต้นทุนตามสัดส่วน '!$E$69,0),2)</f>
        <v>0</v>
      </c>
      <c r="AE80" s="82">
        <f>ROUND(IF('2.ต้นทุนตามสัดส่วน '!$E$76&gt;0,(+J80*'2.ต้นทุนตามสัดส่วน '!$E$76)/'2.ต้นทุนตามสัดส่วน '!$E$79,0),2)</f>
        <v>0</v>
      </c>
      <c r="AF80" s="82">
        <f t="shared" si="6"/>
        <v>0</v>
      </c>
      <c r="AG80" s="82">
        <f>ROUND(IF('2.ต้นทุนตามสัดส่วน '!$E$106&gt;0,(+L80*'2.ต้นทุนตามสัดส่วน '!$E$106)/'2.ต้นทุนตามสัดส่วน '!$E$109,0),2)</f>
        <v>0</v>
      </c>
      <c r="AH80" s="82">
        <f>ROUND(IF('2.ต้นทุนตามสัดส่วน '!$E$116&gt;0,(+M80*'2.ต้นทุนตามสัดส่วน '!$E$116)/'2.ต้นทุนตามสัดส่วน '!$E$119,0),2)</f>
        <v>0</v>
      </c>
      <c r="AI80" s="82">
        <f>ROUND(IF('2.ต้นทุนตามสัดส่วน '!$E$126&gt;0,(+N80*'2.ต้นทุนตามสัดส่วน '!$E$126)/'2.ต้นทุนตามสัดส่วน '!$E$129,0),2)</f>
        <v>0</v>
      </c>
      <c r="AJ80" s="82">
        <f t="shared" si="7"/>
        <v>0</v>
      </c>
      <c r="AK80" s="82">
        <f>ROUND(IF('2.ต้นทุนตามสัดส่วน '!$E$156&gt;0,(+P80*'2.ต้นทุนตามสัดส่วน '!$E$156)/'2.ต้นทุนตามสัดส่วน '!$E$159,0),2)</f>
        <v>0</v>
      </c>
      <c r="AL80" s="82">
        <f>ROUND(IF('2.ต้นทุนตามสัดส่วน '!$E$166&gt;0,(+Q80*'2.ต้นทุนตามสัดส่วน '!$E$166)/'2.ต้นทุนตามสัดส่วน '!$E$169,0),2)</f>
        <v>0</v>
      </c>
      <c r="AM80" s="82">
        <f>ROUND(IF('2.ต้นทุนตามสัดส่วน '!$E$176&gt;0,(+R80*'2.ต้นทุนตามสัดส่วน '!$E$176)/'2.ต้นทุนตามสัดส่วน '!$E$179,0),2)</f>
        <v>0</v>
      </c>
      <c r="AN80" s="82">
        <f t="shared" si="8"/>
        <v>0</v>
      </c>
      <c r="AO80" s="82">
        <f t="shared" si="9"/>
        <v>0</v>
      </c>
      <c r="AQ80" s="96">
        <v>5101060203</v>
      </c>
      <c r="AR80" s="97" t="s">
        <v>176</v>
      </c>
      <c r="AS80" s="82">
        <f>ROUND(IF('2.ต้นทุนตามสัดส่วน '!$E$7&gt;0,(C80*'2.ต้นทุนตามสัดส่วน '!$E$7)/'2.ต้นทุนตามสัดส่วน '!$E$9,0),2)</f>
        <v>0</v>
      </c>
      <c r="AT80" s="82">
        <f>ROUND(IF('2.ต้นทุนตามสัดส่วน '!$E$17&gt;0,(D80*'2.ต้นทุนตามสัดส่วน '!$E$17)/'2.ต้นทุนตามสัดส่วน '!$E$19,0),2)</f>
        <v>0</v>
      </c>
      <c r="AU80" s="82">
        <f>ROUND(IF('2.ต้นทุนตามสัดส่วน '!$E$27&gt;0,(+E80*'2.ต้นทุนตามสัดส่วน '!$E$27)/'2.ต้นทุนตามสัดส่วน '!$E$29,0),2)</f>
        <v>0</v>
      </c>
      <c r="AV80" s="82">
        <f>ROUND(IF('2.ต้นทุนตามสัดส่วน '!$E$37&gt;0,(+F80*'2.ต้นทุนตามสัดส่วน '!$E$37)/'2.ต้นทุนตามสัดส่วน '!$E$39,0),2)</f>
        <v>0</v>
      </c>
      <c r="AW80" s="82">
        <f t="shared" si="10"/>
        <v>0</v>
      </c>
      <c r="AX80" s="82">
        <f>ROUND(IF('2.ต้นทุนตามสัดส่วน '!$E$57&gt;0,(+H80*'2.ต้นทุนตามสัดส่วน '!$E$57)/'2.ต้นทุนตามสัดส่วน '!$E$59,0),2)</f>
        <v>0</v>
      </c>
      <c r="AY80" s="82">
        <f>ROUND(IF('2.ต้นทุนตามสัดส่วน '!$E$67&gt;0,(+I80*'2.ต้นทุนตามสัดส่วน '!$E$67)/'2.ต้นทุนตามสัดส่วน '!$E$69,0),2)</f>
        <v>0</v>
      </c>
      <c r="AZ80" s="82">
        <f>ROUND(IF('2.ต้นทุนตามสัดส่วน '!$E$77&gt;0,(+J80*'2.ต้นทุนตามสัดส่วน '!$E$77)/'2.ต้นทุนตามสัดส่วน '!$E$79,0),2)</f>
        <v>0</v>
      </c>
      <c r="BA80" s="82">
        <f t="shared" si="11"/>
        <v>0</v>
      </c>
      <c r="BB80" s="82">
        <f>ROUND(IF('2.ต้นทุนตามสัดส่วน '!$E$107&gt;0,(+L80*'2.ต้นทุนตามสัดส่วน '!$E$107)/'2.ต้นทุนตามสัดส่วน '!$E$109,0),2)</f>
        <v>0</v>
      </c>
      <c r="BC80" s="82">
        <f>ROUND(IF('2.ต้นทุนตามสัดส่วน '!$E$117&gt;0,(+M80*'2.ต้นทุนตามสัดส่วน '!$E$117)/'2.ต้นทุนตามสัดส่วน '!$E$119,0),2)</f>
        <v>0</v>
      </c>
      <c r="BD80" s="82">
        <f>ROUND(IF('2.ต้นทุนตามสัดส่วน '!$E$127&gt;0,(+N80*'2.ต้นทุนตามสัดส่วน '!$E$127)/'2.ต้นทุนตามสัดส่วน '!$E$129,0),2)</f>
        <v>0</v>
      </c>
      <c r="BE80" s="82">
        <f t="shared" si="12"/>
        <v>0</v>
      </c>
      <c r="BF80" s="82">
        <f>ROUND(IF('2.ต้นทุนตามสัดส่วน '!$E$157&gt;0,(+P80*'2.ต้นทุนตามสัดส่วน '!$E$157)/'2.ต้นทุนตามสัดส่วน '!$E$159,0),2)</f>
        <v>0</v>
      </c>
      <c r="BG80" s="82">
        <f>ROUND(IF('2.ต้นทุนตามสัดส่วน '!$E$167&gt;0,(+Q80*'2.ต้นทุนตามสัดส่วน '!$E$167)/'2.ต้นทุนตามสัดส่วน '!$E$169,0),2)</f>
        <v>0</v>
      </c>
      <c r="BH80" s="82">
        <f>ROUND(IF('2.ต้นทุนตามสัดส่วน '!$E$177&gt;0,(+R80*'2.ต้นทุนตามสัดส่วน '!$E$177)/'2.ต้นทุนตามสัดส่วน '!$E$179,0),2)</f>
        <v>0</v>
      </c>
      <c r="BI80" s="82">
        <f t="shared" si="13"/>
        <v>0</v>
      </c>
      <c r="BJ80" s="82">
        <f t="shared" si="14"/>
        <v>0</v>
      </c>
      <c r="BL80" s="96">
        <v>5101060203</v>
      </c>
      <c r="BM80" s="97" t="s">
        <v>176</v>
      </c>
      <c r="BN80" s="82">
        <f>ROUND(IF('2.ต้นทุนตามสัดส่วน '!$E$8&gt;0,(+C80*'2.ต้นทุนตามสัดส่วน '!$E$8)/'2.ต้นทุนตามสัดส่วน '!$E$9,0),2)</f>
        <v>0</v>
      </c>
      <c r="BO80" s="82">
        <f>ROUND(IF('2.ต้นทุนตามสัดส่วน '!$E$18&gt;0,(+D80*'2.ต้นทุนตามสัดส่วน '!$E$18)/'2.ต้นทุนตามสัดส่วน '!$E$19,0),2)</f>
        <v>0</v>
      </c>
      <c r="BP80" s="82">
        <f>ROUND(IF('2.ต้นทุนตามสัดส่วน '!$E$28&gt;0,(+E80*'2.ต้นทุนตามสัดส่วน '!$E$28)/'2.ต้นทุนตามสัดส่วน '!$E$29,0),2)</f>
        <v>0</v>
      </c>
      <c r="BQ80" s="82">
        <f>ROUND(IF('2.ต้นทุนตามสัดส่วน '!$E$38&gt;0,(+F80*'2.ต้นทุนตามสัดส่วน '!$E$38)/'2.ต้นทุนตามสัดส่วน '!$E$39,0),2)</f>
        <v>0</v>
      </c>
      <c r="BR80" s="82">
        <f t="shared" si="15"/>
        <v>0</v>
      </c>
      <c r="BS80" s="82">
        <f>ROUND(IF('2.ต้นทุนตามสัดส่วน '!$E$58&gt;0,(+H80*'2.ต้นทุนตามสัดส่วน '!$E$58)/'2.ต้นทุนตามสัดส่วน '!$E$59,0),2)</f>
        <v>0</v>
      </c>
      <c r="BT80" s="82">
        <f>ROUND(IF('2.ต้นทุนตามสัดส่วน '!$E$68&gt;0,(+I80*'2.ต้นทุนตามสัดส่วน '!$E$68)/'2.ต้นทุนตามสัดส่วน '!$E$69,0),2)</f>
        <v>0</v>
      </c>
      <c r="BU80" s="82">
        <f>ROUND(IF('2.ต้นทุนตามสัดส่วน '!$E$78&gt;0,(+J80*'2.ต้นทุนตามสัดส่วน '!$E$78)/'2.ต้นทุนตามสัดส่วน '!$E$79,0),2)</f>
        <v>0</v>
      </c>
      <c r="BV80" s="82">
        <f t="shared" si="16"/>
        <v>0</v>
      </c>
      <c r="BW80" s="82">
        <f>ROUND(IF('2.ต้นทุนตามสัดส่วน '!$E$108&gt;0,(+L80*'2.ต้นทุนตามสัดส่วน '!$E$108)/'2.ต้นทุนตามสัดส่วน '!$E$109,0),2)</f>
        <v>0</v>
      </c>
      <c r="BX80" s="82">
        <f>ROUND(IF('2.ต้นทุนตามสัดส่วน '!$E$118&gt;0,(+M80*'2.ต้นทุนตามสัดส่วน '!$E$118)/'2.ต้นทุนตามสัดส่วน '!$E$119,0),2)</f>
        <v>0</v>
      </c>
      <c r="BY80" s="82">
        <f>ROUND(IF('2.ต้นทุนตามสัดส่วน '!$E$128&gt;0,(+N80*'2.ต้นทุนตามสัดส่วน '!$E$128)/'2.ต้นทุนตามสัดส่วน '!$E$129,0),2)</f>
        <v>0</v>
      </c>
      <c r="BZ80" s="82">
        <f t="shared" si="17"/>
        <v>0</v>
      </c>
      <c r="CA80" s="82">
        <f>ROUND(IF('2.ต้นทุนตามสัดส่วน '!$E$158&gt;0,(+P80*'2.ต้นทุนตามสัดส่วน '!$E$158)/'2.ต้นทุนตามสัดส่วน '!$E$159,0),2)</f>
        <v>0</v>
      </c>
      <c r="CB80" s="82">
        <f>ROUND(IF('2.ต้นทุนตามสัดส่วน '!$E$168&gt;0,(+Q80*'2.ต้นทุนตามสัดส่วน '!$E$168)/'2.ต้นทุนตามสัดส่วน '!$E$169,0),2)</f>
        <v>0</v>
      </c>
      <c r="CC80" s="82">
        <f>ROUND(IF('2.ต้นทุนตามสัดส่วน '!$E$178&gt;0,(+R80*'2.ต้นทุนตามสัดส่วน '!$E$178)/'2.ต้นทุนตามสัดส่วน '!$E$179,0),2)</f>
        <v>0</v>
      </c>
      <c r="CD80" s="82">
        <f t="shared" si="18"/>
        <v>0</v>
      </c>
      <c r="CE80" s="82">
        <f t="shared" si="19"/>
        <v>0</v>
      </c>
      <c r="CF80" s="96">
        <v>5101060203</v>
      </c>
      <c r="CG80" s="97" t="s">
        <v>176</v>
      </c>
      <c r="CH80" s="82">
        <f t="shared" ref="CH80:CY80" si="93">+C80-X80-AS80-BN80</f>
        <v>0</v>
      </c>
      <c r="CI80" s="82">
        <f t="shared" si="93"/>
        <v>0</v>
      </c>
      <c r="CJ80" s="82">
        <f t="shared" si="93"/>
        <v>0</v>
      </c>
      <c r="CK80" s="82">
        <f t="shared" si="93"/>
        <v>0</v>
      </c>
      <c r="CL80" s="82">
        <f t="shared" si="93"/>
        <v>0</v>
      </c>
      <c r="CM80" s="82">
        <f t="shared" si="93"/>
        <v>0</v>
      </c>
      <c r="CN80" s="82">
        <f t="shared" si="93"/>
        <v>0</v>
      </c>
      <c r="CO80" s="82">
        <f t="shared" si="93"/>
        <v>0</v>
      </c>
      <c r="CP80" s="82">
        <f t="shared" si="93"/>
        <v>0</v>
      </c>
      <c r="CQ80" s="82">
        <f t="shared" si="93"/>
        <v>0</v>
      </c>
      <c r="CR80" s="82">
        <f t="shared" si="93"/>
        <v>0</v>
      </c>
      <c r="CS80" s="82">
        <f t="shared" si="93"/>
        <v>0</v>
      </c>
      <c r="CT80" s="82">
        <f t="shared" si="93"/>
        <v>0</v>
      </c>
      <c r="CU80" s="82">
        <f t="shared" si="93"/>
        <v>0</v>
      </c>
      <c r="CV80" s="82">
        <f t="shared" si="93"/>
        <v>0</v>
      </c>
      <c r="CW80" s="82">
        <f t="shared" si="93"/>
        <v>0</v>
      </c>
      <c r="CX80" s="82">
        <f t="shared" si="93"/>
        <v>0</v>
      </c>
      <c r="CY80" s="82">
        <f t="shared" si="93"/>
        <v>0</v>
      </c>
    </row>
    <row r="81" spans="1:103" ht="15.75" customHeight="1" x14ac:dyDescent="0.55000000000000004">
      <c r="A81" s="98">
        <v>5101060204</v>
      </c>
      <c r="B81" s="30" t="s">
        <v>177</v>
      </c>
      <c r="C81" s="30"/>
      <c r="D81" s="82"/>
      <c r="E81" s="82"/>
      <c r="F81" s="82"/>
      <c r="G81" s="82">
        <f t="shared" si="0"/>
        <v>0</v>
      </c>
      <c r="H81" s="82"/>
      <c r="I81" s="82"/>
      <c r="J81" s="82"/>
      <c r="K81" s="82">
        <f t="shared" si="1"/>
        <v>0</v>
      </c>
      <c r="L81" s="82"/>
      <c r="M81" s="82"/>
      <c r="N81" s="82"/>
      <c r="O81" s="82">
        <f t="shared" si="2"/>
        <v>0</v>
      </c>
      <c r="P81" s="82"/>
      <c r="Q81" s="82"/>
      <c r="R81" s="82"/>
      <c r="S81" s="82">
        <f t="shared" si="3"/>
        <v>0</v>
      </c>
      <c r="T81" s="82">
        <f t="shared" si="4"/>
        <v>0</v>
      </c>
      <c r="V81" s="98">
        <v>5101060204</v>
      </c>
      <c r="W81" s="30" t="s">
        <v>177</v>
      </c>
      <c r="X81" s="82">
        <f>ROUND(IF('2.ต้นทุนตามสัดส่วน '!$E$6&gt;0,(+C81*'2.ต้นทุนตามสัดส่วน '!$E$6)/'2.ต้นทุนตามสัดส่วน '!$E$9,0),2)</f>
        <v>0</v>
      </c>
      <c r="Y81" s="82">
        <f>ROUND(IF('2.ต้นทุนตามสัดส่วน '!$E$16&gt;0,(+D81*'2.ต้นทุนตามสัดส่วน '!$E$16)/'2.ต้นทุนตามสัดส่วน '!$E$19,0),2)</f>
        <v>0</v>
      </c>
      <c r="Z81" s="82">
        <f>ROUND(IF('2.ต้นทุนตามสัดส่วน '!$E$26&gt;0,(+E81*'2.ต้นทุนตามสัดส่วน '!$E$26)/'2.ต้นทุนตามสัดส่วน '!$E$29,0),2)</f>
        <v>0</v>
      </c>
      <c r="AA81" s="82">
        <f>ROUND(IF('2.ต้นทุนตามสัดส่วน '!$E$36&gt;0,(+F81*'2.ต้นทุนตามสัดส่วน '!$E$36)/'2.ต้นทุนตามสัดส่วน '!$E$39,0),2)</f>
        <v>0</v>
      </c>
      <c r="AB81" s="82">
        <f t="shared" si="5"/>
        <v>0</v>
      </c>
      <c r="AC81" s="82">
        <f>ROUND(IF('2.ต้นทุนตามสัดส่วน '!$E$56&gt;0,(+H81*'2.ต้นทุนตามสัดส่วน '!$E$56)/'2.ต้นทุนตามสัดส่วน '!$E$59,0),2)</f>
        <v>0</v>
      </c>
      <c r="AD81" s="82">
        <f>ROUND(IF('2.ต้นทุนตามสัดส่วน '!$E$66&gt;0,(+I81*'2.ต้นทุนตามสัดส่วน '!$E$66)/'2.ต้นทุนตามสัดส่วน '!$E$69,0),2)</f>
        <v>0</v>
      </c>
      <c r="AE81" s="82">
        <f>ROUND(IF('2.ต้นทุนตามสัดส่วน '!$E$76&gt;0,(+J81*'2.ต้นทุนตามสัดส่วน '!$E$76)/'2.ต้นทุนตามสัดส่วน '!$E$79,0),2)</f>
        <v>0</v>
      </c>
      <c r="AF81" s="82">
        <f t="shared" si="6"/>
        <v>0</v>
      </c>
      <c r="AG81" s="82">
        <f>ROUND(IF('2.ต้นทุนตามสัดส่วน '!$E$106&gt;0,(+L81*'2.ต้นทุนตามสัดส่วน '!$E$106)/'2.ต้นทุนตามสัดส่วน '!$E$109,0),2)</f>
        <v>0</v>
      </c>
      <c r="AH81" s="82">
        <f>ROUND(IF('2.ต้นทุนตามสัดส่วน '!$E$116&gt;0,(+M81*'2.ต้นทุนตามสัดส่วน '!$E$116)/'2.ต้นทุนตามสัดส่วน '!$E$119,0),2)</f>
        <v>0</v>
      </c>
      <c r="AI81" s="82">
        <f>ROUND(IF('2.ต้นทุนตามสัดส่วน '!$E$126&gt;0,(+N81*'2.ต้นทุนตามสัดส่วน '!$E$126)/'2.ต้นทุนตามสัดส่วน '!$E$129,0),2)</f>
        <v>0</v>
      </c>
      <c r="AJ81" s="82">
        <f t="shared" si="7"/>
        <v>0</v>
      </c>
      <c r="AK81" s="82">
        <f>ROUND(IF('2.ต้นทุนตามสัดส่วน '!$E$156&gt;0,(+P81*'2.ต้นทุนตามสัดส่วน '!$E$156)/'2.ต้นทุนตามสัดส่วน '!$E$159,0),2)</f>
        <v>0</v>
      </c>
      <c r="AL81" s="82">
        <f>ROUND(IF('2.ต้นทุนตามสัดส่วน '!$E$166&gt;0,(+Q81*'2.ต้นทุนตามสัดส่วน '!$E$166)/'2.ต้นทุนตามสัดส่วน '!$E$169,0),2)</f>
        <v>0</v>
      </c>
      <c r="AM81" s="82">
        <f>ROUND(IF('2.ต้นทุนตามสัดส่วน '!$E$176&gt;0,(+R81*'2.ต้นทุนตามสัดส่วน '!$E$176)/'2.ต้นทุนตามสัดส่วน '!$E$179,0),2)</f>
        <v>0</v>
      </c>
      <c r="AN81" s="82">
        <f t="shared" si="8"/>
        <v>0</v>
      </c>
      <c r="AO81" s="82">
        <f t="shared" si="9"/>
        <v>0</v>
      </c>
      <c r="AQ81" s="98">
        <v>5101060204</v>
      </c>
      <c r="AR81" s="30" t="s">
        <v>177</v>
      </c>
      <c r="AS81" s="82">
        <f>ROUND(IF('2.ต้นทุนตามสัดส่วน '!$E$7&gt;0,(C81*'2.ต้นทุนตามสัดส่วน '!$E$7)/'2.ต้นทุนตามสัดส่วน '!$E$9,0),2)</f>
        <v>0</v>
      </c>
      <c r="AT81" s="82">
        <f>ROUND(IF('2.ต้นทุนตามสัดส่วน '!$E$17&gt;0,(D81*'2.ต้นทุนตามสัดส่วน '!$E$17)/'2.ต้นทุนตามสัดส่วน '!$E$19,0),2)</f>
        <v>0</v>
      </c>
      <c r="AU81" s="82">
        <f>ROUND(IF('2.ต้นทุนตามสัดส่วน '!$E$27&gt;0,(+E81*'2.ต้นทุนตามสัดส่วน '!$E$27)/'2.ต้นทุนตามสัดส่วน '!$E$29,0),2)</f>
        <v>0</v>
      </c>
      <c r="AV81" s="82">
        <f>ROUND(IF('2.ต้นทุนตามสัดส่วน '!$E$37&gt;0,(+F81*'2.ต้นทุนตามสัดส่วน '!$E$37)/'2.ต้นทุนตามสัดส่วน '!$E$39,0),2)</f>
        <v>0</v>
      </c>
      <c r="AW81" s="82">
        <f t="shared" si="10"/>
        <v>0</v>
      </c>
      <c r="AX81" s="82">
        <f>ROUND(IF('2.ต้นทุนตามสัดส่วน '!$E$57&gt;0,(+H81*'2.ต้นทุนตามสัดส่วน '!$E$57)/'2.ต้นทุนตามสัดส่วน '!$E$59,0),2)</f>
        <v>0</v>
      </c>
      <c r="AY81" s="82">
        <f>ROUND(IF('2.ต้นทุนตามสัดส่วน '!$E$67&gt;0,(+I81*'2.ต้นทุนตามสัดส่วน '!$E$67)/'2.ต้นทุนตามสัดส่วน '!$E$69,0),2)</f>
        <v>0</v>
      </c>
      <c r="AZ81" s="82">
        <f>ROUND(IF('2.ต้นทุนตามสัดส่วน '!$E$77&gt;0,(+J81*'2.ต้นทุนตามสัดส่วน '!$E$77)/'2.ต้นทุนตามสัดส่วน '!$E$79,0),2)</f>
        <v>0</v>
      </c>
      <c r="BA81" s="82">
        <f t="shared" si="11"/>
        <v>0</v>
      </c>
      <c r="BB81" s="82">
        <f>ROUND(IF('2.ต้นทุนตามสัดส่วน '!$E$107&gt;0,(+L81*'2.ต้นทุนตามสัดส่วน '!$E$107)/'2.ต้นทุนตามสัดส่วน '!$E$109,0),2)</f>
        <v>0</v>
      </c>
      <c r="BC81" s="82">
        <f>ROUND(IF('2.ต้นทุนตามสัดส่วน '!$E$117&gt;0,(+M81*'2.ต้นทุนตามสัดส่วน '!$E$117)/'2.ต้นทุนตามสัดส่วน '!$E$119,0),2)</f>
        <v>0</v>
      </c>
      <c r="BD81" s="82">
        <f>ROUND(IF('2.ต้นทุนตามสัดส่วน '!$E$127&gt;0,(+N81*'2.ต้นทุนตามสัดส่วน '!$E$127)/'2.ต้นทุนตามสัดส่วน '!$E$129,0),2)</f>
        <v>0</v>
      </c>
      <c r="BE81" s="82">
        <f t="shared" si="12"/>
        <v>0</v>
      </c>
      <c r="BF81" s="82">
        <f>ROUND(IF('2.ต้นทุนตามสัดส่วน '!$E$157&gt;0,(+P81*'2.ต้นทุนตามสัดส่วน '!$E$157)/'2.ต้นทุนตามสัดส่วน '!$E$159,0),2)</f>
        <v>0</v>
      </c>
      <c r="BG81" s="82">
        <f>ROUND(IF('2.ต้นทุนตามสัดส่วน '!$E$167&gt;0,(+Q81*'2.ต้นทุนตามสัดส่วน '!$E$167)/'2.ต้นทุนตามสัดส่วน '!$E$169,0),2)</f>
        <v>0</v>
      </c>
      <c r="BH81" s="82">
        <f>ROUND(IF('2.ต้นทุนตามสัดส่วน '!$E$177&gt;0,(+R81*'2.ต้นทุนตามสัดส่วน '!$E$177)/'2.ต้นทุนตามสัดส่วน '!$E$179,0),2)</f>
        <v>0</v>
      </c>
      <c r="BI81" s="82">
        <f t="shared" si="13"/>
        <v>0</v>
      </c>
      <c r="BJ81" s="82">
        <f t="shared" si="14"/>
        <v>0</v>
      </c>
      <c r="BL81" s="98">
        <v>5101060204</v>
      </c>
      <c r="BM81" s="30" t="s">
        <v>177</v>
      </c>
      <c r="BN81" s="82">
        <f>ROUND(IF('2.ต้นทุนตามสัดส่วน '!$E$8&gt;0,(+C81*'2.ต้นทุนตามสัดส่วน '!$E$8)/'2.ต้นทุนตามสัดส่วน '!$E$9,0),2)</f>
        <v>0</v>
      </c>
      <c r="BO81" s="82">
        <f>ROUND(IF('2.ต้นทุนตามสัดส่วน '!$E$18&gt;0,(+D81*'2.ต้นทุนตามสัดส่วน '!$E$18)/'2.ต้นทุนตามสัดส่วน '!$E$19,0),2)</f>
        <v>0</v>
      </c>
      <c r="BP81" s="82">
        <f>ROUND(IF('2.ต้นทุนตามสัดส่วน '!$E$28&gt;0,(+E81*'2.ต้นทุนตามสัดส่วน '!$E$28)/'2.ต้นทุนตามสัดส่วน '!$E$29,0),2)</f>
        <v>0</v>
      </c>
      <c r="BQ81" s="82">
        <f>ROUND(IF('2.ต้นทุนตามสัดส่วน '!$E$38&gt;0,(+F81*'2.ต้นทุนตามสัดส่วน '!$E$38)/'2.ต้นทุนตามสัดส่วน '!$E$39,0),2)</f>
        <v>0</v>
      </c>
      <c r="BR81" s="82">
        <f t="shared" si="15"/>
        <v>0</v>
      </c>
      <c r="BS81" s="82">
        <f>ROUND(IF('2.ต้นทุนตามสัดส่วน '!$E$58&gt;0,(+H81*'2.ต้นทุนตามสัดส่วน '!$E$58)/'2.ต้นทุนตามสัดส่วน '!$E$59,0),2)</f>
        <v>0</v>
      </c>
      <c r="BT81" s="82">
        <f>ROUND(IF('2.ต้นทุนตามสัดส่วน '!$E$68&gt;0,(+I81*'2.ต้นทุนตามสัดส่วน '!$E$68)/'2.ต้นทุนตามสัดส่วน '!$E$69,0),2)</f>
        <v>0</v>
      </c>
      <c r="BU81" s="82">
        <f>ROUND(IF('2.ต้นทุนตามสัดส่วน '!$E$78&gt;0,(+J81*'2.ต้นทุนตามสัดส่วน '!$E$78)/'2.ต้นทุนตามสัดส่วน '!$E$79,0),2)</f>
        <v>0</v>
      </c>
      <c r="BV81" s="82">
        <f t="shared" si="16"/>
        <v>0</v>
      </c>
      <c r="BW81" s="82">
        <f>ROUND(IF('2.ต้นทุนตามสัดส่วน '!$E$108&gt;0,(+L81*'2.ต้นทุนตามสัดส่วน '!$E$108)/'2.ต้นทุนตามสัดส่วน '!$E$109,0),2)</f>
        <v>0</v>
      </c>
      <c r="BX81" s="82">
        <f>ROUND(IF('2.ต้นทุนตามสัดส่วน '!$E$118&gt;0,(+M81*'2.ต้นทุนตามสัดส่วน '!$E$118)/'2.ต้นทุนตามสัดส่วน '!$E$119,0),2)</f>
        <v>0</v>
      </c>
      <c r="BY81" s="82">
        <f>ROUND(IF('2.ต้นทุนตามสัดส่วน '!$E$128&gt;0,(+N81*'2.ต้นทุนตามสัดส่วน '!$E$128)/'2.ต้นทุนตามสัดส่วน '!$E$129,0),2)</f>
        <v>0</v>
      </c>
      <c r="BZ81" s="82">
        <f t="shared" si="17"/>
        <v>0</v>
      </c>
      <c r="CA81" s="82">
        <f>ROUND(IF('2.ต้นทุนตามสัดส่วน '!$E$158&gt;0,(+P81*'2.ต้นทุนตามสัดส่วน '!$E$158)/'2.ต้นทุนตามสัดส่วน '!$E$159,0),2)</f>
        <v>0</v>
      </c>
      <c r="CB81" s="82">
        <f>ROUND(IF('2.ต้นทุนตามสัดส่วน '!$E$168&gt;0,(+Q81*'2.ต้นทุนตามสัดส่วน '!$E$168)/'2.ต้นทุนตามสัดส่วน '!$E$169,0),2)</f>
        <v>0</v>
      </c>
      <c r="CC81" s="82">
        <f>ROUND(IF('2.ต้นทุนตามสัดส่วน '!$E$178&gt;0,(+R81*'2.ต้นทุนตามสัดส่วน '!$E$178)/'2.ต้นทุนตามสัดส่วน '!$E$179,0),2)</f>
        <v>0</v>
      </c>
      <c r="CD81" s="82">
        <f t="shared" si="18"/>
        <v>0</v>
      </c>
      <c r="CE81" s="82">
        <f t="shared" si="19"/>
        <v>0</v>
      </c>
      <c r="CF81" s="98">
        <v>5101060204</v>
      </c>
      <c r="CG81" s="30" t="s">
        <v>177</v>
      </c>
      <c r="CH81" s="82">
        <f t="shared" ref="CH81:CY81" si="94">+C81-X81-AS81-BN81</f>
        <v>0</v>
      </c>
      <c r="CI81" s="82">
        <f t="shared" si="94"/>
        <v>0</v>
      </c>
      <c r="CJ81" s="82">
        <f t="shared" si="94"/>
        <v>0</v>
      </c>
      <c r="CK81" s="82">
        <f t="shared" si="94"/>
        <v>0</v>
      </c>
      <c r="CL81" s="82">
        <f t="shared" si="94"/>
        <v>0</v>
      </c>
      <c r="CM81" s="82">
        <f t="shared" si="94"/>
        <v>0</v>
      </c>
      <c r="CN81" s="82">
        <f t="shared" si="94"/>
        <v>0</v>
      </c>
      <c r="CO81" s="82">
        <f t="shared" si="94"/>
        <v>0</v>
      </c>
      <c r="CP81" s="82">
        <f t="shared" si="94"/>
        <v>0</v>
      </c>
      <c r="CQ81" s="82">
        <f t="shared" si="94"/>
        <v>0</v>
      </c>
      <c r="CR81" s="82">
        <f t="shared" si="94"/>
        <v>0</v>
      </c>
      <c r="CS81" s="82">
        <f t="shared" si="94"/>
        <v>0</v>
      </c>
      <c r="CT81" s="82">
        <f t="shared" si="94"/>
        <v>0</v>
      </c>
      <c r="CU81" s="82">
        <f t="shared" si="94"/>
        <v>0</v>
      </c>
      <c r="CV81" s="82">
        <f t="shared" si="94"/>
        <v>0</v>
      </c>
      <c r="CW81" s="82">
        <f t="shared" si="94"/>
        <v>0</v>
      </c>
      <c r="CX81" s="82">
        <f t="shared" si="94"/>
        <v>0</v>
      </c>
      <c r="CY81" s="82">
        <f t="shared" si="94"/>
        <v>0</v>
      </c>
    </row>
    <row r="82" spans="1:103" ht="15.75" customHeight="1" x14ac:dyDescent="0.55000000000000004">
      <c r="A82" s="96">
        <v>5101060205</v>
      </c>
      <c r="B82" s="97" t="s">
        <v>178</v>
      </c>
      <c r="C82" s="30"/>
      <c r="D82" s="82"/>
      <c r="E82" s="82"/>
      <c r="F82" s="82"/>
      <c r="G82" s="82">
        <f t="shared" si="0"/>
        <v>0</v>
      </c>
      <c r="H82" s="82"/>
      <c r="I82" s="82"/>
      <c r="J82" s="82"/>
      <c r="K82" s="82">
        <f t="shared" si="1"/>
        <v>0</v>
      </c>
      <c r="L82" s="82"/>
      <c r="M82" s="82"/>
      <c r="N82" s="82"/>
      <c r="O82" s="82">
        <f t="shared" si="2"/>
        <v>0</v>
      </c>
      <c r="P82" s="82"/>
      <c r="Q82" s="82"/>
      <c r="R82" s="82"/>
      <c r="S82" s="82">
        <f t="shared" si="3"/>
        <v>0</v>
      </c>
      <c r="T82" s="82">
        <f t="shared" si="4"/>
        <v>0</v>
      </c>
      <c r="V82" s="96">
        <v>5101060205</v>
      </c>
      <c r="W82" s="97" t="s">
        <v>178</v>
      </c>
      <c r="X82" s="82">
        <f>ROUND(IF('2.ต้นทุนตามสัดส่วน '!$E$6&gt;0,(+C82*'2.ต้นทุนตามสัดส่วน '!$E$6)/'2.ต้นทุนตามสัดส่วน '!$E$9,0),2)</f>
        <v>0</v>
      </c>
      <c r="Y82" s="82">
        <f>ROUND(IF('2.ต้นทุนตามสัดส่วน '!$E$16&gt;0,(+D82*'2.ต้นทุนตามสัดส่วน '!$E$16)/'2.ต้นทุนตามสัดส่วน '!$E$19,0),2)</f>
        <v>0</v>
      </c>
      <c r="Z82" s="82">
        <f>ROUND(IF('2.ต้นทุนตามสัดส่วน '!$E$26&gt;0,(+E82*'2.ต้นทุนตามสัดส่วน '!$E$26)/'2.ต้นทุนตามสัดส่วน '!$E$29,0),2)</f>
        <v>0</v>
      </c>
      <c r="AA82" s="82">
        <f>ROUND(IF('2.ต้นทุนตามสัดส่วน '!$E$36&gt;0,(+F82*'2.ต้นทุนตามสัดส่วน '!$E$36)/'2.ต้นทุนตามสัดส่วน '!$E$39,0),2)</f>
        <v>0</v>
      </c>
      <c r="AB82" s="82">
        <f t="shared" si="5"/>
        <v>0</v>
      </c>
      <c r="AC82" s="82">
        <f>ROUND(IF('2.ต้นทุนตามสัดส่วน '!$E$56&gt;0,(+H82*'2.ต้นทุนตามสัดส่วน '!$E$56)/'2.ต้นทุนตามสัดส่วน '!$E$59,0),2)</f>
        <v>0</v>
      </c>
      <c r="AD82" s="82">
        <f>ROUND(IF('2.ต้นทุนตามสัดส่วน '!$E$66&gt;0,(+I82*'2.ต้นทุนตามสัดส่วน '!$E$66)/'2.ต้นทุนตามสัดส่วน '!$E$69,0),2)</f>
        <v>0</v>
      </c>
      <c r="AE82" s="82">
        <f>ROUND(IF('2.ต้นทุนตามสัดส่วน '!$E$76&gt;0,(+J82*'2.ต้นทุนตามสัดส่วน '!$E$76)/'2.ต้นทุนตามสัดส่วน '!$E$79,0),2)</f>
        <v>0</v>
      </c>
      <c r="AF82" s="82">
        <f t="shared" si="6"/>
        <v>0</v>
      </c>
      <c r="AG82" s="82">
        <f>ROUND(IF('2.ต้นทุนตามสัดส่วน '!$E$106&gt;0,(+L82*'2.ต้นทุนตามสัดส่วน '!$E$106)/'2.ต้นทุนตามสัดส่วน '!$E$109,0),2)</f>
        <v>0</v>
      </c>
      <c r="AH82" s="82">
        <f>ROUND(IF('2.ต้นทุนตามสัดส่วน '!$E$116&gt;0,(+M82*'2.ต้นทุนตามสัดส่วน '!$E$116)/'2.ต้นทุนตามสัดส่วน '!$E$119,0),2)</f>
        <v>0</v>
      </c>
      <c r="AI82" s="82">
        <f>ROUND(IF('2.ต้นทุนตามสัดส่วน '!$E$126&gt;0,(+N82*'2.ต้นทุนตามสัดส่วน '!$E$126)/'2.ต้นทุนตามสัดส่วน '!$E$129,0),2)</f>
        <v>0</v>
      </c>
      <c r="AJ82" s="82">
        <f t="shared" si="7"/>
        <v>0</v>
      </c>
      <c r="AK82" s="82">
        <f>ROUND(IF('2.ต้นทุนตามสัดส่วน '!$E$156&gt;0,(+P82*'2.ต้นทุนตามสัดส่วน '!$E$156)/'2.ต้นทุนตามสัดส่วน '!$E$159,0),2)</f>
        <v>0</v>
      </c>
      <c r="AL82" s="82">
        <f>ROUND(IF('2.ต้นทุนตามสัดส่วน '!$E$166&gt;0,(+Q82*'2.ต้นทุนตามสัดส่วน '!$E$166)/'2.ต้นทุนตามสัดส่วน '!$E$169,0),2)</f>
        <v>0</v>
      </c>
      <c r="AM82" s="82">
        <f>ROUND(IF('2.ต้นทุนตามสัดส่วน '!$E$176&gt;0,(+R82*'2.ต้นทุนตามสัดส่วน '!$E$176)/'2.ต้นทุนตามสัดส่วน '!$E$179,0),2)</f>
        <v>0</v>
      </c>
      <c r="AN82" s="82">
        <f t="shared" si="8"/>
        <v>0</v>
      </c>
      <c r="AO82" s="82">
        <f t="shared" si="9"/>
        <v>0</v>
      </c>
      <c r="AQ82" s="96">
        <v>5101060205</v>
      </c>
      <c r="AR82" s="97" t="s">
        <v>178</v>
      </c>
      <c r="AS82" s="82">
        <f>ROUND(IF('2.ต้นทุนตามสัดส่วน '!$E$7&gt;0,(C82*'2.ต้นทุนตามสัดส่วน '!$E$7)/'2.ต้นทุนตามสัดส่วน '!$E$9,0),2)</f>
        <v>0</v>
      </c>
      <c r="AT82" s="82">
        <f>ROUND(IF('2.ต้นทุนตามสัดส่วน '!$E$17&gt;0,(D82*'2.ต้นทุนตามสัดส่วน '!$E$17)/'2.ต้นทุนตามสัดส่วน '!$E$19,0),2)</f>
        <v>0</v>
      </c>
      <c r="AU82" s="82">
        <f>ROUND(IF('2.ต้นทุนตามสัดส่วน '!$E$27&gt;0,(+E82*'2.ต้นทุนตามสัดส่วน '!$E$27)/'2.ต้นทุนตามสัดส่วน '!$E$29,0),2)</f>
        <v>0</v>
      </c>
      <c r="AV82" s="82">
        <f>ROUND(IF('2.ต้นทุนตามสัดส่วน '!$E$37&gt;0,(+F82*'2.ต้นทุนตามสัดส่วน '!$E$37)/'2.ต้นทุนตามสัดส่วน '!$E$39,0),2)</f>
        <v>0</v>
      </c>
      <c r="AW82" s="82">
        <f t="shared" si="10"/>
        <v>0</v>
      </c>
      <c r="AX82" s="82">
        <f>ROUND(IF('2.ต้นทุนตามสัดส่วน '!$E$57&gt;0,(+H82*'2.ต้นทุนตามสัดส่วน '!$E$57)/'2.ต้นทุนตามสัดส่วน '!$E$59,0),2)</f>
        <v>0</v>
      </c>
      <c r="AY82" s="82">
        <f>ROUND(IF('2.ต้นทุนตามสัดส่วน '!$E$67&gt;0,(+I82*'2.ต้นทุนตามสัดส่วน '!$E$67)/'2.ต้นทุนตามสัดส่วน '!$E$69,0),2)</f>
        <v>0</v>
      </c>
      <c r="AZ82" s="82">
        <f>ROUND(IF('2.ต้นทุนตามสัดส่วน '!$E$77&gt;0,(+J82*'2.ต้นทุนตามสัดส่วน '!$E$77)/'2.ต้นทุนตามสัดส่วน '!$E$79,0),2)</f>
        <v>0</v>
      </c>
      <c r="BA82" s="82">
        <f t="shared" si="11"/>
        <v>0</v>
      </c>
      <c r="BB82" s="82">
        <f>ROUND(IF('2.ต้นทุนตามสัดส่วน '!$E$107&gt;0,(+L82*'2.ต้นทุนตามสัดส่วน '!$E$107)/'2.ต้นทุนตามสัดส่วน '!$E$109,0),2)</f>
        <v>0</v>
      </c>
      <c r="BC82" s="82">
        <f>ROUND(IF('2.ต้นทุนตามสัดส่วน '!$E$117&gt;0,(+M82*'2.ต้นทุนตามสัดส่วน '!$E$117)/'2.ต้นทุนตามสัดส่วน '!$E$119,0),2)</f>
        <v>0</v>
      </c>
      <c r="BD82" s="82">
        <f>ROUND(IF('2.ต้นทุนตามสัดส่วน '!$E$127&gt;0,(+N82*'2.ต้นทุนตามสัดส่วน '!$E$127)/'2.ต้นทุนตามสัดส่วน '!$E$129,0),2)</f>
        <v>0</v>
      </c>
      <c r="BE82" s="82">
        <f t="shared" si="12"/>
        <v>0</v>
      </c>
      <c r="BF82" s="82">
        <f>ROUND(IF('2.ต้นทุนตามสัดส่วน '!$E$157&gt;0,(+P82*'2.ต้นทุนตามสัดส่วน '!$E$157)/'2.ต้นทุนตามสัดส่วน '!$E$159,0),2)</f>
        <v>0</v>
      </c>
      <c r="BG82" s="82">
        <f>ROUND(IF('2.ต้นทุนตามสัดส่วน '!$E$167&gt;0,(+Q82*'2.ต้นทุนตามสัดส่วน '!$E$167)/'2.ต้นทุนตามสัดส่วน '!$E$169,0),2)</f>
        <v>0</v>
      </c>
      <c r="BH82" s="82">
        <f>ROUND(IF('2.ต้นทุนตามสัดส่วน '!$E$177&gt;0,(+R82*'2.ต้นทุนตามสัดส่วน '!$E$177)/'2.ต้นทุนตามสัดส่วน '!$E$179,0),2)</f>
        <v>0</v>
      </c>
      <c r="BI82" s="82">
        <f t="shared" si="13"/>
        <v>0</v>
      </c>
      <c r="BJ82" s="82">
        <f t="shared" si="14"/>
        <v>0</v>
      </c>
      <c r="BL82" s="96">
        <v>5101060205</v>
      </c>
      <c r="BM82" s="97" t="s">
        <v>178</v>
      </c>
      <c r="BN82" s="82">
        <f>ROUND(IF('2.ต้นทุนตามสัดส่วน '!$E$8&gt;0,(+C82*'2.ต้นทุนตามสัดส่วน '!$E$8)/'2.ต้นทุนตามสัดส่วน '!$E$9,0),2)</f>
        <v>0</v>
      </c>
      <c r="BO82" s="82">
        <f>ROUND(IF('2.ต้นทุนตามสัดส่วน '!$E$18&gt;0,(+D82*'2.ต้นทุนตามสัดส่วน '!$E$18)/'2.ต้นทุนตามสัดส่วน '!$E$19,0),2)</f>
        <v>0</v>
      </c>
      <c r="BP82" s="82">
        <f>ROUND(IF('2.ต้นทุนตามสัดส่วน '!$E$28&gt;0,(+E82*'2.ต้นทุนตามสัดส่วน '!$E$28)/'2.ต้นทุนตามสัดส่วน '!$E$29,0),2)</f>
        <v>0</v>
      </c>
      <c r="BQ82" s="82">
        <f>ROUND(IF('2.ต้นทุนตามสัดส่วน '!$E$38&gt;0,(+F82*'2.ต้นทุนตามสัดส่วน '!$E$38)/'2.ต้นทุนตามสัดส่วน '!$E$39,0),2)</f>
        <v>0</v>
      </c>
      <c r="BR82" s="82">
        <f t="shared" si="15"/>
        <v>0</v>
      </c>
      <c r="BS82" s="82">
        <f>ROUND(IF('2.ต้นทุนตามสัดส่วน '!$E$58&gt;0,(+H82*'2.ต้นทุนตามสัดส่วน '!$E$58)/'2.ต้นทุนตามสัดส่วน '!$E$59,0),2)</f>
        <v>0</v>
      </c>
      <c r="BT82" s="82">
        <f>ROUND(IF('2.ต้นทุนตามสัดส่วน '!$E$68&gt;0,(+I82*'2.ต้นทุนตามสัดส่วน '!$E$68)/'2.ต้นทุนตามสัดส่วน '!$E$69,0),2)</f>
        <v>0</v>
      </c>
      <c r="BU82" s="82">
        <f>ROUND(IF('2.ต้นทุนตามสัดส่วน '!$E$78&gt;0,(+J82*'2.ต้นทุนตามสัดส่วน '!$E$78)/'2.ต้นทุนตามสัดส่วน '!$E$79,0),2)</f>
        <v>0</v>
      </c>
      <c r="BV82" s="82">
        <f t="shared" si="16"/>
        <v>0</v>
      </c>
      <c r="BW82" s="82">
        <f>ROUND(IF('2.ต้นทุนตามสัดส่วน '!$E$108&gt;0,(+L82*'2.ต้นทุนตามสัดส่วน '!$E$108)/'2.ต้นทุนตามสัดส่วน '!$E$109,0),2)</f>
        <v>0</v>
      </c>
      <c r="BX82" s="82">
        <f>ROUND(IF('2.ต้นทุนตามสัดส่วน '!$E$118&gt;0,(+M82*'2.ต้นทุนตามสัดส่วน '!$E$118)/'2.ต้นทุนตามสัดส่วน '!$E$119,0),2)</f>
        <v>0</v>
      </c>
      <c r="BY82" s="82">
        <f>ROUND(IF('2.ต้นทุนตามสัดส่วน '!$E$128&gt;0,(+N82*'2.ต้นทุนตามสัดส่วน '!$E$128)/'2.ต้นทุนตามสัดส่วน '!$E$129,0),2)</f>
        <v>0</v>
      </c>
      <c r="BZ82" s="82">
        <f t="shared" si="17"/>
        <v>0</v>
      </c>
      <c r="CA82" s="82">
        <f>ROUND(IF('2.ต้นทุนตามสัดส่วน '!$E$158&gt;0,(+P82*'2.ต้นทุนตามสัดส่วน '!$E$158)/'2.ต้นทุนตามสัดส่วน '!$E$159,0),2)</f>
        <v>0</v>
      </c>
      <c r="CB82" s="82">
        <f>ROUND(IF('2.ต้นทุนตามสัดส่วน '!$E$168&gt;0,(+Q82*'2.ต้นทุนตามสัดส่วน '!$E$168)/'2.ต้นทุนตามสัดส่วน '!$E$169,0),2)</f>
        <v>0</v>
      </c>
      <c r="CC82" s="82">
        <f>ROUND(IF('2.ต้นทุนตามสัดส่วน '!$E$178&gt;0,(+R82*'2.ต้นทุนตามสัดส่วน '!$E$178)/'2.ต้นทุนตามสัดส่วน '!$E$179,0),2)</f>
        <v>0</v>
      </c>
      <c r="CD82" s="82">
        <f t="shared" si="18"/>
        <v>0</v>
      </c>
      <c r="CE82" s="82">
        <f t="shared" si="19"/>
        <v>0</v>
      </c>
      <c r="CF82" s="96">
        <v>5101060205</v>
      </c>
      <c r="CG82" s="97" t="s">
        <v>178</v>
      </c>
      <c r="CH82" s="82">
        <f t="shared" ref="CH82:CY82" si="95">+C82-X82-AS82-BN82</f>
        <v>0</v>
      </c>
      <c r="CI82" s="82">
        <f t="shared" si="95"/>
        <v>0</v>
      </c>
      <c r="CJ82" s="82">
        <f t="shared" si="95"/>
        <v>0</v>
      </c>
      <c r="CK82" s="82">
        <f t="shared" si="95"/>
        <v>0</v>
      </c>
      <c r="CL82" s="82">
        <f t="shared" si="95"/>
        <v>0</v>
      </c>
      <c r="CM82" s="82">
        <f t="shared" si="95"/>
        <v>0</v>
      </c>
      <c r="CN82" s="82">
        <f t="shared" si="95"/>
        <v>0</v>
      </c>
      <c r="CO82" s="82">
        <f t="shared" si="95"/>
        <v>0</v>
      </c>
      <c r="CP82" s="82">
        <f t="shared" si="95"/>
        <v>0</v>
      </c>
      <c r="CQ82" s="82">
        <f t="shared" si="95"/>
        <v>0</v>
      </c>
      <c r="CR82" s="82">
        <f t="shared" si="95"/>
        <v>0</v>
      </c>
      <c r="CS82" s="82">
        <f t="shared" si="95"/>
        <v>0</v>
      </c>
      <c r="CT82" s="82">
        <f t="shared" si="95"/>
        <v>0</v>
      </c>
      <c r="CU82" s="82">
        <f t="shared" si="95"/>
        <v>0</v>
      </c>
      <c r="CV82" s="82">
        <f t="shared" si="95"/>
        <v>0</v>
      </c>
      <c r="CW82" s="82">
        <f t="shared" si="95"/>
        <v>0</v>
      </c>
      <c r="CX82" s="82">
        <f t="shared" si="95"/>
        <v>0</v>
      </c>
      <c r="CY82" s="82">
        <f t="shared" si="95"/>
        <v>0</v>
      </c>
    </row>
    <row r="83" spans="1:103" ht="15.75" customHeight="1" x14ac:dyDescent="0.55000000000000004">
      <c r="A83" s="96">
        <v>5102000000</v>
      </c>
      <c r="B83" s="97" t="s">
        <v>179</v>
      </c>
      <c r="C83" s="30"/>
      <c r="D83" s="82"/>
      <c r="E83" s="82"/>
      <c r="F83" s="82"/>
      <c r="G83" s="82">
        <f t="shared" si="0"/>
        <v>0</v>
      </c>
      <c r="H83" s="82"/>
      <c r="I83" s="82"/>
      <c r="J83" s="82"/>
      <c r="K83" s="82">
        <f t="shared" si="1"/>
        <v>0</v>
      </c>
      <c r="L83" s="82"/>
      <c r="M83" s="82"/>
      <c r="N83" s="82"/>
      <c r="O83" s="82">
        <f t="shared" si="2"/>
        <v>0</v>
      </c>
      <c r="P83" s="82"/>
      <c r="Q83" s="82"/>
      <c r="R83" s="82"/>
      <c r="S83" s="82">
        <f t="shared" si="3"/>
        <v>0</v>
      </c>
      <c r="T83" s="82">
        <f t="shared" si="4"/>
        <v>0</v>
      </c>
      <c r="V83" s="96">
        <v>5102000000</v>
      </c>
      <c r="W83" s="97" t="s">
        <v>179</v>
      </c>
      <c r="X83" s="82">
        <f>ROUND(IF('2.ต้นทุนตามสัดส่วน '!$E$6&gt;0,(+C83*'2.ต้นทุนตามสัดส่วน '!$E$6)/'2.ต้นทุนตามสัดส่วน '!$E$9,0),2)</f>
        <v>0</v>
      </c>
      <c r="Y83" s="82">
        <f>ROUND(IF('2.ต้นทุนตามสัดส่วน '!$E$16&gt;0,(+D83*'2.ต้นทุนตามสัดส่วน '!$E$16)/'2.ต้นทุนตามสัดส่วน '!$E$19,0),2)</f>
        <v>0</v>
      </c>
      <c r="Z83" s="82">
        <f>ROUND(IF('2.ต้นทุนตามสัดส่วน '!$E$26&gt;0,(+E83*'2.ต้นทุนตามสัดส่วน '!$E$26)/'2.ต้นทุนตามสัดส่วน '!$E$29,0),2)</f>
        <v>0</v>
      </c>
      <c r="AA83" s="82">
        <f>ROUND(IF('2.ต้นทุนตามสัดส่วน '!$E$36&gt;0,(+F83*'2.ต้นทุนตามสัดส่วน '!$E$36)/'2.ต้นทุนตามสัดส่วน '!$E$39,0),2)</f>
        <v>0</v>
      </c>
      <c r="AB83" s="82">
        <f t="shared" si="5"/>
        <v>0</v>
      </c>
      <c r="AC83" s="82">
        <f>ROUND(IF('2.ต้นทุนตามสัดส่วน '!$E$56&gt;0,(+H83*'2.ต้นทุนตามสัดส่วน '!$E$56)/'2.ต้นทุนตามสัดส่วน '!$E$59,0),2)</f>
        <v>0</v>
      </c>
      <c r="AD83" s="82">
        <f>ROUND(IF('2.ต้นทุนตามสัดส่วน '!$E$66&gt;0,(+I83*'2.ต้นทุนตามสัดส่วน '!$E$66)/'2.ต้นทุนตามสัดส่วน '!$E$69,0),2)</f>
        <v>0</v>
      </c>
      <c r="AE83" s="82">
        <f>ROUND(IF('2.ต้นทุนตามสัดส่วน '!$E$76&gt;0,(+J83*'2.ต้นทุนตามสัดส่วน '!$E$76)/'2.ต้นทุนตามสัดส่วน '!$E$79,0),2)</f>
        <v>0</v>
      </c>
      <c r="AF83" s="82">
        <f t="shared" si="6"/>
        <v>0</v>
      </c>
      <c r="AG83" s="82">
        <f>ROUND(IF('2.ต้นทุนตามสัดส่วน '!$E$106&gt;0,(+L83*'2.ต้นทุนตามสัดส่วน '!$E$106)/'2.ต้นทุนตามสัดส่วน '!$E$109,0),2)</f>
        <v>0</v>
      </c>
      <c r="AH83" s="82">
        <f>ROUND(IF('2.ต้นทุนตามสัดส่วน '!$E$116&gt;0,(+M83*'2.ต้นทุนตามสัดส่วน '!$E$116)/'2.ต้นทุนตามสัดส่วน '!$E$119,0),2)</f>
        <v>0</v>
      </c>
      <c r="AI83" s="82">
        <f>ROUND(IF('2.ต้นทุนตามสัดส่วน '!$E$126&gt;0,(+N83*'2.ต้นทุนตามสัดส่วน '!$E$126)/'2.ต้นทุนตามสัดส่วน '!$E$129,0),2)</f>
        <v>0</v>
      </c>
      <c r="AJ83" s="82">
        <f t="shared" si="7"/>
        <v>0</v>
      </c>
      <c r="AK83" s="82">
        <f>ROUND(IF('2.ต้นทุนตามสัดส่วน '!$E$156&gt;0,(+P83*'2.ต้นทุนตามสัดส่วน '!$E$156)/'2.ต้นทุนตามสัดส่วน '!$E$159,0),2)</f>
        <v>0</v>
      </c>
      <c r="AL83" s="82">
        <f>ROUND(IF('2.ต้นทุนตามสัดส่วน '!$E$166&gt;0,(+Q83*'2.ต้นทุนตามสัดส่วน '!$E$166)/'2.ต้นทุนตามสัดส่วน '!$E$169,0),2)</f>
        <v>0</v>
      </c>
      <c r="AM83" s="82">
        <f>ROUND(IF('2.ต้นทุนตามสัดส่วน '!$E$176&gt;0,(+R83*'2.ต้นทุนตามสัดส่วน '!$E$176)/'2.ต้นทุนตามสัดส่วน '!$E$179,0),2)</f>
        <v>0</v>
      </c>
      <c r="AN83" s="82">
        <f t="shared" si="8"/>
        <v>0</v>
      </c>
      <c r="AO83" s="82">
        <f t="shared" si="9"/>
        <v>0</v>
      </c>
      <c r="AQ83" s="96">
        <v>5102000000</v>
      </c>
      <c r="AR83" s="97" t="s">
        <v>179</v>
      </c>
      <c r="AS83" s="82">
        <f>ROUND(IF('2.ต้นทุนตามสัดส่วน '!$E$7&gt;0,(C83*'2.ต้นทุนตามสัดส่วน '!$E$7)/'2.ต้นทุนตามสัดส่วน '!$E$9,0),2)</f>
        <v>0</v>
      </c>
      <c r="AT83" s="82">
        <f>ROUND(IF('2.ต้นทุนตามสัดส่วน '!$E$17&gt;0,(D83*'2.ต้นทุนตามสัดส่วน '!$E$17)/'2.ต้นทุนตามสัดส่วน '!$E$19,0),2)</f>
        <v>0</v>
      </c>
      <c r="AU83" s="82">
        <f>ROUND(IF('2.ต้นทุนตามสัดส่วน '!$E$27&gt;0,(+E83*'2.ต้นทุนตามสัดส่วน '!$E$27)/'2.ต้นทุนตามสัดส่วน '!$E$29,0),2)</f>
        <v>0</v>
      </c>
      <c r="AV83" s="82">
        <f>ROUND(IF('2.ต้นทุนตามสัดส่วน '!$E$37&gt;0,(+F83*'2.ต้นทุนตามสัดส่วน '!$E$37)/'2.ต้นทุนตามสัดส่วน '!$E$39,0),2)</f>
        <v>0</v>
      </c>
      <c r="AW83" s="82">
        <f t="shared" si="10"/>
        <v>0</v>
      </c>
      <c r="AX83" s="82">
        <f>ROUND(IF('2.ต้นทุนตามสัดส่วน '!$E$57&gt;0,(+H83*'2.ต้นทุนตามสัดส่วน '!$E$57)/'2.ต้นทุนตามสัดส่วน '!$E$59,0),2)</f>
        <v>0</v>
      </c>
      <c r="AY83" s="82">
        <f>ROUND(IF('2.ต้นทุนตามสัดส่วน '!$E$67&gt;0,(+I83*'2.ต้นทุนตามสัดส่วน '!$E$67)/'2.ต้นทุนตามสัดส่วน '!$E$69,0),2)</f>
        <v>0</v>
      </c>
      <c r="AZ83" s="82">
        <f>ROUND(IF('2.ต้นทุนตามสัดส่วน '!$E$77&gt;0,(+J83*'2.ต้นทุนตามสัดส่วน '!$E$77)/'2.ต้นทุนตามสัดส่วน '!$E$79,0),2)</f>
        <v>0</v>
      </c>
      <c r="BA83" s="82">
        <f t="shared" si="11"/>
        <v>0</v>
      </c>
      <c r="BB83" s="82">
        <f>ROUND(IF('2.ต้นทุนตามสัดส่วน '!$E$107&gt;0,(+L83*'2.ต้นทุนตามสัดส่วน '!$E$107)/'2.ต้นทุนตามสัดส่วน '!$E$109,0),2)</f>
        <v>0</v>
      </c>
      <c r="BC83" s="82">
        <f>ROUND(IF('2.ต้นทุนตามสัดส่วน '!$E$117&gt;0,(+M83*'2.ต้นทุนตามสัดส่วน '!$E$117)/'2.ต้นทุนตามสัดส่วน '!$E$119,0),2)</f>
        <v>0</v>
      </c>
      <c r="BD83" s="82">
        <f>ROUND(IF('2.ต้นทุนตามสัดส่วน '!$E$127&gt;0,(+N83*'2.ต้นทุนตามสัดส่วน '!$E$127)/'2.ต้นทุนตามสัดส่วน '!$E$129,0),2)</f>
        <v>0</v>
      </c>
      <c r="BE83" s="82">
        <f t="shared" si="12"/>
        <v>0</v>
      </c>
      <c r="BF83" s="82">
        <f>ROUND(IF('2.ต้นทุนตามสัดส่วน '!$E$157&gt;0,(+P83*'2.ต้นทุนตามสัดส่วน '!$E$157)/'2.ต้นทุนตามสัดส่วน '!$E$159,0),2)</f>
        <v>0</v>
      </c>
      <c r="BG83" s="82">
        <f>ROUND(IF('2.ต้นทุนตามสัดส่วน '!$E$167&gt;0,(+Q83*'2.ต้นทุนตามสัดส่วน '!$E$167)/'2.ต้นทุนตามสัดส่วน '!$E$169,0),2)</f>
        <v>0</v>
      </c>
      <c r="BH83" s="82">
        <f>ROUND(IF('2.ต้นทุนตามสัดส่วน '!$E$177&gt;0,(+R83*'2.ต้นทุนตามสัดส่วน '!$E$177)/'2.ต้นทุนตามสัดส่วน '!$E$179,0),2)</f>
        <v>0</v>
      </c>
      <c r="BI83" s="82">
        <f t="shared" si="13"/>
        <v>0</v>
      </c>
      <c r="BJ83" s="82">
        <f t="shared" si="14"/>
        <v>0</v>
      </c>
      <c r="BL83" s="96">
        <v>5102000000</v>
      </c>
      <c r="BM83" s="97" t="s">
        <v>179</v>
      </c>
      <c r="BN83" s="82">
        <f>ROUND(IF('2.ต้นทุนตามสัดส่วน '!$E$8&gt;0,(+C83*'2.ต้นทุนตามสัดส่วน '!$E$8)/'2.ต้นทุนตามสัดส่วน '!$E$9,0),2)</f>
        <v>0</v>
      </c>
      <c r="BO83" s="82">
        <f>ROUND(IF('2.ต้นทุนตามสัดส่วน '!$E$18&gt;0,(+D83*'2.ต้นทุนตามสัดส่วน '!$E$18)/'2.ต้นทุนตามสัดส่วน '!$E$19,0),2)</f>
        <v>0</v>
      </c>
      <c r="BP83" s="82">
        <f>ROUND(IF('2.ต้นทุนตามสัดส่วน '!$E$28&gt;0,(+E83*'2.ต้นทุนตามสัดส่วน '!$E$28)/'2.ต้นทุนตามสัดส่วน '!$E$29,0),2)</f>
        <v>0</v>
      </c>
      <c r="BQ83" s="82">
        <f>ROUND(IF('2.ต้นทุนตามสัดส่วน '!$E$38&gt;0,(+F83*'2.ต้นทุนตามสัดส่วน '!$E$38)/'2.ต้นทุนตามสัดส่วน '!$E$39,0),2)</f>
        <v>0</v>
      </c>
      <c r="BR83" s="82">
        <f t="shared" si="15"/>
        <v>0</v>
      </c>
      <c r="BS83" s="82">
        <f>ROUND(IF('2.ต้นทุนตามสัดส่วน '!$E$58&gt;0,(+H83*'2.ต้นทุนตามสัดส่วน '!$E$58)/'2.ต้นทุนตามสัดส่วน '!$E$59,0),2)</f>
        <v>0</v>
      </c>
      <c r="BT83" s="82">
        <f>ROUND(IF('2.ต้นทุนตามสัดส่วน '!$E$68&gt;0,(+I83*'2.ต้นทุนตามสัดส่วน '!$E$68)/'2.ต้นทุนตามสัดส่วน '!$E$69,0),2)</f>
        <v>0</v>
      </c>
      <c r="BU83" s="82">
        <f>ROUND(IF('2.ต้นทุนตามสัดส่วน '!$E$78&gt;0,(+J83*'2.ต้นทุนตามสัดส่วน '!$E$78)/'2.ต้นทุนตามสัดส่วน '!$E$79,0),2)</f>
        <v>0</v>
      </c>
      <c r="BV83" s="82">
        <f t="shared" si="16"/>
        <v>0</v>
      </c>
      <c r="BW83" s="82">
        <f>ROUND(IF('2.ต้นทุนตามสัดส่วน '!$E$108&gt;0,(+L83*'2.ต้นทุนตามสัดส่วน '!$E$108)/'2.ต้นทุนตามสัดส่วน '!$E$109,0),2)</f>
        <v>0</v>
      </c>
      <c r="BX83" s="82">
        <f>ROUND(IF('2.ต้นทุนตามสัดส่วน '!$E$118&gt;0,(+M83*'2.ต้นทุนตามสัดส่วน '!$E$118)/'2.ต้นทุนตามสัดส่วน '!$E$119,0),2)</f>
        <v>0</v>
      </c>
      <c r="BY83" s="82">
        <f>ROUND(IF('2.ต้นทุนตามสัดส่วน '!$E$128&gt;0,(+N83*'2.ต้นทุนตามสัดส่วน '!$E$128)/'2.ต้นทุนตามสัดส่วน '!$E$129,0),2)</f>
        <v>0</v>
      </c>
      <c r="BZ83" s="82">
        <f t="shared" si="17"/>
        <v>0</v>
      </c>
      <c r="CA83" s="82">
        <f>ROUND(IF('2.ต้นทุนตามสัดส่วน '!$E$158&gt;0,(+P83*'2.ต้นทุนตามสัดส่วน '!$E$158)/'2.ต้นทุนตามสัดส่วน '!$E$159,0),2)</f>
        <v>0</v>
      </c>
      <c r="CB83" s="82">
        <f>ROUND(IF('2.ต้นทุนตามสัดส่วน '!$E$168&gt;0,(+Q83*'2.ต้นทุนตามสัดส่วน '!$E$168)/'2.ต้นทุนตามสัดส่วน '!$E$169,0),2)</f>
        <v>0</v>
      </c>
      <c r="CC83" s="82">
        <f>ROUND(IF('2.ต้นทุนตามสัดส่วน '!$E$178&gt;0,(+R83*'2.ต้นทุนตามสัดส่วน '!$E$178)/'2.ต้นทุนตามสัดส่วน '!$E$179,0),2)</f>
        <v>0</v>
      </c>
      <c r="CD83" s="82">
        <f t="shared" si="18"/>
        <v>0</v>
      </c>
      <c r="CE83" s="82">
        <f t="shared" si="19"/>
        <v>0</v>
      </c>
      <c r="CF83" s="96">
        <v>5102000000</v>
      </c>
      <c r="CG83" s="97" t="s">
        <v>179</v>
      </c>
      <c r="CH83" s="82">
        <f t="shared" ref="CH83:CY83" si="96">+C83-X83-AS83-BN83</f>
        <v>0</v>
      </c>
      <c r="CI83" s="82">
        <f t="shared" si="96"/>
        <v>0</v>
      </c>
      <c r="CJ83" s="82">
        <f t="shared" si="96"/>
        <v>0</v>
      </c>
      <c r="CK83" s="82">
        <f t="shared" si="96"/>
        <v>0</v>
      </c>
      <c r="CL83" s="82">
        <f t="shared" si="96"/>
        <v>0</v>
      </c>
      <c r="CM83" s="82">
        <f t="shared" si="96"/>
        <v>0</v>
      </c>
      <c r="CN83" s="82">
        <f t="shared" si="96"/>
        <v>0</v>
      </c>
      <c r="CO83" s="82">
        <f t="shared" si="96"/>
        <v>0</v>
      </c>
      <c r="CP83" s="82">
        <f t="shared" si="96"/>
        <v>0</v>
      </c>
      <c r="CQ83" s="82">
        <f t="shared" si="96"/>
        <v>0</v>
      </c>
      <c r="CR83" s="82">
        <f t="shared" si="96"/>
        <v>0</v>
      </c>
      <c r="CS83" s="82">
        <f t="shared" si="96"/>
        <v>0</v>
      </c>
      <c r="CT83" s="82">
        <f t="shared" si="96"/>
        <v>0</v>
      </c>
      <c r="CU83" s="82">
        <f t="shared" si="96"/>
        <v>0</v>
      </c>
      <c r="CV83" s="82">
        <f t="shared" si="96"/>
        <v>0</v>
      </c>
      <c r="CW83" s="82">
        <f t="shared" si="96"/>
        <v>0</v>
      </c>
      <c r="CX83" s="82">
        <f t="shared" si="96"/>
        <v>0</v>
      </c>
      <c r="CY83" s="82">
        <f t="shared" si="96"/>
        <v>0</v>
      </c>
    </row>
    <row r="84" spans="1:103" ht="15.75" customHeight="1" x14ac:dyDescent="0.55000000000000004">
      <c r="A84" s="96">
        <v>5102010000</v>
      </c>
      <c r="B84" s="97" t="s">
        <v>180</v>
      </c>
      <c r="C84" s="30"/>
      <c r="D84" s="82"/>
      <c r="E84" s="82"/>
      <c r="F84" s="82"/>
      <c r="G84" s="82">
        <f t="shared" si="0"/>
        <v>0</v>
      </c>
      <c r="H84" s="82"/>
      <c r="I84" s="82"/>
      <c r="J84" s="82"/>
      <c r="K84" s="82">
        <f t="shared" si="1"/>
        <v>0</v>
      </c>
      <c r="L84" s="82"/>
      <c r="M84" s="82"/>
      <c r="N84" s="82"/>
      <c r="O84" s="82">
        <f t="shared" si="2"/>
        <v>0</v>
      </c>
      <c r="P84" s="82"/>
      <c r="Q84" s="82"/>
      <c r="R84" s="82"/>
      <c r="S84" s="82">
        <f t="shared" si="3"/>
        <v>0</v>
      </c>
      <c r="T84" s="82">
        <f t="shared" si="4"/>
        <v>0</v>
      </c>
      <c r="V84" s="96">
        <v>5102010000</v>
      </c>
      <c r="W84" s="97" t="s">
        <v>180</v>
      </c>
      <c r="X84" s="82">
        <f>ROUND(IF('2.ต้นทุนตามสัดส่วน '!$E$6&gt;0,(+C84*'2.ต้นทุนตามสัดส่วน '!$E$6)/'2.ต้นทุนตามสัดส่วน '!$E$9,0),2)</f>
        <v>0</v>
      </c>
      <c r="Y84" s="82">
        <f>ROUND(IF('2.ต้นทุนตามสัดส่วน '!$E$16&gt;0,(+D84*'2.ต้นทุนตามสัดส่วน '!$E$16)/'2.ต้นทุนตามสัดส่วน '!$E$19,0),2)</f>
        <v>0</v>
      </c>
      <c r="Z84" s="82">
        <f>ROUND(IF('2.ต้นทุนตามสัดส่วน '!$E$26&gt;0,(+E84*'2.ต้นทุนตามสัดส่วน '!$E$26)/'2.ต้นทุนตามสัดส่วน '!$E$29,0),2)</f>
        <v>0</v>
      </c>
      <c r="AA84" s="82">
        <f>ROUND(IF('2.ต้นทุนตามสัดส่วน '!$E$36&gt;0,(+F84*'2.ต้นทุนตามสัดส่วน '!$E$36)/'2.ต้นทุนตามสัดส่วน '!$E$39,0),2)</f>
        <v>0</v>
      </c>
      <c r="AB84" s="82">
        <f t="shared" si="5"/>
        <v>0</v>
      </c>
      <c r="AC84" s="82">
        <f>ROUND(IF('2.ต้นทุนตามสัดส่วน '!$E$56&gt;0,(+H84*'2.ต้นทุนตามสัดส่วน '!$E$56)/'2.ต้นทุนตามสัดส่วน '!$E$59,0),2)</f>
        <v>0</v>
      </c>
      <c r="AD84" s="82">
        <f>ROUND(IF('2.ต้นทุนตามสัดส่วน '!$E$66&gt;0,(+I84*'2.ต้นทุนตามสัดส่วน '!$E$66)/'2.ต้นทุนตามสัดส่วน '!$E$69,0),2)</f>
        <v>0</v>
      </c>
      <c r="AE84" s="82">
        <f>ROUND(IF('2.ต้นทุนตามสัดส่วน '!$E$76&gt;0,(+J84*'2.ต้นทุนตามสัดส่วน '!$E$76)/'2.ต้นทุนตามสัดส่วน '!$E$79,0),2)</f>
        <v>0</v>
      </c>
      <c r="AF84" s="82">
        <f t="shared" si="6"/>
        <v>0</v>
      </c>
      <c r="AG84" s="82">
        <f>ROUND(IF('2.ต้นทุนตามสัดส่วน '!$E$106&gt;0,(+L84*'2.ต้นทุนตามสัดส่วน '!$E$106)/'2.ต้นทุนตามสัดส่วน '!$E$109,0),2)</f>
        <v>0</v>
      </c>
      <c r="AH84" s="82">
        <f>ROUND(IF('2.ต้นทุนตามสัดส่วน '!$E$116&gt;0,(+M84*'2.ต้นทุนตามสัดส่วน '!$E$116)/'2.ต้นทุนตามสัดส่วน '!$E$119,0),2)</f>
        <v>0</v>
      </c>
      <c r="AI84" s="82">
        <f>ROUND(IF('2.ต้นทุนตามสัดส่วน '!$E$126&gt;0,(+N84*'2.ต้นทุนตามสัดส่วน '!$E$126)/'2.ต้นทุนตามสัดส่วน '!$E$129,0),2)</f>
        <v>0</v>
      </c>
      <c r="AJ84" s="82">
        <f t="shared" si="7"/>
        <v>0</v>
      </c>
      <c r="AK84" s="82">
        <f>ROUND(IF('2.ต้นทุนตามสัดส่วน '!$E$156&gt;0,(+P84*'2.ต้นทุนตามสัดส่วน '!$E$156)/'2.ต้นทุนตามสัดส่วน '!$E$159,0),2)</f>
        <v>0</v>
      </c>
      <c r="AL84" s="82">
        <f>ROUND(IF('2.ต้นทุนตามสัดส่วน '!$E$166&gt;0,(+Q84*'2.ต้นทุนตามสัดส่วน '!$E$166)/'2.ต้นทุนตามสัดส่วน '!$E$169,0),2)</f>
        <v>0</v>
      </c>
      <c r="AM84" s="82">
        <f>ROUND(IF('2.ต้นทุนตามสัดส่วน '!$E$176&gt;0,(+R84*'2.ต้นทุนตามสัดส่วน '!$E$176)/'2.ต้นทุนตามสัดส่วน '!$E$179,0),2)</f>
        <v>0</v>
      </c>
      <c r="AN84" s="82">
        <f t="shared" si="8"/>
        <v>0</v>
      </c>
      <c r="AO84" s="82">
        <f t="shared" si="9"/>
        <v>0</v>
      </c>
      <c r="AQ84" s="96">
        <v>5102010000</v>
      </c>
      <c r="AR84" s="97" t="s">
        <v>180</v>
      </c>
      <c r="AS84" s="82">
        <f>ROUND(IF('2.ต้นทุนตามสัดส่วน '!$E$7&gt;0,(C84*'2.ต้นทุนตามสัดส่วน '!$E$7)/'2.ต้นทุนตามสัดส่วน '!$E$9,0),2)</f>
        <v>0</v>
      </c>
      <c r="AT84" s="82">
        <f>ROUND(IF('2.ต้นทุนตามสัดส่วน '!$E$17&gt;0,(D84*'2.ต้นทุนตามสัดส่วน '!$E$17)/'2.ต้นทุนตามสัดส่วน '!$E$19,0),2)</f>
        <v>0</v>
      </c>
      <c r="AU84" s="82">
        <f>ROUND(IF('2.ต้นทุนตามสัดส่วน '!$E$27&gt;0,(+E84*'2.ต้นทุนตามสัดส่วน '!$E$27)/'2.ต้นทุนตามสัดส่วน '!$E$29,0),2)</f>
        <v>0</v>
      </c>
      <c r="AV84" s="82">
        <f>ROUND(IF('2.ต้นทุนตามสัดส่วน '!$E$37&gt;0,(+F84*'2.ต้นทุนตามสัดส่วน '!$E$37)/'2.ต้นทุนตามสัดส่วน '!$E$39,0),2)</f>
        <v>0</v>
      </c>
      <c r="AW84" s="82">
        <f t="shared" si="10"/>
        <v>0</v>
      </c>
      <c r="AX84" s="82">
        <f>ROUND(IF('2.ต้นทุนตามสัดส่วน '!$E$57&gt;0,(+H84*'2.ต้นทุนตามสัดส่วน '!$E$57)/'2.ต้นทุนตามสัดส่วน '!$E$59,0),2)</f>
        <v>0</v>
      </c>
      <c r="AY84" s="82">
        <f>ROUND(IF('2.ต้นทุนตามสัดส่วน '!$E$67&gt;0,(+I84*'2.ต้นทุนตามสัดส่วน '!$E$67)/'2.ต้นทุนตามสัดส่วน '!$E$69,0),2)</f>
        <v>0</v>
      </c>
      <c r="AZ84" s="82">
        <f>ROUND(IF('2.ต้นทุนตามสัดส่วน '!$E$77&gt;0,(+J84*'2.ต้นทุนตามสัดส่วน '!$E$77)/'2.ต้นทุนตามสัดส่วน '!$E$79,0),2)</f>
        <v>0</v>
      </c>
      <c r="BA84" s="82">
        <f t="shared" si="11"/>
        <v>0</v>
      </c>
      <c r="BB84" s="82">
        <f>ROUND(IF('2.ต้นทุนตามสัดส่วน '!$E$107&gt;0,(+L84*'2.ต้นทุนตามสัดส่วน '!$E$107)/'2.ต้นทุนตามสัดส่วน '!$E$109,0),2)</f>
        <v>0</v>
      </c>
      <c r="BC84" s="82">
        <f>ROUND(IF('2.ต้นทุนตามสัดส่วน '!$E$117&gt;0,(+M84*'2.ต้นทุนตามสัดส่วน '!$E$117)/'2.ต้นทุนตามสัดส่วน '!$E$119,0),2)</f>
        <v>0</v>
      </c>
      <c r="BD84" s="82">
        <f>ROUND(IF('2.ต้นทุนตามสัดส่วน '!$E$127&gt;0,(+N84*'2.ต้นทุนตามสัดส่วน '!$E$127)/'2.ต้นทุนตามสัดส่วน '!$E$129,0),2)</f>
        <v>0</v>
      </c>
      <c r="BE84" s="82">
        <f t="shared" si="12"/>
        <v>0</v>
      </c>
      <c r="BF84" s="82">
        <f>ROUND(IF('2.ต้นทุนตามสัดส่วน '!$E$157&gt;0,(+P84*'2.ต้นทุนตามสัดส่วน '!$E$157)/'2.ต้นทุนตามสัดส่วน '!$E$159,0),2)</f>
        <v>0</v>
      </c>
      <c r="BG84" s="82">
        <f>ROUND(IF('2.ต้นทุนตามสัดส่วน '!$E$167&gt;0,(+Q84*'2.ต้นทุนตามสัดส่วน '!$E$167)/'2.ต้นทุนตามสัดส่วน '!$E$169,0),2)</f>
        <v>0</v>
      </c>
      <c r="BH84" s="82">
        <f>ROUND(IF('2.ต้นทุนตามสัดส่วน '!$E$177&gt;0,(+R84*'2.ต้นทุนตามสัดส่วน '!$E$177)/'2.ต้นทุนตามสัดส่วน '!$E$179,0),2)</f>
        <v>0</v>
      </c>
      <c r="BI84" s="82">
        <f t="shared" si="13"/>
        <v>0</v>
      </c>
      <c r="BJ84" s="82">
        <f t="shared" si="14"/>
        <v>0</v>
      </c>
      <c r="BL84" s="96">
        <v>5102010000</v>
      </c>
      <c r="BM84" s="97" t="s">
        <v>180</v>
      </c>
      <c r="BN84" s="82">
        <f>ROUND(IF('2.ต้นทุนตามสัดส่วน '!$E$8&gt;0,(+C84*'2.ต้นทุนตามสัดส่วน '!$E$8)/'2.ต้นทุนตามสัดส่วน '!$E$9,0),2)</f>
        <v>0</v>
      </c>
      <c r="BO84" s="82">
        <f>ROUND(IF('2.ต้นทุนตามสัดส่วน '!$E$18&gt;0,(+D84*'2.ต้นทุนตามสัดส่วน '!$E$18)/'2.ต้นทุนตามสัดส่วน '!$E$19,0),2)</f>
        <v>0</v>
      </c>
      <c r="BP84" s="82">
        <f>ROUND(IF('2.ต้นทุนตามสัดส่วน '!$E$28&gt;0,(+E84*'2.ต้นทุนตามสัดส่วน '!$E$28)/'2.ต้นทุนตามสัดส่วน '!$E$29,0),2)</f>
        <v>0</v>
      </c>
      <c r="BQ84" s="82">
        <f>ROUND(IF('2.ต้นทุนตามสัดส่วน '!$E$38&gt;0,(+F84*'2.ต้นทุนตามสัดส่วน '!$E$38)/'2.ต้นทุนตามสัดส่วน '!$E$39,0),2)</f>
        <v>0</v>
      </c>
      <c r="BR84" s="82">
        <f t="shared" si="15"/>
        <v>0</v>
      </c>
      <c r="BS84" s="82">
        <f>ROUND(IF('2.ต้นทุนตามสัดส่วน '!$E$58&gt;0,(+H84*'2.ต้นทุนตามสัดส่วน '!$E$58)/'2.ต้นทุนตามสัดส่วน '!$E$59,0),2)</f>
        <v>0</v>
      </c>
      <c r="BT84" s="82">
        <f>ROUND(IF('2.ต้นทุนตามสัดส่วน '!$E$68&gt;0,(+I84*'2.ต้นทุนตามสัดส่วน '!$E$68)/'2.ต้นทุนตามสัดส่วน '!$E$69,0),2)</f>
        <v>0</v>
      </c>
      <c r="BU84" s="82">
        <f>ROUND(IF('2.ต้นทุนตามสัดส่วน '!$E$78&gt;0,(+J84*'2.ต้นทุนตามสัดส่วน '!$E$78)/'2.ต้นทุนตามสัดส่วน '!$E$79,0),2)</f>
        <v>0</v>
      </c>
      <c r="BV84" s="82">
        <f t="shared" si="16"/>
        <v>0</v>
      </c>
      <c r="BW84" s="82">
        <f>ROUND(IF('2.ต้นทุนตามสัดส่วน '!$E$108&gt;0,(+L84*'2.ต้นทุนตามสัดส่วน '!$E$108)/'2.ต้นทุนตามสัดส่วน '!$E$109,0),2)</f>
        <v>0</v>
      </c>
      <c r="BX84" s="82">
        <f>ROUND(IF('2.ต้นทุนตามสัดส่วน '!$E$118&gt;0,(+M84*'2.ต้นทุนตามสัดส่วน '!$E$118)/'2.ต้นทุนตามสัดส่วน '!$E$119,0),2)</f>
        <v>0</v>
      </c>
      <c r="BY84" s="82">
        <f>ROUND(IF('2.ต้นทุนตามสัดส่วน '!$E$128&gt;0,(+N84*'2.ต้นทุนตามสัดส่วน '!$E$128)/'2.ต้นทุนตามสัดส่วน '!$E$129,0),2)</f>
        <v>0</v>
      </c>
      <c r="BZ84" s="82">
        <f t="shared" si="17"/>
        <v>0</v>
      </c>
      <c r="CA84" s="82">
        <f>ROUND(IF('2.ต้นทุนตามสัดส่วน '!$E$158&gt;0,(+P84*'2.ต้นทุนตามสัดส่วน '!$E$158)/'2.ต้นทุนตามสัดส่วน '!$E$159,0),2)</f>
        <v>0</v>
      </c>
      <c r="CB84" s="82">
        <f>ROUND(IF('2.ต้นทุนตามสัดส่วน '!$E$168&gt;0,(+Q84*'2.ต้นทุนตามสัดส่วน '!$E$168)/'2.ต้นทุนตามสัดส่วน '!$E$169,0),2)</f>
        <v>0</v>
      </c>
      <c r="CC84" s="82">
        <f>ROUND(IF('2.ต้นทุนตามสัดส่วน '!$E$178&gt;0,(+R84*'2.ต้นทุนตามสัดส่วน '!$E$178)/'2.ต้นทุนตามสัดส่วน '!$E$179,0),2)</f>
        <v>0</v>
      </c>
      <c r="CD84" s="82">
        <f t="shared" si="18"/>
        <v>0</v>
      </c>
      <c r="CE84" s="82">
        <f t="shared" si="19"/>
        <v>0</v>
      </c>
      <c r="CF84" s="96">
        <v>5102010000</v>
      </c>
      <c r="CG84" s="97" t="s">
        <v>180</v>
      </c>
      <c r="CH84" s="82">
        <f t="shared" ref="CH84:CY84" si="97">+C84-X84-AS84-BN84</f>
        <v>0</v>
      </c>
      <c r="CI84" s="82">
        <f t="shared" si="97"/>
        <v>0</v>
      </c>
      <c r="CJ84" s="82">
        <f t="shared" si="97"/>
        <v>0</v>
      </c>
      <c r="CK84" s="82">
        <f t="shared" si="97"/>
        <v>0</v>
      </c>
      <c r="CL84" s="82">
        <f t="shared" si="97"/>
        <v>0</v>
      </c>
      <c r="CM84" s="82">
        <f t="shared" si="97"/>
        <v>0</v>
      </c>
      <c r="CN84" s="82">
        <f t="shared" si="97"/>
        <v>0</v>
      </c>
      <c r="CO84" s="82">
        <f t="shared" si="97"/>
        <v>0</v>
      </c>
      <c r="CP84" s="82">
        <f t="shared" si="97"/>
        <v>0</v>
      </c>
      <c r="CQ84" s="82">
        <f t="shared" si="97"/>
        <v>0</v>
      </c>
      <c r="CR84" s="82">
        <f t="shared" si="97"/>
        <v>0</v>
      </c>
      <c r="CS84" s="82">
        <f t="shared" si="97"/>
        <v>0</v>
      </c>
      <c r="CT84" s="82">
        <f t="shared" si="97"/>
        <v>0</v>
      </c>
      <c r="CU84" s="82">
        <f t="shared" si="97"/>
        <v>0</v>
      </c>
      <c r="CV84" s="82">
        <f t="shared" si="97"/>
        <v>0</v>
      </c>
      <c r="CW84" s="82">
        <f t="shared" si="97"/>
        <v>0</v>
      </c>
      <c r="CX84" s="82">
        <f t="shared" si="97"/>
        <v>0</v>
      </c>
      <c r="CY84" s="82">
        <f t="shared" si="97"/>
        <v>0</v>
      </c>
    </row>
    <row r="85" spans="1:103" ht="15.75" customHeight="1" x14ac:dyDescent="0.55000000000000004">
      <c r="A85" s="96">
        <v>5102010100</v>
      </c>
      <c r="B85" s="97" t="s">
        <v>181</v>
      </c>
      <c r="C85" s="30"/>
      <c r="D85" s="82"/>
      <c r="E85" s="82"/>
      <c r="F85" s="82"/>
      <c r="G85" s="82">
        <f t="shared" si="0"/>
        <v>0</v>
      </c>
      <c r="H85" s="82"/>
      <c r="I85" s="82"/>
      <c r="J85" s="82"/>
      <c r="K85" s="82">
        <f t="shared" si="1"/>
        <v>0</v>
      </c>
      <c r="L85" s="82"/>
      <c r="M85" s="82"/>
      <c r="N85" s="82"/>
      <c r="O85" s="82">
        <f t="shared" si="2"/>
        <v>0</v>
      </c>
      <c r="P85" s="82"/>
      <c r="Q85" s="82"/>
      <c r="R85" s="82"/>
      <c r="S85" s="82">
        <f t="shared" si="3"/>
        <v>0</v>
      </c>
      <c r="T85" s="82">
        <f t="shared" si="4"/>
        <v>0</v>
      </c>
      <c r="V85" s="96">
        <v>5102010100</v>
      </c>
      <c r="W85" s="97" t="s">
        <v>181</v>
      </c>
      <c r="X85" s="82">
        <f>ROUND(IF('2.ต้นทุนตามสัดส่วน '!$E$6&gt;0,(+C85*'2.ต้นทุนตามสัดส่วน '!$E$6)/'2.ต้นทุนตามสัดส่วน '!$E$9,0),2)</f>
        <v>0</v>
      </c>
      <c r="Y85" s="82">
        <f>ROUND(IF('2.ต้นทุนตามสัดส่วน '!$E$16&gt;0,(+D85*'2.ต้นทุนตามสัดส่วน '!$E$16)/'2.ต้นทุนตามสัดส่วน '!$E$19,0),2)</f>
        <v>0</v>
      </c>
      <c r="Z85" s="82">
        <f>ROUND(IF('2.ต้นทุนตามสัดส่วน '!$E$26&gt;0,(+E85*'2.ต้นทุนตามสัดส่วน '!$E$26)/'2.ต้นทุนตามสัดส่วน '!$E$29,0),2)</f>
        <v>0</v>
      </c>
      <c r="AA85" s="82">
        <f>ROUND(IF('2.ต้นทุนตามสัดส่วน '!$E$36&gt;0,(+F85*'2.ต้นทุนตามสัดส่วน '!$E$36)/'2.ต้นทุนตามสัดส่วน '!$E$39,0),2)</f>
        <v>0</v>
      </c>
      <c r="AB85" s="82">
        <f t="shared" si="5"/>
        <v>0</v>
      </c>
      <c r="AC85" s="82">
        <f>ROUND(IF('2.ต้นทุนตามสัดส่วน '!$E$56&gt;0,(+H85*'2.ต้นทุนตามสัดส่วน '!$E$56)/'2.ต้นทุนตามสัดส่วน '!$E$59,0),2)</f>
        <v>0</v>
      </c>
      <c r="AD85" s="82">
        <f>ROUND(IF('2.ต้นทุนตามสัดส่วน '!$E$66&gt;0,(+I85*'2.ต้นทุนตามสัดส่วน '!$E$66)/'2.ต้นทุนตามสัดส่วน '!$E$69,0),2)</f>
        <v>0</v>
      </c>
      <c r="AE85" s="82">
        <f>ROUND(IF('2.ต้นทุนตามสัดส่วน '!$E$76&gt;0,(+J85*'2.ต้นทุนตามสัดส่วน '!$E$76)/'2.ต้นทุนตามสัดส่วน '!$E$79,0),2)</f>
        <v>0</v>
      </c>
      <c r="AF85" s="82">
        <f t="shared" si="6"/>
        <v>0</v>
      </c>
      <c r="AG85" s="82">
        <f>ROUND(IF('2.ต้นทุนตามสัดส่วน '!$E$106&gt;0,(+L85*'2.ต้นทุนตามสัดส่วน '!$E$106)/'2.ต้นทุนตามสัดส่วน '!$E$109,0),2)</f>
        <v>0</v>
      </c>
      <c r="AH85" s="82">
        <f>ROUND(IF('2.ต้นทุนตามสัดส่วน '!$E$116&gt;0,(+M85*'2.ต้นทุนตามสัดส่วน '!$E$116)/'2.ต้นทุนตามสัดส่วน '!$E$119,0),2)</f>
        <v>0</v>
      </c>
      <c r="AI85" s="82">
        <f>ROUND(IF('2.ต้นทุนตามสัดส่วน '!$E$126&gt;0,(+N85*'2.ต้นทุนตามสัดส่วน '!$E$126)/'2.ต้นทุนตามสัดส่วน '!$E$129,0),2)</f>
        <v>0</v>
      </c>
      <c r="AJ85" s="82">
        <f t="shared" si="7"/>
        <v>0</v>
      </c>
      <c r="AK85" s="82">
        <f>ROUND(IF('2.ต้นทุนตามสัดส่วน '!$E$156&gt;0,(+P85*'2.ต้นทุนตามสัดส่วน '!$E$156)/'2.ต้นทุนตามสัดส่วน '!$E$159,0),2)</f>
        <v>0</v>
      </c>
      <c r="AL85" s="82">
        <f>ROUND(IF('2.ต้นทุนตามสัดส่วน '!$E$166&gt;0,(+Q85*'2.ต้นทุนตามสัดส่วน '!$E$166)/'2.ต้นทุนตามสัดส่วน '!$E$169,0),2)</f>
        <v>0</v>
      </c>
      <c r="AM85" s="82">
        <f>ROUND(IF('2.ต้นทุนตามสัดส่วน '!$E$176&gt;0,(+R85*'2.ต้นทุนตามสัดส่วน '!$E$176)/'2.ต้นทุนตามสัดส่วน '!$E$179,0),2)</f>
        <v>0</v>
      </c>
      <c r="AN85" s="82">
        <f t="shared" si="8"/>
        <v>0</v>
      </c>
      <c r="AO85" s="82">
        <f t="shared" si="9"/>
        <v>0</v>
      </c>
      <c r="AQ85" s="96">
        <v>5102010100</v>
      </c>
      <c r="AR85" s="97" t="s">
        <v>181</v>
      </c>
      <c r="AS85" s="82">
        <f>ROUND(IF('2.ต้นทุนตามสัดส่วน '!$E$7&gt;0,(C85*'2.ต้นทุนตามสัดส่วน '!$E$7)/'2.ต้นทุนตามสัดส่วน '!$E$9,0),2)</f>
        <v>0</v>
      </c>
      <c r="AT85" s="82">
        <f>ROUND(IF('2.ต้นทุนตามสัดส่วน '!$E$17&gt;0,(D85*'2.ต้นทุนตามสัดส่วน '!$E$17)/'2.ต้นทุนตามสัดส่วน '!$E$19,0),2)</f>
        <v>0</v>
      </c>
      <c r="AU85" s="82">
        <f>ROUND(IF('2.ต้นทุนตามสัดส่วน '!$E$27&gt;0,(+E85*'2.ต้นทุนตามสัดส่วน '!$E$27)/'2.ต้นทุนตามสัดส่วน '!$E$29,0),2)</f>
        <v>0</v>
      </c>
      <c r="AV85" s="82">
        <f>ROUND(IF('2.ต้นทุนตามสัดส่วน '!$E$37&gt;0,(+F85*'2.ต้นทุนตามสัดส่วน '!$E$37)/'2.ต้นทุนตามสัดส่วน '!$E$39,0),2)</f>
        <v>0</v>
      </c>
      <c r="AW85" s="82">
        <f t="shared" si="10"/>
        <v>0</v>
      </c>
      <c r="AX85" s="82">
        <f>ROUND(IF('2.ต้นทุนตามสัดส่วน '!$E$57&gt;0,(+H85*'2.ต้นทุนตามสัดส่วน '!$E$57)/'2.ต้นทุนตามสัดส่วน '!$E$59,0),2)</f>
        <v>0</v>
      </c>
      <c r="AY85" s="82">
        <f>ROUND(IF('2.ต้นทุนตามสัดส่วน '!$E$67&gt;0,(+I85*'2.ต้นทุนตามสัดส่วน '!$E$67)/'2.ต้นทุนตามสัดส่วน '!$E$69,0),2)</f>
        <v>0</v>
      </c>
      <c r="AZ85" s="82">
        <f>ROUND(IF('2.ต้นทุนตามสัดส่วน '!$E$77&gt;0,(+J85*'2.ต้นทุนตามสัดส่วน '!$E$77)/'2.ต้นทุนตามสัดส่วน '!$E$79,0),2)</f>
        <v>0</v>
      </c>
      <c r="BA85" s="82">
        <f t="shared" si="11"/>
        <v>0</v>
      </c>
      <c r="BB85" s="82">
        <f>ROUND(IF('2.ต้นทุนตามสัดส่วน '!$E$107&gt;0,(+L85*'2.ต้นทุนตามสัดส่วน '!$E$107)/'2.ต้นทุนตามสัดส่วน '!$E$109,0),2)</f>
        <v>0</v>
      </c>
      <c r="BC85" s="82">
        <f>ROUND(IF('2.ต้นทุนตามสัดส่วน '!$E$117&gt;0,(+M85*'2.ต้นทุนตามสัดส่วน '!$E$117)/'2.ต้นทุนตามสัดส่วน '!$E$119,0),2)</f>
        <v>0</v>
      </c>
      <c r="BD85" s="82">
        <f>ROUND(IF('2.ต้นทุนตามสัดส่วน '!$E$127&gt;0,(+N85*'2.ต้นทุนตามสัดส่วน '!$E$127)/'2.ต้นทุนตามสัดส่วน '!$E$129,0),2)</f>
        <v>0</v>
      </c>
      <c r="BE85" s="82">
        <f t="shared" si="12"/>
        <v>0</v>
      </c>
      <c r="BF85" s="82">
        <f>ROUND(IF('2.ต้นทุนตามสัดส่วน '!$E$157&gt;0,(+P85*'2.ต้นทุนตามสัดส่วน '!$E$157)/'2.ต้นทุนตามสัดส่วน '!$E$159,0),2)</f>
        <v>0</v>
      </c>
      <c r="BG85" s="82">
        <f>ROUND(IF('2.ต้นทุนตามสัดส่วน '!$E$167&gt;0,(+Q85*'2.ต้นทุนตามสัดส่วน '!$E$167)/'2.ต้นทุนตามสัดส่วน '!$E$169,0),2)</f>
        <v>0</v>
      </c>
      <c r="BH85" s="82">
        <f>ROUND(IF('2.ต้นทุนตามสัดส่วน '!$E$177&gt;0,(+R85*'2.ต้นทุนตามสัดส่วน '!$E$177)/'2.ต้นทุนตามสัดส่วน '!$E$179,0),2)</f>
        <v>0</v>
      </c>
      <c r="BI85" s="82">
        <f t="shared" si="13"/>
        <v>0</v>
      </c>
      <c r="BJ85" s="82">
        <f t="shared" si="14"/>
        <v>0</v>
      </c>
      <c r="BL85" s="96">
        <v>5102010100</v>
      </c>
      <c r="BM85" s="97" t="s">
        <v>181</v>
      </c>
      <c r="BN85" s="82">
        <f>ROUND(IF('2.ต้นทุนตามสัดส่วน '!$E$8&gt;0,(+C85*'2.ต้นทุนตามสัดส่วน '!$E$8)/'2.ต้นทุนตามสัดส่วน '!$E$9,0),2)</f>
        <v>0</v>
      </c>
      <c r="BO85" s="82">
        <f>ROUND(IF('2.ต้นทุนตามสัดส่วน '!$E$18&gt;0,(+D85*'2.ต้นทุนตามสัดส่วน '!$E$18)/'2.ต้นทุนตามสัดส่วน '!$E$19,0),2)</f>
        <v>0</v>
      </c>
      <c r="BP85" s="82">
        <f>ROUND(IF('2.ต้นทุนตามสัดส่วน '!$E$28&gt;0,(+E85*'2.ต้นทุนตามสัดส่วน '!$E$28)/'2.ต้นทุนตามสัดส่วน '!$E$29,0),2)</f>
        <v>0</v>
      </c>
      <c r="BQ85" s="82">
        <f>ROUND(IF('2.ต้นทุนตามสัดส่วน '!$E$38&gt;0,(+F85*'2.ต้นทุนตามสัดส่วน '!$E$38)/'2.ต้นทุนตามสัดส่วน '!$E$39,0),2)</f>
        <v>0</v>
      </c>
      <c r="BR85" s="82">
        <f t="shared" si="15"/>
        <v>0</v>
      </c>
      <c r="BS85" s="82">
        <f>ROUND(IF('2.ต้นทุนตามสัดส่วน '!$E$58&gt;0,(+H85*'2.ต้นทุนตามสัดส่วน '!$E$58)/'2.ต้นทุนตามสัดส่วน '!$E$59,0),2)</f>
        <v>0</v>
      </c>
      <c r="BT85" s="82">
        <f>ROUND(IF('2.ต้นทุนตามสัดส่วน '!$E$68&gt;0,(+I85*'2.ต้นทุนตามสัดส่วน '!$E$68)/'2.ต้นทุนตามสัดส่วน '!$E$69,0),2)</f>
        <v>0</v>
      </c>
      <c r="BU85" s="82">
        <f>ROUND(IF('2.ต้นทุนตามสัดส่วน '!$E$78&gt;0,(+J85*'2.ต้นทุนตามสัดส่วน '!$E$78)/'2.ต้นทุนตามสัดส่วน '!$E$79,0),2)</f>
        <v>0</v>
      </c>
      <c r="BV85" s="82">
        <f t="shared" si="16"/>
        <v>0</v>
      </c>
      <c r="BW85" s="82">
        <f>ROUND(IF('2.ต้นทุนตามสัดส่วน '!$E$108&gt;0,(+L85*'2.ต้นทุนตามสัดส่วน '!$E$108)/'2.ต้นทุนตามสัดส่วน '!$E$109,0),2)</f>
        <v>0</v>
      </c>
      <c r="BX85" s="82">
        <f>ROUND(IF('2.ต้นทุนตามสัดส่วน '!$E$118&gt;0,(+M85*'2.ต้นทุนตามสัดส่วน '!$E$118)/'2.ต้นทุนตามสัดส่วน '!$E$119,0),2)</f>
        <v>0</v>
      </c>
      <c r="BY85" s="82">
        <f>ROUND(IF('2.ต้นทุนตามสัดส่วน '!$E$128&gt;0,(+N85*'2.ต้นทุนตามสัดส่วน '!$E$128)/'2.ต้นทุนตามสัดส่วน '!$E$129,0),2)</f>
        <v>0</v>
      </c>
      <c r="BZ85" s="82">
        <f t="shared" si="17"/>
        <v>0</v>
      </c>
      <c r="CA85" s="82">
        <f>ROUND(IF('2.ต้นทุนตามสัดส่วน '!$E$158&gt;0,(+P85*'2.ต้นทุนตามสัดส่วน '!$E$158)/'2.ต้นทุนตามสัดส่วน '!$E$159,0),2)</f>
        <v>0</v>
      </c>
      <c r="CB85" s="82">
        <f>ROUND(IF('2.ต้นทุนตามสัดส่วน '!$E$168&gt;0,(+Q85*'2.ต้นทุนตามสัดส่วน '!$E$168)/'2.ต้นทุนตามสัดส่วน '!$E$169,0),2)</f>
        <v>0</v>
      </c>
      <c r="CC85" s="82">
        <f>ROUND(IF('2.ต้นทุนตามสัดส่วน '!$E$178&gt;0,(+R85*'2.ต้นทุนตามสัดส่วน '!$E$178)/'2.ต้นทุนตามสัดส่วน '!$E$179,0),2)</f>
        <v>0</v>
      </c>
      <c r="CD85" s="82">
        <f t="shared" si="18"/>
        <v>0</v>
      </c>
      <c r="CE85" s="82">
        <f t="shared" si="19"/>
        <v>0</v>
      </c>
      <c r="CF85" s="96">
        <v>5102010100</v>
      </c>
      <c r="CG85" s="97" t="s">
        <v>181</v>
      </c>
      <c r="CH85" s="82">
        <f t="shared" ref="CH85:CY85" si="98">+C85-X85-AS85-BN85</f>
        <v>0</v>
      </c>
      <c r="CI85" s="82">
        <f t="shared" si="98"/>
        <v>0</v>
      </c>
      <c r="CJ85" s="82">
        <f t="shared" si="98"/>
        <v>0</v>
      </c>
      <c r="CK85" s="82">
        <f t="shared" si="98"/>
        <v>0</v>
      </c>
      <c r="CL85" s="82">
        <f t="shared" si="98"/>
        <v>0</v>
      </c>
      <c r="CM85" s="82">
        <f t="shared" si="98"/>
        <v>0</v>
      </c>
      <c r="CN85" s="82">
        <f t="shared" si="98"/>
        <v>0</v>
      </c>
      <c r="CO85" s="82">
        <f t="shared" si="98"/>
        <v>0</v>
      </c>
      <c r="CP85" s="82">
        <f t="shared" si="98"/>
        <v>0</v>
      </c>
      <c r="CQ85" s="82">
        <f t="shared" si="98"/>
        <v>0</v>
      </c>
      <c r="CR85" s="82">
        <f t="shared" si="98"/>
        <v>0</v>
      </c>
      <c r="CS85" s="82">
        <f t="shared" si="98"/>
        <v>0</v>
      </c>
      <c r="CT85" s="82">
        <f t="shared" si="98"/>
        <v>0</v>
      </c>
      <c r="CU85" s="82">
        <f t="shared" si="98"/>
        <v>0</v>
      </c>
      <c r="CV85" s="82">
        <f t="shared" si="98"/>
        <v>0</v>
      </c>
      <c r="CW85" s="82">
        <f t="shared" si="98"/>
        <v>0</v>
      </c>
      <c r="CX85" s="82">
        <f t="shared" si="98"/>
        <v>0</v>
      </c>
      <c r="CY85" s="82">
        <f t="shared" si="98"/>
        <v>0</v>
      </c>
    </row>
    <row r="86" spans="1:103" ht="15.75" customHeight="1" x14ac:dyDescent="0.55000000000000004">
      <c r="A86" s="96">
        <v>5102010200</v>
      </c>
      <c r="B86" s="97" t="s">
        <v>182</v>
      </c>
      <c r="C86" s="30"/>
      <c r="D86" s="82"/>
      <c r="E86" s="82"/>
      <c r="F86" s="82"/>
      <c r="G86" s="82">
        <f t="shared" si="0"/>
        <v>0</v>
      </c>
      <c r="H86" s="82"/>
      <c r="I86" s="82"/>
      <c r="J86" s="82"/>
      <c r="K86" s="82">
        <f t="shared" si="1"/>
        <v>0</v>
      </c>
      <c r="L86" s="82"/>
      <c r="M86" s="82"/>
      <c r="N86" s="82"/>
      <c r="O86" s="82">
        <f t="shared" si="2"/>
        <v>0</v>
      </c>
      <c r="P86" s="82"/>
      <c r="Q86" s="82"/>
      <c r="R86" s="82"/>
      <c r="S86" s="82">
        <f t="shared" si="3"/>
        <v>0</v>
      </c>
      <c r="T86" s="82">
        <f t="shared" si="4"/>
        <v>0</v>
      </c>
      <c r="V86" s="96">
        <v>5102010200</v>
      </c>
      <c r="W86" s="97" t="s">
        <v>182</v>
      </c>
      <c r="X86" s="82">
        <f>ROUND(IF('2.ต้นทุนตามสัดส่วน '!$E$6&gt;0,(+C86*'2.ต้นทุนตามสัดส่วน '!$E$6)/'2.ต้นทุนตามสัดส่วน '!$E$9,0),2)</f>
        <v>0</v>
      </c>
      <c r="Y86" s="82">
        <f>ROUND(IF('2.ต้นทุนตามสัดส่วน '!$E$16&gt;0,(+D86*'2.ต้นทุนตามสัดส่วน '!$E$16)/'2.ต้นทุนตามสัดส่วน '!$E$19,0),2)</f>
        <v>0</v>
      </c>
      <c r="Z86" s="82">
        <f>ROUND(IF('2.ต้นทุนตามสัดส่วน '!$E$26&gt;0,(+E86*'2.ต้นทุนตามสัดส่วน '!$E$26)/'2.ต้นทุนตามสัดส่วน '!$E$29,0),2)</f>
        <v>0</v>
      </c>
      <c r="AA86" s="82">
        <f>ROUND(IF('2.ต้นทุนตามสัดส่วน '!$E$36&gt;0,(+F86*'2.ต้นทุนตามสัดส่วน '!$E$36)/'2.ต้นทุนตามสัดส่วน '!$E$39,0),2)</f>
        <v>0</v>
      </c>
      <c r="AB86" s="82">
        <f t="shared" si="5"/>
        <v>0</v>
      </c>
      <c r="AC86" s="82">
        <f>ROUND(IF('2.ต้นทุนตามสัดส่วน '!$E$56&gt;0,(+H86*'2.ต้นทุนตามสัดส่วน '!$E$56)/'2.ต้นทุนตามสัดส่วน '!$E$59,0),2)</f>
        <v>0</v>
      </c>
      <c r="AD86" s="82">
        <f>ROUND(IF('2.ต้นทุนตามสัดส่วน '!$E$66&gt;0,(+I86*'2.ต้นทุนตามสัดส่วน '!$E$66)/'2.ต้นทุนตามสัดส่วน '!$E$69,0),2)</f>
        <v>0</v>
      </c>
      <c r="AE86" s="82">
        <f>ROUND(IF('2.ต้นทุนตามสัดส่วน '!$E$76&gt;0,(+J86*'2.ต้นทุนตามสัดส่วน '!$E$76)/'2.ต้นทุนตามสัดส่วน '!$E$79,0),2)</f>
        <v>0</v>
      </c>
      <c r="AF86" s="82">
        <f t="shared" si="6"/>
        <v>0</v>
      </c>
      <c r="AG86" s="82">
        <f>ROUND(IF('2.ต้นทุนตามสัดส่วน '!$E$106&gt;0,(+L86*'2.ต้นทุนตามสัดส่วน '!$E$106)/'2.ต้นทุนตามสัดส่วน '!$E$109,0),2)</f>
        <v>0</v>
      </c>
      <c r="AH86" s="82">
        <f>ROUND(IF('2.ต้นทุนตามสัดส่วน '!$E$116&gt;0,(+M86*'2.ต้นทุนตามสัดส่วน '!$E$116)/'2.ต้นทุนตามสัดส่วน '!$E$119,0),2)</f>
        <v>0</v>
      </c>
      <c r="AI86" s="82">
        <f>ROUND(IF('2.ต้นทุนตามสัดส่วน '!$E$126&gt;0,(+N86*'2.ต้นทุนตามสัดส่วน '!$E$126)/'2.ต้นทุนตามสัดส่วน '!$E$129,0),2)</f>
        <v>0</v>
      </c>
      <c r="AJ86" s="82">
        <f t="shared" si="7"/>
        <v>0</v>
      </c>
      <c r="AK86" s="82">
        <f>ROUND(IF('2.ต้นทุนตามสัดส่วน '!$E$156&gt;0,(+P86*'2.ต้นทุนตามสัดส่วน '!$E$156)/'2.ต้นทุนตามสัดส่วน '!$E$159,0),2)</f>
        <v>0</v>
      </c>
      <c r="AL86" s="82">
        <f>ROUND(IF('2.ต้นทุนตามสัดส่วน '!$E$166&gt;0,(+Q86*'2.ต้นทุนตามสัดส่วน '!$E$166)/'2.ต้นทุนตามสัดส่วน '!$E$169,0),2)</f>
        <v>0</v>
      </c>
      <c r="AM86" s="82">
        <f>ROUND(IF('2.ต้นทุนตามสัดส่วน '!$E$176&gt;0,(+R86*'2.ต้นทุนตามสัดส่วน '!$E$176)/'2.ต้นทุนตามสัดส่วน '!$E$179,0),2)</f>
        <v>0</v>
      </c>
      <c r="AN86" s="82">
        <f t="shared" si="8"/>
        <v>0</v>
      </c>
      <c r="AO86" s="82">
        <f t="shared" si="9"/>
        <v>0</v>
      </c>
      <c r="AQ86" s="96">
        <v>5102010200</v>
      </c>
      <c r="AR86" s="97" t="s">
        <v>182</v>
      </c>
      <c r="AS86" s="82">
        <f>ROUND(IF('2.ต้นทุนตามสัดส่วน '!$E$7&gt;0,(C86*'2.ต้นทุนตามสัดส่วน '!$E$7)/'2.ต้นทุนตามสัดส่วน '!$E$9,0),2)</f>
        <v>0</v>
      </c>
      <c r="AT86" s="82">
        <f>ROUND(IF('2.ต้นทุนตามสัดส่วน '!$E$17&gt;0,(D86*'2.ต้นทุนตามสัดส่วน '!$E$17)/'2.ต้นทุนตามสัดส่วน '!$E$19,0),2)</f>
        <v>0</v>
      </c>
      <c r="AU86" s="82">
        <f>ROUND(IF('2.ต้นทุนตามสัดส่วน '!$E$27&gt;0,(+E86*'2.ต้นทุนตามสัดส่วน '!$E$27)/'2.ต้นทุนตามสัดส่วน '!$E$29,0),2)</f>
        <v>0</v>
      </c>
      <c r="AV86" s="82">
        <f>ROUND(IF('2.ต้นทุนตามสัดส่วน '!$E$37&gt;0,(+F86*'2.ต้นทุนตามสัดส่วน '!$E$37)/'2.ต้นทุนตามสัดส่วน '!$E$39,0),2)</f>
        <v>0</v>
      </c>
      <c r="AW86" s="82">
        <f t="shared" si="10"/>
        <v>0</v>
      </c>
      <c r="AX86" s="82">
        <f>ROUND(IF('2.ต้นทุนตามสัดส่วน '!$E$57&gt;0,(+H86*'2.ต้นทุนตามสัดส่วน '!$E$57)/'2.ต้นทุนตามสัดส่วน '!$E$59,0),2)</f>
        <v>0</v>
      </c>
      <c r="AY86" s="82">
        <f>ROUND(IF('2.ต้นทุนตามสัดส่วน '!$E$67&gt;0,(+I86*'2.ต้นทุนตามสัดส่วน '!$E$67)/'2.ต้นทุนตามสัดส่วน '!$E$69,0),2)</f>
        <v>0</v>
      </c>
      <c r="AZ86" s="82">
        <f>ROUND(IF('2.ต้นทุนตามสัดส่วน '!$E$77&gt;0,(+J86*'2.ต้นทุนตามสัดส่วน '!$E$77)/'2.ต้นทุนตามสัดส่วน '!$E$79,0),2)</f>
        <v>0</v>
      </c>
      <c r="BA86" s="82">
        <f t="shared" si="11"/>
        <v>0</v>
      </c>
      <c r="BB86" s="82">
        <f>ROUND(IF('2.ต้นทุนตามสัดส่วน '!$E$107&gt;0,(+L86*'2.ต้นทุนตามสัดส่วน '!$E$107)/'2.ต้นทุนตามสัดส่วน '!$E$109,0),2)</f>
        <v>0</v>
      </c>
      <c r="BC86" s="82">
        <f>ROUND(IF('2.ต้นทุนตามสัดส่วน '!$E$117&gt;0,(+M86*'2.ต้นทุนตามสัดส่วน '!$E$117)/'2.ต้นทุนตามสัดส่วน '!$E$119,0),2)</f>
        <v>0</v>
      </c>
      <c r="BD86" s="82">
        <f>ROUND(IF('2.ต้นทุนตามสัดส่วน '!$E$127&gt;0,(+N86*'2.ต้นทุนตามสัดส่วน '!$E$127)/'2.ต้นทุนตามสัดส่วน '!$E$129,0),2)</f>
        <v>0</v>
      </c>
      <c r="BE86" s="82">
        <f t="shared" si="12"/>
        <v>0</v>
      </c>
      <c r="BF86" s="82">
        <f>ROUND(IF('2.ต้นทุนตามสัดส่วน '!$E$157&gt;0,(+P86*'2.ต้นทุนตามสัดส่วน '!$E$157)/'2.ต้นทุนตามสัดส่วน '!$E$159,0),2)</f>
        <v>0</v>
      </c>
      <c r="BG86" s="82">
        <f>ROUND(IF('2.ต้นทุนตามสัดส่วน '!$E$167&gt;0,(+Q86*'2.ต้นทุนตามสัดส่วน '!$E$167)/'2.ต้นทุนตามสัดส่วน '!$E$169,0),2)</f>
        <v>0</v>
      </c>
      <c r="BH86" s="82">
        <f>ROUND(IF('2.ต้นทุนตามสัดส่วน '!$E$177&gt;0,(+R86*'2.ต้นทุนตามสัดส่วน '!$E$177)/'2.ต้นทุนตามสัดส่วน '!$E$179,0),2)</f>
        <v>0</v>
      </c>
      <c r="BI86" s="82">
        <f t="shared" si="13"/>
        <v>0</v>
      </c>
      <c r="BJ86" s="82">
        <f t="shared" si="14"/>
        <v>0</v>
      </c>
      <c r="BL86" s="96">
        <v>5102010200</v>
      </c>
      <c r="BM86" s="97" t="s">
        <v>182</v>
      </c>
      <c r="BN86" s="82">
        <f>ROUND(IF('2.ต้นทุนตามสัดส่วน '!$E$8&gt;0,(+C86*'2.ต้นทุนตามสัดส่วน '!$E$8)/'2.ต้นทุนตามสัดส่วน '!$E$9,0),2)</f>
        <v>0</v>
      </c>
      <c r="BO86" s="82">
        <f>ROUND(IF('2.ต้นทุนตามสัดส่วน '!$E$18&gt;0,(+D86*'2.ต้นทุนตามสัดส่วน '!$E$18)/'2.ต้นทุนตามสัดส่วน '!$E$19,0),2)</f>
        <v>0</v>
      </c>
      <c r="BP86" s="82">
        <f>ROUND(IF('2.ต้นทุนตามสัดส่วน '!$E$28&gt;0,(+E86*'2.ต้นทุนตามสัดส่วน '!$E$28)/'2.ต้นทุนตามสัดส่วน '!$E$29,0),2)</f>
        <v>0</v>
      </c>
      <c r="BQ86" s="82">
        <f>ROUND(IF('2.ต้นทุนตามสัดส่วน '!$E$38&gt;0,(+F86*'2.ต้นทุนตามสัดส่วน '!$E$38)/'2.ต้นทุนตามสัดส่วน '!$E$39,0),2)</f>
        <v>0</v>
      </c>
      <c r="BR86" s="82">
        <f t="shared" si="15"/>
        <v>0</v>
      </c>
      <c r="BS86" s="82">
        <f>ROUND(IF('2.ต้นทุนตามสัดส่วน '!$E$58&gt;0,(+H86*'2.ต้นทุนตามสัดส่วน '!$E$58)/'2.ต้นทุนตามสัดส่วน '!$E$59,0),2)</f>
        <v>0</v>
      </c>
      <c r="BT86" s="82">
        <f>ROUND(IF('2.ต้นทุนตามสัดส่วน '!$E$68&gt;0,(+I86*'2.ต้นทุนตามสัดส่วน '!$E$68)/'2.ต้นทุนตามสัดส่วน '!$E$69,0),2)</f>
        <v>0</v>
      </c>
      <c r="BU86" s="82">
        <f>ROUND(IF('2.ต้นทุนตามสัดส่วน '!$E$78&gt;0,(+J86*'2.ต้นทุนตามสัดส่วน '!$E$78)/'2.ต้นทุนตามสัดส่วน '!$E$79,0),2)</f>
        <v>0</v>
      </c>
      <c r="BV86" s="82">
        <f t="shared" si="16"/>
        <v>0</v>
      </c>
      <c r="BW86" s="82">
        <f>ROUND(IF('2.ต้นทุนตามสัดส่วน '!$E$108&gt;0,(+L86*'2.ต้นทุนตามสัดส่วน '!$E$108)/'2.ต้นทุนตามสัดส่วน '!$E$109,0),2)</f>
        <v>0</v>
      </c>
      <c r="BX86" s="82">
        <f>ROUND(IF('2.ต้นทุนตามสัดส่วน '!$E$118&gt;0,(+M86*'2.ต้นทุนตามสัดส่วน '!$E$118)/'2.ต้นทุนตามสัดส่วน '!$E$119,0),2)</f>
        <v>0</v>
      </c>
      <c r="BY86" s="82">
        <f>ROUND(IF('2.ต้นทุนตามสัดส่วน '!$E$128&gt;0,(+N86*'2.ต้นทุนตามสัดส่วน '!$E$128)/'2.ต้นทุนตามสัดส่วน '!$E$129,0),2)</f>
        <v>0</v>
      </c>
      <c r="BZ86" s="82">
        <f t="shared" si="17"/>
        <v>0</v>
      </c>
      <c r="CA86" s="82">
        <f>ROUND(IF('2.ต้นทุนตามสัดส่วน '!$E$158&gt;0,(+P86*'2.ต้นทุนตามสัดส่วน '!$E$158)/'2.ต้นทุนตามสัดส่วน '!$E$159,0),2)</f>
        <v>0</v>
      </c>
      <c r="CB86" s="82">
        <f>ROUND(IF('2.ต้นทุนตามสัดส่วน '!$E$168&gt;0,(+Q86*'2.ต้นทุนตามสัดส่วน '!$E$168)/'2.ต้นทุนตามสัดส่วน '!$E$169,0),2)</f>
        <v>0</v>
      </c>
      <c r="CC86" s="82">
        <f>ROUND(IF('2.ต้นทุนตามสัดส่วน '!$E$178&gt;0,(+R86*'2.ต้นทุนตามสัดส่วน '!$E$178)/'2.ต้นทุนตามสัดส่วน '!$E$179,0),2)</f>
        <v>0</v>
      </c>
      <c r="CD86" s="82">
        <f t="shared" si="18"/>
        <v>0</v>
      </c>
      <c r="CE86" s="82">
        <f t="shared" si="19"/>
        <v>0</v>
      </c>
      <c r="CF86" s="96">
        <v>5102010200</v>
      </c>
      <c r="CG86" s="97" t="s">
        <v>182</v>
      </c>
      <c r="CH86" s="82">
        <f t="shared" ref="CH86:CY86" si="99">+C86-X86-AS86-BN86</f>
        <v>0</v>
      </c>
      <c r="CI86" s="82">
        <f t="shared" si="99"/>
        <v>0</v>
      </c>
      <c r="CJ86" s="82">
        <f t="shared" si="99"/>
        <v>0</v>
      </c>
      <c r="CK86" s="82">
        <f t="shared" si="99"/>
        <v>0</v>
      </c>
      <c r="CL86" s="82">
        <f t="shared" si="99"/>
        <v>0</v>
      </c>
      <c r="CM86" s="82">
        <f t="shared" si="99"/>
        <v>0</v>
      </c>
      <c r="CN86" s="82">
        <f t="shared" si="99"/>
        <v>0</v>
      </c>
      <c r="CO86" s="82">
        <f t="shared" si="99"/>
        <v>0</v>
      </c>
      <c r="CP86" s="82">
        <f t="shared" si="99"/>
        <v>0</v>
      </c>
      <c r="CQ86" s="82">
        <f t="shared" si="99"/>
        <v>0</v>
      </c>
      <c r="CR86" s="82">
        <f t="shared" si="99"/>
        <v>0</v>
      </c>
      <c r="CS86" s="82">
        <f t="shared" si="99"/>
        <v>0</v>
      </c>
      <c r="CT86" s="82">
        <f t="shared" si="99"/>
        <v>0</v>
      </c>
      <c r="CU86" s="82">
        <f t="shared" si="99"/>
        <v>0</v>
      </c>
      <c r="CV86" s="82">
        <f t="shared" si="99"/>
        <v>0</v>
      </c>
      <c r="CW86" s="82">
        <f t="shared" si="99"/>
        <v>0</v>
      </c>
      <c r="CX86" s="82">
        <f t="shared" si="99"/>
        <v>0</v>
      </c>
      <c r="CY86" s="82">
        <f t="shared" si="99"/>
        <v>0</v>
      </c>
    </row>
    <row r="87" spans="1:103" ht="15.75" customHeight="1" x14ac:dyDescent="0.55000000000000004">
      <c r="A87" s="98">
        <v>5102010300</v>
      </c>
      <c r="B87" s="30" t="s">
        <v>183</v>
      </c>
      <c r="C87" s="30"/>
      <c r="D87" s="82">
        <v>0</v>
      </c>
      <c r="E87" s="82">
        <v>0</v>
      </c>
      <c r="F87" s="82">
        <v>0</v>
      </c>
      <c r="G87" s="82">
        <f t="shared" si="0"/>
        <v>0</v>
      </c>
      <c r="H87" s="82"/>
      <c r="I87" s="82"/>
      <c r="J87" s="82"/>
      <c r="K87" s="82">
        <f t="shared" si="1"/>
        <v>0</v>
      </c>
      <c r="L87" s="82"/>
      <c r="M87" s="82"/>
      <c r="N87" s="82"/>
      <c r="O87" s="82">
        <f t="shared" si="2"/>
        <v>0</v>
      </c>
      <c r="P87" s="82"/>
      <c r="Q87" s="82"/>
      <c r="R87" s="82"/>
      <c r="S87" s="82">
        <f t="shared" si="3"/>
        <v>0</v>
      </c>
      <c r="T87" s="82">
        <f t="shared" si="4"/>
        <v>0</v>
      </c>
      <c r="V87" s="98">
        <v>5102010300</v>
      </c>
      <c r="W87" s="30" t="s">
        <v>183</v>
      </c>
      <c r="X87" s="82">
        <f>ROUND(IF('2.ต้นทุนตามสัดส่วน '!$E$6&gt;0,(+C87*'2.ต้นทุนตามสัดส่วน '!$E$6)/'2.ต้นทุนตามสัดส่วน '!$E$9,0),2)</f>
        <v>0</v>
      </c>
      <c r="Y87" s="82">
        <f>ROUND(IF('2.ต้นทุนตามสัดส่วน '!$E$16&gt;0,(+D87*'2.ต้นทุนตามสัดส่วน '!$E$16)/'2.ต้นทุนตามสัดส่วน '!$E$19,0),2)</f>
        <v>0</v>
      </c>
      <c r="Z87" s="82">
        <f>ROUND(IF('2.ต้นทุนตามสัดส่วน '!$E$26&gt;0,(+E87*'2.ต้นทุนตามสัดส่วน '!$E$26)/'2.ต้นทุนตามสัดส่วน '!$E$29,0),2)</f>
        <v>0</v>
      </c>
      <c r="AA87" s="82">
        <f>ROUND(IF('2.ต้นทุนตามสัดส่วน '!$E$36&gt;0,(+F87*'2.ต้นทุนตามสัดส่วน '!$E$36)/'2.ต้นทุนตามสัดส่วน '!$E$39,0),2)</f>
        <v>0</v>
      </c>
      <c r="AB87" s="82">
        <f t="shared" si="5"/>
        <v>0</v>
      </c>
      <c r="AC87" s="82">
        <f>ROUND(IF('2.ต้นทุนตามสัดส่วน '!$E$56&gt;0,(+H87*'2.ต้นทุนตามสัดส่วน '!$E$56)/'2.ต้นทุนตามสัดส่วน '!$E$59,0),2)</f>
        <v>0</v>
      </c>
      <c r="AD87" s="82">
        <f>ROUND(IF('2.ต้นทุนตามสัดส่วน '!$E$66&gt;0,(+I87*'2.ต้นทุนตามสัดส่วน '!$E$66)/'2.ต้นทุนตามสัดส่วน '!$E$69,0),2)</f>
        <v>0</v>
      </c>
      <c r="AE87" s="82">
        <f>ROUND(IF('2.ต้นทุนตามสัดส่วน '!$E$76&gt;0,(+J87*'2.ต้นทุนตามสัดส่วน '!$E$76)/'2.ต้นทุนตามสัดส่วน '!$E$79,0),2)</f>
        <v>0</v>
      </c>
      <c r="AF87" s="82">
        <f t="shared" si="6"/>
        <v>0</v>
      </c>
      <c r="AG87" s="82">
        <f>ROUND(IF('2.ต้นทุนตามสัดส่วน '!$E$106&gt;0,(+L87*'2.ต้นทุนตามสัดส่วน '!$E$106)/'2.ต้นทุนตามสัดส่วน '!$E$109,0),2)</f>
        <v>0</v>
      </c>
      <c r="AH87" s="82">
        <f>ROUND(IF('2.ต้นทุนตามสัดส่วน '!$E$116&gt;0,(+M87*'2.ต้นทุนตามสัดส่วน '!$E$116)/'2.ต้นทุนตามสัดส่วน '!$E$119,0),2)</f>
        <v>0</v>
      </c>
      <c r="AI87" s="82">
        <f>ROUND(IF('2.ต้นทุนตามสัดส่วน '!$E$126&gt;0,(+N87*'2.ต้นทุนตามสัดส่วน '!$E$126)/'2.ต้นทุนตามสัดส่วน '!$E$129,0),2)</f>
        <v>0</v>
      </c>
      <c r="AJ87" s="82">
        <f t="shared" si="7"/>
        <v>0</v>
      </c>
      <c r="AK87" s="82">
        <f>ROUND(IF('2.ต้นทุนตามสัดส่วน '!$E$156&gt;0,(+P87*'2.ต้นทุนตามสัดส่วน '!$E$156)/'2.ต้นทุนตามสัดส่วน '!$E$159,0),2)</f>
        <v>0</v>
      </c>
      <c r="AL87" s="82">
        <f>ROUND(IF('2.ต้นทุนตามสัดส่วน '!$E$166&gt;0,(+Q87*'2.ต้นทุนตามสัดส่วน '!$E$166)/'2.ต้นทุนตามสัดส่วน '!$E$169,0),2)</f>
        <v>0</v>
      </c>
      <c r="AM87" s="82">
        <f>ROUND(IF('2.ต้นทุนตามสัดส่วน '!$E$176&gt;0,(+R87*'2.ต้นทุนตามสัดส่วน '!$E$176)/'2.ต้นทุนตามสัดส่วน '!$E$179,0),2)</f>
        <v>0</v>
      </c>
      <c r="AN87" s="82">
        <f t="shared" si="8"/>
        <v>0</v>
      </c>
      <c r="AO87" s="82">
        <f t="shared" si="9"/>
        <v>0</v>
      </c>
      <c r="AQ87" s="98">
        <v>5102010300</v>
      </c>
      <c r="AR87" s="30" t="s">
        <v>183</v>
      </c>
      <c r="AS87" s="82">
        <f>ROUND(IF('2.ต้นทุนตามสัดส่วน '!$E$7&gt;0,(C87*'2.ต้นทุนตามสัดส่วน '!$E$7)/'2.ต้นทุนตามสัดส่วน '!$E$9,0),2)</f>
        <v>0</v>
      </c>
      <c r="AT87" s="82">
        <f>ROUND(IF('2.ต้นทุนตามสัดส่วน '!$E$17&gt;0,(D87*'2.ต้นทุนตามสัดส่วน '!$E$17)/'2.ต้นทุนตามสัดส่วน '!$E$19,0),2)</f>
        <v>0</v>
      </c>
      <c r="AU87" s="82">
        <f>ROUND(IF('2.ต้นทุนตามสัดส่วน '!$E$27&gt;0,(+E87*'2.ต้นทุนตามสัดส่วน '!$E$27)/'2.ต้นทุนตามสัดส่วน '!$E$29,0),2)</f>
        <v>0</v>
      </c>
      <c r="AV87" s="82">
        <f>ROUND(IF('2.ต้นทุนตามสัดส่วน '!$E$37&gt;0,(+F87*'2.ต้นทุนตามสัดส่วน '!$E$37)/'2.ต้นทุนตามสัดส่วน '!$E$39,0),2)</f>
        <v>0</v>
      </c>
      <c r="AW87" s="82">
        <f t="shared" si="10"/>
        <v>0</v>
      </c>
      <c r="AX87" s="82">
        <f>ROUND(IF('2.ต้นทุนตามสัดส่วน '!$E$57&gt;0,(+H87*'2.ต้นทุนตามสัดส่วน '!$E$57)/'2.ต้นทุนตามสัดส่วน '!$E$59,0),2)</f>
        <v>0</v>
      </c>
      <c r="AY87" s="82">
        <f>ROUND(IF('2.ต้นทุนตามสัดส่วน '!$E$67&gt;0,(+I87*'2.ต้นทุนตามสัดส่วน '!$E$67)/'2.ต้นทุนตามสัดส่วน '!$E$69,0),2)</f>
        <v>0</v>
      </c>
      <c r="AZ87" s="82">
        <f>ROUND(IF('2.ต้นทุนตามสัดส่วน '!$E$77&gt;0,(+J87*'2.ต้นทุนตามสัดส่วน '!$E$77)/'2.ต้นทุนตามสัดส่วน '!$E$79,0),2)</f>
        <v>0</v>
      </c>
      <c r="BA87" s="82">
        <f t="shared" si="11"/>
        <v>0</v>
      </c>
      <c r="BB87" s="82">
        <f>ROUND(IF('2.ต้นทุนตามสัดส่วน '!$E$107&gt;0,(+L87*'2.ต้นทุนตามสัดส่วน '!$E$107)/'2.ต้นทุนตามสัดส่วน '!$E$109,0),2)</f>
        <v>0</v>
      </c>
      <c r="BC87" s="82">
        <f>ROUND(IF('2.ต้นทุนตามสัดส่วน '!$E$117&gt;0,(+M87*'2.ต้นทุนตามสัดส่วน '!$E$117)/'2.ต้นทุนตามสัดส่วน '!$E$119,0),2)</f>
        <v>0</v>
      </c>
      <c r="BD87" s="82">
        <f>ROUND(IF('2.ต้นทุนตามสัดส่วน '!$E$127&gt;0,(+N87*'2.ต้นทุนตามสัดส่วน '!$E$127)/'2.ต้นทุนตามสัดส่วน '!$E$129,0),2)</f>
        <v>0</v>
      </c>
      <c r="BE87" s="82">
        <f t="shared" si="12"/>
        <v>0</v>
      </c>
      <c r="BF87" s="82">
        <f>ROUND(IF('2.ต้นทุนตามสัดส่วน '!$E$157&gt;0,(+P87*'2.ต้นทุนตามสัดส่วน '!$E$157)/'2.ต้นทุนตามสัดส่วน '!$E$159,0),2)</f>
        <v>0</v>
      </c>
      <c r="BG87" s="82">
        <f>ROUND(IF('2.ต้นทุนตามสัดส่วน '!$E$167&gt;0,(+Q87*'2.ต้นทุนตามสัดส่วน '!$E$167)/'2.ต้นทุนตามสัดส่วน '!$E$169,0),2)</f>
        <v>0</v>
      </c>
      <c r="BH87" s="82">
        <f>ROUND(IF('2.ต้นทุนตามสัดส่วน '!$E$177&gt;0,(+R87*'2.ต้นทุนตามสัดส่วน '!$E$177)/'2.ต้นทุนตามสัดส่วน '!$E$179,0),2)</f>
        <v>0</v>
      </c>
      <c r="BI87" s="82">
        <f t="shared" si="13"/>
        <v>0</v>
      </c>
      <c r="BJ87" s="82">
        <f t="shared" si="14"/>
        <v>0</v>
      </c>
      <c r="BL87" s="98">
        <v>5102010300</v>
      </c>
      <c r="BM87" s="30" t="s">
        <v>183</v>
      </c>
      <c r="BN87" s="82">
        <f>ROUND(IF('2.ต้นทุนตามสัดส่วน '!$E$8&gt;0,(+C87*'2.ต้นทุนตามสัดส่วน '!$E$8)/'2.ต้นทุนตามสัดส่วน '!$E$9,0),2)</f>
        <v>0</v>
      </c>
      <c r="BO87" s="82">
        <f>ROUND(IF('2.ต้นทุนตามสัดส่วน '!$E$18&gt;0,(+D87*'2.ต้นทุนตามสัดส่วน '!$E$18)/'2.ต้นทุนตามสัดส่วน '!$E$19,0),2)</f>
        <v>0</v>
      </c>
      <c r="BP87" s="82">
        <f>ROUND(IF('2.ต้นทุนตามสัดส่วน '!$E$28&gt;0,(+E87*'2.ต้นทุนตามสัดส่วน '!$E$28)/'2.ต้นทุนตามสัดส่วน '!$E$29,0),2)</f>
        <v>0</v>
      </c>
      <c r="BQ87" s="82">
        <f>ROUND(IF('2.ต้นทุนตามสัดส่วน '!$E$38&gt;0,(+F87*'2.ต้นทุนตามสัดส่วน '!$E$38)/'2.ต้นทุนตามสัดส่วน '!$E$39,0),2)</f>
        <v>0</v>
      </c>
      <c r="BR87" s="82">
        <f t="shared" si="15"/>
        <v>0</v>
      </c>
      <c r="BS87" s="82">
        <f>ROUND(IF('2.ต้นทุนตามสัดส่วน '!$E$58&gt;0,(+H87*'2.ต้นทุนตามสัดส่วน '!$E$58)/'2.ต้นทุนตามสัดส่วน '!$E$59,0),2)</f>
        <v>0</v>
      </c>
      <c r="BT87" s="82">
        <f>ROUND(IF('2.ต้นทุนตามสัดส่วน '!$E$68&gt;0,(+I87*'2.ต้นทุนตามสัดส่วน '!$E$68)/'2.ต้นทุนตามสัดส่วน '!$E$69,0),2)</f>
        <v>0</v>
      </c>
      <c r="BU87" s="82">
        <f>ROUND(IF('2.ต้นทุนตามสัดส่วน '!$E$78&gt;0,(+J87*'2.ต้นทุนตามสัดส่วน '!$E$78)/'2.ต้นทุนตามสัดส่วน '!$E$79,0),2)</f>
        <v>0</v>
      </c>
      <c r="BV87" s="82">
        <f t="shared" si="16"/>
        <v>0</v>
      </c>
      <c r="BW87" s="82">
        <f>ROUND(IF('2.ต้นทุนตามสัดส่วน '!$E$108&gt;0,(+L87*'2.ต้นทุนตามสัดส่วน '!$E$108)/'2.ต้นทุนตามสัดส่วน '!$E$109,0),2)</f>
        <v>0</v>
      </c>
      <c r="BX87" s="82">
        <f>ROUND(IF('2.ต้นทุนตามสัดส่วน '!$E$118&gt;0,(+M87*'2.ต้นทุนตามสัดส่วน '!$E$118)/'2.ต้นทุนตามสัดส่วน '!$E$119,0),2)</f>
        <v>0</v>
      </c>
      <c r="BY87" s="82">
        <f>ROUND(IF('2.ต้นทุนตามสัดส่วน '!$E$128&gt;0,(+N87*'2.ต้นทุนตามสัดส่วน '!$E$128)/'2.ต้นทุนตามสัดส่วน '!$E$129,0),2)</f>
        <v>0</v>
      </c>
      <c r="BZ87" s="82">
        <f t="shared" si="17"/>
        <v>0</v>
      </c>
      <c r="CA87" s="82">
        <f>ROUND(IF('2.ต้นทุนตามสัดส่วน '!$E$158&gt;0,(+P87*'2.ต้นทุนตามสัดส่วน '!$E$158)/'2.ต้นทุนตามสัดส่วน '!$E$159,0),2)</f>
        <v>0</v>
      </c>
      <c r="CB87" s="82">
        <f>ROUND(IF('2.ต้นทุนตามสัดส่วน '!$E$168&gt;0,(+Q87*'2.ต้นทุนตามสัดส่วน '!$E$168)/'2.ต้นทุนตามสัดส่วน '!$E$169,0),2)</f>
        <v>0</v>
      </c>
      <c r="CC87" s="82">
        <f>ROUND(IF('2.ต้นทุนตามสัดส่วน '!$E$178&gt;0,(+R87*'2.ต้นทุนตามสัดส่วน '!$E$178)/'2.ต้นทุนตามสัดส่วน '!$E$179,0),2)</f>
        <v>0</v>
      </c>
      <c r="CD87" s="82">
        <f t="shared" si="18"/>
        <v>0</v>
      </c>
      <c r="CE87" s="82">
        <f t="shared" si="19"/>
        <v>0</v>
      </c>
      <c r="CF87" s="98">
        <v>5102010300</v>
      </c>
      <c r="CG87" s="30" t="s">
        <v>183</v>
      </c>
      <c r="CH87" s="82">
        <f t="shared" ref="CH87:CY87" si="100">+C87-X87-AS87-BN87</f>
        <v>0</v>
      </c>
      <c r="CI87" s="82">
        <f t="shared" si="100"/>
        <v>0</v>
      </c>
      <c r="CJ87" s="82">
        <f t="shared" si="100"/>
        <v>0</v>
      </c>
      <c r="CK87" s="82">
        <f t="shared" si="100"/>
        <v>0</v>
      </c>
      <c r="CL87" s="82">
        <f t="shared" si="100"/>
        <v>0</v>
      </c>
      <c r="CM87" s="82">
        <f t="shared" si="100"/>
        <v>0</v>
      </c>
      <c r="CN87" s="82">
        <f t="shared" si="100"/>
        <v>0</v>
      </c>
      <c r="CO87" s="82">
        <f t="shared" si="100"/>
        <v>0</v>
      </c>
      <c r="CP87" s="82">
        <f t="shared" si="100"/>
        <v>0</v>
      </c>
      <c r="CQ87" s="82">
        <f t="shared" si="100"/>
        <v>0</v>
      </c>
      <c r="CR87" s="82">
        <f t="shared" si="100"/>
        <v>0</v>
      </c>
      <c r="CS87" s="82">
        <f t="shared" si="100"/>
        <v>0</v>
      </c>
      <c r="CT87" s="82">
        <f t="shared" si="100"/>
        <v>0</v>
      </c>
      <c r="CU87" s="82">
        <f t="shared" si="100"/>
        <v>0</v>
      </c>
      <c r="CV87" s="82">
        <f t="shared" si="100"/>
        <v>0</v>
      </c>
      <c r="CW87" s="82">
        <f t="shared" si="100"/>
        <v>0</v>
      </c>
      <c r="CX87" s="82">
        <f t="shared" si="100"/>
        <v>0</v>
      </c>
      <c r="CY87" s="82">
        <f t="shared" si="100"/>
        <v>0</v>
      </c>
    </row>
    <row r="88" spans="1:103" ht="15.75" customHeight="1" x14ac:dyDescent="0.55000000000000004">
      <c r="A88" s="96">
        <v>5102010400</v>
      </c>
      <c r="B88" s="97" t="s">
        <v>184</v>
      </c>
      <c r="C88" s="30"/>
      <c r="D88" s="82">
        <v>0</v>
      </c>
      <c r="E88" s="82">
        <v>0</v>
      </c>
      <c r="F88" s="82">
        <v>0</v>
      </c>
      <c r="G88" s="82">
        <f t="shared" si="0"/>
        <v>0</v>
      </c>
      <c r="H88" s="82"/>
      <c r="I88" s="82"/>
      <c r="J88" s="82"/>
      <c r="K88" s="82">
        <f t="shared" si="1"/>
        <v>0</v>
      </c>
      <c r="L88" s="82"/>
      <c r="M88" s="82"/>
      <c r="N88" s="82"/>
      <c r="O88" s="82">
        <f t="shared" si="2"/>
        <v>0</v>
      </c>
      <c r="P88" s="82"/>
      <c r="Q88" s="82"/>
      <c r="R88" s="82"/>
      <c r="S88" s="82">
        <f t="shared" si="3"/>
        <v>0</v>
      </c>
      <c r="T88" s="82">
        <f t="shared" si="4"/>
        <v>0</v>
      </c>
      <c r="V88" s="96">
        <v>5102010400</v>
      </c>
      <c r="W88" s="97" t="s">
        <v>184</v>
      </c>
      <c r="X88" s="82">
        <f>ROUND(IF('2.ต้นทุนตามสัดส่วน '!$E$6&gt;0,(+C88*'2.ต้นทุนตามสัดส่วน '!$E$6)/'2.ต้นทุนตามสัดส่วน '!$E$9,0),2)</f>
        <v>0</v>
      </c>
      <c r="Y88" s="82">
        <f>ROUND(IF('2.ต้นทุนตามสัดส่วน '!$E$16&gt;0,(+D88*'2.ต้นทุนตามสัดส่วน '!$E$16)/'2.ต้นทุนตามสัดส่วน '!$E$19,0),2)</f>
        <v>0</v>
      </c>
      <c r="Z88" s="82">
        <f>ROUND(IF('2.ต้นทุนตามสัดส่วน '!$E$26&gt;0,(+E88*'2.ต้นทุนตามสัดส่วน '!$E$26)/'2.ต้นทุนตามสัดส่วน '!$E$29,0),2)</f>
        <v>0</v>
      </c>
      <c r="AA88" s="82">
        <f>ROUND(IF('2.ต้นทุนตามสัดส่วน '!$E$36&gt;0,(+F88*'2.ต้นทุนตามสัดส่วน '!$E$36)/'2.ต้นทุนตามสัดส่วน '!$E$39,0),2)</f>
        <v>0</v>
      </c>
      <c r="AB88" s="82">
        <f t="shared" si="5"/>
        <v>0</v>
      </c>
      <c r="AC88" s="82">
        <f>ROUND(IF('2.ต้นทุนตามสัดส่วน '!$E$56&gt;0,(+H88*'2.ต้นทุนตามสัดส่วน '!$E$56)/'2.ต้นทุนตามสัดส่วน '!$E$59,0),2)</f>
        <v>0</v>
      </c>
      <c r="AD88" s="82">
        <f>ROUND(IF('2.ต้นทุนตามสัดส่วน '!$E$66&gt;0,(+I88*'2.ต้นทุนตามสัดส่วน '!$E$66)/'2.ต้นทุนตามสัดส่วน '!$E$69,0),2)</f>
        <v>0</v>
      </c>
      <c r="AE88" s="82">
        <f>ROUND(IF('2.ต้นทุนตามสัดส่วน '!$E$76&gt;0,(+J88*'2.ต้นทุนตามสัดส่วน '!$E$76)/'2.ต้นทุนตามสัดส่วน '!$E$79,0),2)</f>
        <v>0</v>
      </c>
      <c r="AF88" s="82">
        <f t="shared" si="6"/>
        <v>0</v>
      </c>
      <c r="AG88" s="82">
        <f>ROUND(IF('2.ต้นทุนตามสัดส่วน '!$E$106&gt;0,(+L88*'2.ต้นทุนตามสัดส่วน '!$E$106)/'2.ต้นทุนตามสัดส่วน '!$E$109,0),2)</f>
        <v>0</v>
      </c>
      <c r="AH88" s="82">
        <f>ROUND(IF('2.ต้นทุนตามสัดส่วน '!$E$116&gt;0,(+M88*'2.ต้นทุนตามสัดส่วน '!$E$116)/'2.ต้นทุนตามสัดส่วน '!$E$119,0),2)</f>
        <v>0</v>
      </c>
      <c r="AI88" s="82">
        <f>ROUND(IF('2.ต้นทุนตามสัดส่วน '!$E$126&gt;0,(+N88*'2.ต้นทุนตามสัดส่วน '!$E$126)/'2.ต้นทุนตามสัดส่วน '!$E$129,0),2)</f>
        <v>0</v>
      </c>
      <c r="AJ88" s="82">
        <f t="shared" si="7"/>
        <v>0</v>
      </c>
      <c r="AK88" s="82">
        <f>ROUND(IF('2.ต้นทุนตามสัดส่วน '!$E$156&gt;0,(+P88*'2.ต้นทุนตามสัดส่วน '!$E$156)/'2.ต้นทุนตามสัดส่วน '!$E$159,0),2)</f>
        <v>0</v>
      </c>
      <c r="AL88" s="82">
        <f>ROUND(IF('2.ต้นทุนตามสัดส่วน '!$E$166&gt;0,(+Q88*'2.ต้นทุนตามสัดส่วน '!$E$166)/'2.ต้นทุนตามสัดส่วน '!$E$169,0),2)</f>
        <v>0</v>
      </c>
      <c r="AM88" s="82">
        <f>ROUND(IF('2.ต้นทุนตามสัดส่วน '!$E$176&gt;0,(+R88*'2.ต้นทุนตามสัดส่วน '!$E$176)/'2.ต้นทุนตามสัดส่วน '!$E$179,0),2)</f>
        <v>0</v>
      </c>
      <c r="AN88" s="82">
        <f t="shared" si="8"/>
        <v>0</v>
      </c>
      <c r="AO88" s="82">
        <f t="shared" si="9"/>
        <v>0</v>
      </c>
      <c r="AQ88" s="96">
        <v>5102010400</v>
      </c>
      <c r="AR88" s="97" t="s">
        <v>184</v>
      </c>
      <c r="AS88" s="82">
        <f>ROUND(IF('2.ต้นทุนตามสัดส่วน '!$E$7&gt;0,(C88*'2.ต้นทุนตามสัดส่วน '!$E$7)/'2.ต้นทุนตามสัดส่วน '!$E$9,0),2)</f>
        <v>0</v>
      </c>
      <c r="AT88" s="82">
        <f>ROUND(IF('2.ต้นทุนตามสัดส่วน '!$E$17&gt;0,(D88*'2.ต้นทุนตามสัดส่วน '!$E$17)/'2.ต้นทุนตามสัดส่วน '!$E$19,0),2)</f>
        <v>0</v>
      </c>
      <c r="AU88" s="82">
        <f>ROUND(IF('2.ต้นทุนตามสัดส่วน '!$E$27&gt;0,(+E88*'2.ต้นทุนตามสัดส่วน '!$E$27)/'2.ต้นทุนตามสัดส่วน '!$E$29,0),2)</f>
        <v>0</v>
      </c>
      <c r="AV88" s="82">
        <f>ROUND(IF('2.ต้นทุนตามสัดส่วน '!$E$37&gt;0,(+F88*'2.ต้นทุนตามสัดส่วน '!$E$37)/'2.ต้นทุนตามสัดส่วน '!$E$39,0),2)</f>
        <v>0</v>
      </c>
      <c r="AW88" s="82">
        <f t="shared" si="10"/>
        <v>0</v>
      </c>
      <c r="AX88" s="82">
        <f>ROUND(IF('2.ต้นทุนตามสัดส่วน '!$E$57&gt;0,(+H88*'2.ต้นทุนตามสัดส่วน '!$E$57)/'2.ต้นทุนตามสัดส่วน '!$E$59,0),2)</f>
        <v>0</v>
      </c>
      <c r="AY88" s="82">
        <f>ROUND(IF('2.ต้นทุนตามสัดส่วน '!$E$67&gt;0,(+I88*'2.ต้นทุนตามสัดส่วน '!$E$67)/'2.ต้นทุนตามสัดส่วน '!$E$69,0),2)</f>
        <v>0</v>
      </c>
      <c r="AZ88" s="82">
        <f>ROUND(IF('2.ต้นทุนตามสัดส่วน '!$E$77&gt;0,(+J88*'2.ต้นทุนตามสัดส่วน '!$E$77)/'2.ต้นทุนตามสัดส่วน '!$E$79,0),2)</f>
        <v>0</v>
      </c>
      <c r="BA88" s="82">
        <f t="shared" si="11"/>
        <v>0</v>
      </c>
      <c r="BB88" s="82">
        <f>ROUND(IF('2.ต้นทุนตามสัดส่วน '!$E$107&gt;0,(+L88*'2.ต้นทุนตามสัดส่วน '!$E$107)/'2.ต้นทุนตามสัดส่วน '!$E$109,0),2)</f>
        <v>0</v>
      </c>
      <c r="BC88" s="82">
        <f>ROUND(IF('2.ต้นทุนตามสัดส่วน '!$E$117&gt;0,(+M88*'2.ต้นทุนตามสัดส่วน '!$E$117)/'2.ต้นทุนตามสัดส่วน '!$E$119,0),2)</f>
        <v>0</v>
      </c>
      <c r="BD88" s="82">
        <f>ROUND(IF('2.ต้นทุนตามสัดส่วน '!$E$127&gt;0,(+N88*'2.ต้นทุนตามสัดส่วน '!$E$127)/'2.ต้นทุนตามสัดส่วน '!$E$129,0),2)</f>
        <v>0</v>
      </c>
      <c r="BE88" s="82">
        <f t="shared" si="12"/>
        <v>0</v>
      </c>
      <c r="BF88" s="82">
        <f>ROUND(IF('2.ต้นทุนตามสัดส่วน '!$E$157&gt;0,(+P88*'2.ต้นทุนตามสัดส่วน '!$E$157)/'2.ต้นทุนตามสัดส่วน '!$E$159,0),2)</f>
        <v>0</v>
      </c>
      <c r="BG88" s="82">
        <f>ROUND(IF('2.ต้นทุนตามสัดส่วน '!$E$167&gt;0,(+Q88*'2.ต้นทุนตามสัดส่วน '!$E$167)/'2.ต้นทุนตามสัดส่วน '!$E$169,0),2)</f>
        <v>0</v>
      </c>
      <c r="BH88" s="82">
        <f>ROUND(IF('2.ต้นทุนตามสัดส่วน '!$E$177&gt;0,(+R88*'2.ต้นทุนตามสัดส่วน '!$E$177)/'2.ต้นทุนตามสัดส่วน '!$E$179,0),2)</f>
        <v>0</v>
      </c>
      <c r="BI88" s="82">
        <f t="shared" si="13"/>
        <v>0</v>
      </c>
      <c r="BJ88" s="82">
        <f t="shared" si="14"/>
        <v>0</v>
      </c>
      <c r="BL88" s="96">
        <v>5102010400</v>
      </c>
      <c r="BM88" s="97" t="s">
        <v>184</v>
      </c>
      <c r="BN88" s="82">
        <f>ROUND(IF('2.ต้นทุนตามสัดส่วน '!$E$8&gt;0,(+C88*'2.ต้นทุนตามสัดส่วน '!$E$8)/'2.ต้นทุนตามสัดส่วน '!$E$9,0),2)</f>
        <v>0</v>
      </c>
      <c r="BO88" s="82">
        <f>ROUND(IF('2.ต้นทุนตามสัดส่วน '!$E$18&gt;0,(+D88*'2.ต้นทุนตามสัดส่วน '!$E$18)/'2.ต้นทุนตามสัดส่วน '!$E$19,0),2)</f>
        <v>0</v>
      </c>
      <c r="BP88" s="82">
        <f>ROUND(IF('2.ต้นทุนตามสัดส่วน '!$E$28&gt;0,(+E88*'2.ต้นทุนตามสัดส่วน '!$E$28)/'2.ต้นทุนตามสัดส่วน '!$E$29,0),2)</f>
        <v>0</v>
      </c>
      <c r="BQ88" s="82">
        <f>ROUND(IF('2.ต้นทุนตามสัดส่วน '!$E$38&gt;0,(+F88*'2.ต้นทุนตามสัดส่วน '!$E$38)/'2.ต้นทุนตามสัดส่วน '!$E$39,0),2)</f>
        <v>0</v>
      </c>
      <c r="BR88" s="82">
        <f t="shared" si="15"/>
        <v>0</v>
      </c>
      <c r="BS88" s="82">
        <f>ROUND(IF('2.ต้นทุนตามสัดส่วน '!$E$58&gt;0,(+H88*'2.ต้นทุนตามสัดส่วน '!$E$58)/'2.ต้นทุนตามสัดส่วน '!$E$59,0),2)</f>
        <v>0</v>
      </c>
      <c r="BT88" s="82">
        <f>ROUND(IF('2.ต้นทุนตามสัดส่วน '!$E$68&gt;0,(+I88*'2.ต้นทุนตามสัดส่วน '!$E$68)/'2.ต้นทุนตามสัดส่วน '!$E$69,0),2)</f>
        <v>0</v>
      </c>
      <c r="BU88" s="82">
        <f>ROUND(IF('2.ต้นทุนตามสัดส่วน '!$E$78&gt;0,(+J88*'2.ต้นทุนตามสัดส่วน '!$E$78)/'2.ต้นทุนตามสัดส่วน '!$E$79,0),2)</f>
        <v>0</v>
      </c>
      <c r="BV88" s="82">
        <f t="shared" si="16"/>
        <v>0</v>
      </c>
      <c r="BW88" s="82">
        <f>ROUND(IF('2.ต้นทุนตามสัดส่วน '!$E$108&gt;0,(+L88*'2.ต้นทุนตามสัดส่วน '!$E$108)/'2.ต้นทุนตามสัดส่วน '!$E$109,0),2)</f>
        <v>0</v>
      </c>
      <c r="BX88" s="82">
        <f>ROUND(IF('2.ต้นทุนตามสัดส่วน '!$E$118&gt;0,(+M88*'2.ต้นทุนตามสัดส่วน '!$E$118)/'2.ต้นทุนตามสัดส่วน '!$E$119,0),2)</f>
        <v>0</v>
      </c>
      <c r="BY88" s="82">
        <f>ROUND(IF('2.ต้นทุนตามสัดส่วน '!$E$128&gt;0,(+N88*'2.ต้นทุนตามสัดส่วน '!$E$128)/'2.ต้นทุนตามสัดส่วน '!$E$129,0),2)</f>
        <v>0</v>
      </c>
      <c r="BZ88" s="82">
        <f t="shared" si="17"/>
        <v>0</v>
      </c>
      <c r="CA88" s="82">
        <f>ROUND(IF('2.ต้นทุนตามสัดส่วน '!$E$158&gt;0,(+P88*'2.ต้นทุนตามสัดส่วน '!$E$158)/'2.ต้นทุนตามสัดส่วน '!$E$159,0),2)</f>
        <v>0</v>
      </c>
      <c r="CB88" s="82">
        <f>ROUND(IF('2.ต้นทุนตามสัดส่วน '!$E$168&gt;0,(+Q88*'2.ต้นทุนตามสัดส่วน '!$E$168)/'2.ต้นทุนตามสัดส่วน '!$E$169,0),2)</f>
        <v>0</v>
      </c>
      <c r="CC88" s="82">
        <f>ROUND(IF('2.ต้นทุนตามสัดส่วน '!$E$178&gt;0,(+R88*'2.ต้นทุนตามสัดส่วน '!$E$178)/'2.ต้นทุนตามสัดส่วน '!$E$179,0),2)</f>
        <v>0</v>
      </c>
      <c r="CD88" s="82">
        <f t="shared" si="18"/>
        <v>0</v>
      </c>
      <c r="CE88" s="82">
        <f t="shared" si="19"/>
        <v>0</v>
      </c>
      <c r="CF88" s="96">
        <v>5102010400</v>
      </c>
      <c r="CG88" s="97" t="s">
        <v>184</v>
      </c>
      <c r="CH88" s="82">
        <f t="shared" ref="CH88:CY88" si="101">+C88-X88-AS88-BN88</f>
        <v>0</v>
      </c>
      <c r="CI88" s="82">
        <f t="shared" si="101"/>
        <v>0</v>
      </c>
      <c r="CJ88" s="82">
        <f t="shared" si="101"/>
        <v>0</v>
      </c>
      <c r="CK88" s="82">
        <f t="shared" si="101"/>
        <v>0</v>
      </c>
      <c r="CL88" s="82">
        <f t="shared" si="101"/>
        <v>0</v>
      </c>
      <c r="CM88" s="82">
        <f t="shared" si="101"/>
        <v>0</v>
      </c>
      <c r="CN88" s="82">
        <f t="shared" si="101"/>
        <v>0</v>
      </c>
      <c r="CO88" s="82">
        <f t="shared" si="101"/>
        <v>0</v>
      </c>
      <c r="CP88" s="82">
        <f t="shared" si="101"/>
        <v>0</v>
      </c>
      <c r="CQ88" s="82">
        <f t="shared" si="101"/>
        <v>0</v>
      </c>
      <c r="CR88" s="82">
        <f t="shared" si="101"/>
        <v>0</v>
      </c>
      <c r="CS88" s="82">
        <f t="shared" si="101"/>
        <v>0</v>
      </c>
      <c r="CT88" s="82">
        <f t="shared" si="101"/>
        <v>0</v>
      </c>
      <c r="CU88" s="82">
        <f t="shared" si="101"/>
        <v>0</v>
      </c>
      <c r="CV88" s="82">
        <f t="shared" si="101"/>
        <v>0</v>
      </c>
      <c r="CW88" s="82">
        <f t="shared" si="101"/>
        <v>0</v>
      </c>
      <c r="CX88" s="82">
        <f t="shared" si="101"/>
        <v>0</v>
      </c>
      <c r="CY88" s="82">
        <f t="shared" si="101"/>
        <v>0</v>
      </c>
    </row>
    <row r="89" spans="1:103" ht="15.75" customHeight="1" x14ac:dyDescent="0.55000000000000004">
      <c r="A89" s="96">
        <v>5102010500</v>
      </c>
      <c r="B89" s="97" t="s">
        <v>185</v>
      </c>
      <c r="C89" s="30"/>
      <c r="D89" s="82">
        <v>0</v>
      </c>
      <c r="E89" s="82">
        <v>0</v>
      </c>
      <c r="F89" s="82">
        <v>0</v>
      </c>
      <c r="G89" s="82">
        <f t="shared" si="0"/>
        <v>0</v>
      </c>
      <c r="H89" s="82"/>
      <c r="I89" s="82"/>
      <c r="J89" s="82"/>
      <c r="K89" s="82">
        <f t="shared" si="1"/>
        <v>0</v>
      </c>
      <c r="L89" s="82"/>
      <c r="M89" s="82"/>
      <c r="N89" s="82"/>
      <c r="O89" s="82">
        <f t="shared" si="2"/>
        <v>0</v>
      </c>
      <c r="P89" s="82"/>
      <c r="Q89" s="82"/>
      <c r="R89" s="82"/>
      <c r="S89" s="82">
        <f t="shared" si="3"/>
        <v>0</v>
      </c>
      <c r="T89" s="82">
        <f t="shared" si="4"/>
        <v>0</v>
      </c>
      <c r="V89" s="96">
        <v>5102010500</v>
      </c>
      <c r="W89" s="97" t="s">
        <v>185</v>
      </c>
      <c r="X89" s="82">
        <f>ROUND(IF('2.ต้นทุนตามสัดส่วน '!$E$6&gt;0,(+C89*'2.ต้นทุนตามสัดส่วน '!$E$6)/'2.ต้นทุนตามสัดส่วน '!$E$9,0),2)</f>
        <v>0</v>
      </c>
      <c r="Y89" s="82">
        <f>ROUND(IF('2.ต้นทุนตามสัดส่วน '!$E$16&gt;0,(+D89*'2.ต้นทุนตามสัดส่วน '!$E$16)/'2.ต้นทุนตามสัดส่วน '!$E$19,0),2)</f>
        <v>0</v>
      </c>
      <c r="Z89" s="82">
        <f>ROUND(IF('2.ต้นทุนตามสัดส่วน '!$E$26&gt;0,(+E89*'2.ต้นทุนตามสัดส่วน '!$E$26)/'2.ต้นทุนตามสัดส่วน '!$E$29,0),2)</f>
        <v>0</v>
      </c>
      <c r="AA89" s="82">
        <f>ROUND(IF('2.ต้นทุนตามสัดส่วน '!$E$36&gt;0,(+F89*'2.ต้นทุนตามสัดส่วน '!$E$36)/'2.ต้นทุนตามสัดส่วน '!$E$39,0),2)</f>
        <v>0</v>
      </c>
      <c r="AB89" s="82">
        <f t="shared" si="5"/>
        <v>0</v>
      </c>
      <c r="AC89" s="82">
        <f>ROUND(IF('2.ต้นทุนตามสัดส่วน '!$E$56&gt;0,(+H89*'2.ต้นทุนตามสัดส่วน '!$E$56)/'2.ต้นทุนตามสัดส่วน '!$E$59,0),2)</f>
        <v>0</v>
      </c>
      <c r="AD89" s="82">
        <f>ROUND(IF('2.ต้นทุนตามสัดส่วน '!$E$66&gt;0,(+I89*'2.ต้นทุนตามสัดส่วน '!$E$66)/'2.ต้นทุนตามสัดส่วน '!$E$69,0),2)</f>
        <v>0</v>
      </c>
      <c r="AE89" s="82">
        <f>ROUND(IF('2.ต้นทุนตามสัดส่วน '!$E$76&gt;0,(+J89*'2.ต้นทุนตามสัดส่วน '!$E$76)/'2.ต้นทุนตามสัดส่วน '!$E$79,0),2)</f>
        <v>0</v>
      </c>
      <c r="AF89" s="82">
        <f t="shared" si="6"/>
        <v>0</v>
      </c>
      <c r="AG89" s="82">
        <f>ROUND(IF('2.ต้นทุนตามสัดส่วน '!$E$106&gt;0,(+L89*'2.ต้นทุนตามสัดส่วน '!$E$106)/'2.ต้นทุนตามสัดส่วน '!$E$109,0),2)</f>
        <v>0</v>
      </c>
      <c r="AH89" s="82">
        <f>ROUND(IF('2.ต้นทุนตามสัดส่วน '!$E$116&gt;0,(+M89*'2.ต้นทุนตามสัดส่วน '!$E$116)/'2.ต้นทุนตามสัดส่วน '!$E$119,0),2)</f>
        <v>0</v>
      </c>
      <c r="AI89" s="82">
        <f>ROUND(IF('2.ต้นทุนตามสัดส่วน '!$E$126&gt;0,(+N89*'2.ต้นทุนตามสัดส่วน '!$E$126)/'2.ต้นทุนตามสัดส่วน '!$E$129,0),2)</f>
        <v>0</v>
      </c>
      <c r="AJ89" s="82">
        <f t="shared" si="7"/>
        <v>0</v>
      </c>
      <c r="AK89" s="82">
        <f>ROUND(IF('2.ต้นทุนตามสัดส่วน '!$E$156&gt;0,(+P89*'2.ต้นทุนตามสัดส่วน '!$E$156)/'2.ต้นทุนตามสัดส่วน '!$E$159,0),2)</f>
        <v>0</v>
      </c>
      <c r="AL89" s="82">
        <f>ROUND(IF('2.ต้นทุนตามสัดส่วน '!$E$166&gt;0,(+Q89*'2.ต้นทุนตามสัดส่วน '!$E$166)/'2.ต้นทุนตามสัดส่วน '!$E$169,0),2)</f>
        <v>0</v>
      </c>
      <c r="AM89" s="82">
        <f>ROUND(IF('2.ต้นทุนตามสัดส่วน '!$E$176&gt;0,(+R89*'2.ต้นทุนตามสัดส่วน '!$E$176)/'2.ต้นทุนตามสัดส่วน '!$E$179,0),2)</f>
        <v>0</v>
      </c>
      <c r="AN89" s="82">
        <f t="shared" si="8"/>
        <v>0</v>
      </c>
      <c r="AO89" s="82">
        <f t="shared" si="9"/>
        <v>0</v>
      </c>
      <c r="AQ89" s="96">
        <v>5102010500</v>
      </c>
      <c r="AR89" s="97" t="s">
        <v>185</v>
      </c>
      <c r="AS89" s="82">
        <f>ROUND(IF('2.ต้นทุนตามสัดส่วน '!$E$7&gt;0,(C89*'2.ต้นทุนตามสัดส่วน '!$E$7)/'2.ต้นทุนตามสัดส่วน '!$E$9,0),2)</f>
        <v>0</v>
      </c>
      <c r="AT89" s="82">
        <f>ROUND(IF('2.ต้นทุนตามสัดส่วน '!$E$17&gt;0,(D89*'2.ต้นทุนตามสัดส่วน '!$E$17)/'2.ต้นทุนตามสัดส่วน '!$E$19,0),2)</f>
        <v>0</v>
      </c>
      <c r="AU89" s="82">
        <f>ROUND(IF('2.ต้นทุนตามสัดส่วน '!$E$27&gt;0,(+E89*'2.ต้นทุนตามสัดส่วน '!$E$27)/'2.ต้นทุนตามสัดส่วน '!$E$29,0),2)</f>
        <v>0</v>
      </c>
      <c r="AV89" s="82">
        <f>ROUND(IF('2.ต้นทุนตามสัดส่วน '!$E$37&gt;0,(+F89*'2.ต้นทุนตามสัดส่วน '!$E$37)/'2.ต้นทุนตามสัดส่วน '!$E$39,0),2)</f>
        <v>0</v>
      </c>
      <c r="AW89" s="82">
        <f t="shared" si="10"/>
        <v>0</v>
      </c>
      <c r="AX89" s="82">
        <f>ROUND(IF('2.ต้นทุนตามสัดส่วน '!$E$57&gt;0,(+H89*'2.ต้นทุนตามสัดส่วน '!$E$57)/'2.ต้นทุนตามสัดส่วน '!$E$59,0),2)</f>
        <v>0</v>
      </c>
      <c r="AY89" s="82">
        <f>ROUND(IF('2.ต้นทุนตามสัดส่วน '!$E$67&gt;0,(+I89*'2.ต้นทุนตามสัดส่วน '!$E$67)/'2.ต้นทุนตามสัดส่วน '!$E$69,0),2)</f>
        <v>0</v>
      </c>
      <c r="AZ89" s="82">
        <f>ROUND(IF('2.ต้นทุนตามสัดส่วน '!$E$77&gt;0,(+J89*'2.ต้นทุนตามสัดส่วน '!$E$77)/'2.ต้นทุนตามสัดส่วน '!$E$79,0),2)</f>
        <v>0</v>
      </c>
      <c r="BA89" s="82">
        <f t="shared" si="11"/>
        <v>0</v>
      </c>
      <c r="BB89" s="82">
        <f>ROUND(IF('2.ต้นทุนตามสัดส่วน '!$E$107&gt;0,(+L89*'2.ต้นทุนตามสัดส่วน '!$E$107)/'2.ต้นทุนตามสัดส่วน '!$E$109,0),2)</f>
        <v>0</v>
      </c>
      <c r="BC89" s="82">
        <f>ROUND(IF('2.ต้นทุนตามสัดส่วน '!$E$117&gt;0,(+M89*'2.ต้นทุนตามสัดส่วน '!$E$117)/'2.ต้นทุนตามสัดส่วน '!$E$119,0),2)</f>
        <v>0</v>
      </c>
      <c r="BD89" s="82">
        <f>ROUND(IF('2.ต้นทุนตามสัดส่วน '!$E$127&gt;0,(+N89*'2.ต้นทุนตามสัดส่วน '!$E$127)/'2.ต้นทุนตามสัดส่วน '!$E$129,0),2)</f>
        <v>0</v>
      </c>
      <c r="BE89" s="82">
        <f t="shared" si="12"/>
        <v>0</v>
      </c>
      <c r="BF89" s="82">
        <f>ROUND(IF('2.ต้นทุนตามสัดส่วน '!$E$157&gt;0,(+P89*'2.ต้นทุนตามสัดส่วน '!$E$157)/'2.ต้นทุนตามสัดส่วน '!$E$159,0),2)</f>
        <v>0</v>
      </c>
      <c r="BG89" s="82">
        <f>ROUND(IF('2.ต้นทุนตามสัดส่วน '!$E$167&gt;0,(+Q89*'2.ต้นทุนตามสัดส่วน '!$E$167)/'2.ต้นทุนตามสัดส่วน '!$E$169,0),2)</f>
        <v>0</v>
      </c>
      <c r="BH89" s="82">
        <f>ROUND(IF('2.ต้นทุนตามสัดส่วน '!$E$177&gt;0,(+R89*'2.ต้นทุนตามสัดส่วน '!$E$177)/'2.ต้นทุนตามสัดส่วน '!$E$179,0),2)</f>
        <v>0</v>
      </c>
      <c r="BI89" s="82">
        <f t="shared" si="13"/>
        <v>0</v>
      </c>
      <c r="BJ89" s="82">
        <f t="shared" si="14"/>
        <v>0</v>
      </c>
      <c r="BL89" s="96">
        <v>5102010500</v>
      </c>
      <c r="BM89" s="97" t="s">
        <v>185</v>
      </c>
      <c r="BN89" s="82">
        <f>ROUND(IF('2.ต้นทุนตามสัดส่วน '!$E$8&gt;0,(+C89*'2.ต้นทุนตามสัดส่วน '!$E$8)/'2.ต้นทุนตามสัดส่วน '!$E$9,0),2)</f>
        <v>0</v>
      </c>
      <c r="BO89" s="82">
        <f>ROUND(IF('2.ต้นทุนตามสัดส่วน '!$E$18&gt;0,(+D89*'2.ต้นทุนตามสัดส่วน '!$E$18)/'2.ต้นทุนตามสัดส่วน '!$E$19,0),2)</f>
        <v>0</v>
      </c>
      <c r="BP89" s="82">
        <f>ROUND(IF('2.ต้นทุนตามสัดส่วน '!$E$28&gt;0,(+E89*'2.ต้นทุนตามสัดส่วน '!$E$28)/'2.ต้นทุนตามสัดส่วน '!$E$29,0),2)</f>
        <v>0</v>
      </c>
      <c r="BQ89" s="82">
        <f>ROUND(IF('2.ต้นทุนตามสัดส่วน '!$E$38&gt;0,(+F89*'2.ต้นทุนตามสัดส่วน '!$E$38)/'2.ต้นทุนตามสัดส่วน '!$E$39,0),2)</f>
        <v>0</v>
      </c>
      <c r="BR89" s="82">
        <f t="shared" si="15"/>
        <v>0</v>
      </c>
      <c r="BS89" s="82">
        <f>ROUND(IF('2.ต้นทุนตามสัดส่วน '!$E$58&gt;0,(+H89*'2.ต้นทุนตามสัดส่วน '!$E$58)/'2.ต้นทุนตามสัดส่วน '!$E$59,0),2)</f>
        <v>0</v>
      </c>
      <c r="BT89" s="82">
        <f>ROUND(IF('2.ต้นทุนตามสัดส่วน '!$E$68&gt;0,(+I89*'2.ต้นทุนตามสัดส่วน '!$E$68)/'2.ต้นทุนตามสัดส่วน '!$E$69,0),2)</f>
        <v>0</v>
      </c>
      <c r="BU89" s="82">
        <f>ROUND(IF('2.ต้นทุนตามสัดส่วน '!$E$78&gt;0,(+J89*'2.ต้นทุนตามสัดส่วน '!$E$78)/'2.ต้นทุนตามสัดส่วน '!$E$79,0),2)</f>
        <v>0</v>
      </c>
      <c r="BV89" s="82">
        <f t="shared" si="16"/>
        <v>0</v>
      </c>
      <c r="BW89" s="82">
        <f>ROUND(IF('2.ต้นทุนตามสัดส่วน '!$E$108&gt;0,(+L89*'2.ต้นทุนตามสัดส่วน '!$E$108)/'2.ต้นทุนตามสัดส่วน '!$E$109,0),2)</f>
        <v>0</v>
      </c>
      <c r="BX89" s="82">
        <f>ROUND(IF('2.ต้นทุนตามสัดส่วน '!$E$118&gt;0,(+M89*'2.ต้นทุนตามสัดส่วน '!$E$118)/'2.ต้นทุนตามสัดส่วน '!$E$119,0),2)</f>
        <v>0</v>
      </c>
      <c r="BY89" s="82">
        <f>ROUND(IF('2.ต้นทุนตามสัดส่วน '!$E$128&gt;0,(+N89*'2.ต้นทุนตามสัดส่วน '!$E$128)/'2.ต้นทุนตามสัดส่วน '!$E$129,0),2)</f>
        <v>0</v>
      </c>
      <c r="BZ89" s="82">
        <f t="shared" si="17"/>
        <v>0</v>
      </c>
      <c r="CA89" s="82">
        <f>ROUND(IF('2.ต้นทุนตามสัดส่วน '!$E$158&gt;0,(+P89*'2.ต้นทุนตามสัดส่วน '!$E$158)/'2.ต้นทุนตามสัดส่วน '!$E$159,0),2)</f>
        <v>0</v>
      </c>
      <c r="CB89" s="82">
        <f>ROUND(IF('2.ต้นทุนตามสัดส่วน '!$E$168&gt;0,(+Q89*'2.ต้นทุนตามสัดส่วน '!$E$168)/'2.ต้นทุนตามสัดส่วน '!$E$169,0),2)</f>
        <v>0</v>
      </c>
      <c r="CC89" s="82">
        <f>ROUND(IF('2.ต้นทุนตามสัดส่วน '!$E$178&gt;0,(+R89*'2.ต้นทุนตามสัดส่วน '!$E$178)/'2.ต้นทุนตามสัดส่วน '!$E$179,0),2)</f>
        <v>0</v>
      </c>
      <c r="CD89" s="82">
        <f t="shared" si="18"/>
        <v>0</v>
      </c>
      <c r="CE89" s="82">
        <f t="shared" si="19"/>
        <v>0</v>
      </c>
      <c r="CF89" s="96">
        <v>5102010500</v>
      </c>
      <c r="CG89" s="97" t="s">
        <v>185</v>
      </c>
      <c r="CH89" s="82">
        <f t="shared" ref="CH89:CY89" si="102">+C89-X89-AS89-BN89</f>
        <v>0</v>
      </c>
      <c r="CI89" s="82">
        <f t="shared" si="102"/>
        <v>0</v>
      </c>
      <c r="CJ89" s="82">
        <f t="shared" si="102"/>
        <v>0</v>
      </c>
      <c r="CK89" s="82">
        <f t="shared" si="102"/>
        <v>0</v>
      </c>
      <c r="CL89" s="82">
        <f t="shared" si="102"/>
        <v>0</v>
      </c>
      <c r="CM89" s="82">
        <f t="shared" si="102"/>
        <v>0</v>
      </c>
      <c r="CN89" s="82">
        <f t="shared" si="102"/>
        <v>0</v>
      </c>
      <c r="CO89" s="82">
        <f t="shared" si="102"/>
        <v>0</v>
      </c>
      <c r="CP89" s="82">
        <f t="shared" si="102"/>
        <v>0</v>
      </c>
      <c r="CQ89" s="82">
        <f t="shared" si="102"/>
        <v>0</v>
      </c>
      <c r="CR89" s="82">
        <f t="shared" si="102"/>
        <v>0</v>
      </c>
      <c r="CS89" s="82">
        <f t="shared" si="102"/>
        <v>0</v>
      </c>
      <c r="CT89" s="82">
        <f t="shared" si="102"/>
        <v>0</v>
      </c>
      <c r="CU89" s="82">
        <f t="shared" si="102"/>
        <v>0</v>
      </c>
      <c r="CV89" s="82">
        <f t="shared" si="102"/>
        <v>0</v>
      </c>
      <c r="CW89" s="82">
        <f t="shared" si="102"/>
        <v>0</v>
      </c>
      <c r="CX89" s="82">
        <f t="shared" si="102"/>
        <v>0</v>
      </c>
      <c r="CY89" s="82">
        <f t="shared" si="102"/>
        <v>0</v>
      </c>
    </row>
    <row r="90" spans="1:103" ht="15.75" customHeight="1" x14ac:dyDescent="0.55000000000000004">
      <c r="A90" s="96">
        <v>5102020000</v>
      </c>
      <c r="B90" s="97" t="s">
        <v>186</v>
      </c>
      <c r="C90" s="30"/>
      <c r="D90" s="82">
        <v>0</v>
      </c>
      <c r="E90" s="82">
        <v>0</v>
      </c>
      <c r="F90" s="82">
        <v>0</v>
      </c>
      <c r="G90" s="82">
        <f t="shared" si="0"/>
        <v>0</v>
      </c>
      <c r="H90" s="82"/>
      <c r="I90" s="82"/>
      <c r="J90" s="82"/>
      <c r="K90" s="82">
        <f t="shared" si="1"/>
        <v>0</v>
      </c>
      <c r="L90" s="82"/>
      <c r="M90" s="82"/>
      <c r="N90" s="82"/>
      <c r="O90" s="82">
        <f t="shared" si="2"/>
        <v>0</v>
      </c>
      <c r="P90" s="82"/>
      <c r="Q90" s="82"/>
      <c r="R90" s="82"/>
      <c r="S90" s="82">
        <f t="shared" si="3"/>
        <v>0</v>
      </c>
      <c r="T90" s="82">
        <f t="shared" si="4"/>
        <v>0</v>
      </c>
      <c r="V90" s="96">
        <v>5102020000</v>
      </c>
      <c r="W90" s="97" t="s">
        <v>186</v>
      </c>
      <c r="X90" s="82">
        <f>ROUND(IF('2.ต้นทุนตามสัดส่วน '!$E$6&gt;0,(+C90*'2.ต้นทุนตามสัดส่วน '!$E$6)/'2.ต้นทุนตามสัดส่วน '!$E$9,0),2)</f>
        <v>0</v>
      </c>
      <c r="Y90" s="82">
        <f>ROUND(IF('2.ต้นทุนตามสัดส่วน '!$E$16&gt;0,(+D90*'2.ต้นทุนตามสัดส่วน '!$E$16)/'2.ต้นทุนตามสัดส่วน '!$E$19,0),2)</f>
        <v>0</v>
      </c>
      <c r="Z90" s="82">
        <f>ROUND(IF('2.ต้นทุนตามสัดส่วน '!$E$26&gt;0,(+E90*'2.ต้นทุนตามสัดส่วน '!$E$26)/'2.ต้นทุนตามสัดส่วน '!$E$29,0),2)</f>
        <v>0</v>
      </c>
      <c r="AA90" s="82">
        <f>ROUND(IF('2.ต้นทุนตามสัดส่วน '!$E$36&gt;0,(+F90*'2.ต้นทุนตามสัดส่วน '!$E$36)/'2.ต้นทุนตามสัดส่วน '!$E$39,0),2)</f>
        <v>0</v>
      </c>
      <c r="AB90" s="82">
        <f t="shared" si="5"/>
        <v>0</v>
      </c>
      <c r="AC90" s="82">
        <f>ROUND(IF('2.ต้นทุนตามสัดส่วน '!$E$56&gt;0,(+H90*'2.ต้นทุนตามสัดส่วน '!$E$56)/'2.ต้นทุนตามสัดส่วน '!$E$59,0),2)</f>
        <v>0</v>
      </c>
      <c r="AD90" s="82">
        <f>ROUND(IF('2.ต้นทุนตามสัดส่วน '!$E$66&gt;0,(+I90*'2.ต้นทุนตามสัดส่วน '!$E$66)/'2.ต้นทุนตามสัดส่วน '!$E$69,0),2)</f>
        <v>0</v>
      </c>
      <c r="AE90" s="82">
        <f>ROUND(IF('2.ต้นทุนตามสัดส่วน '!$E$76&gt;0,(+J90*'2.ต้นทุนตามสัดส่วน '!$E$76)/'2.ต้นทุนตามสัดส่วน '!$E$79,0),2)</f>
        <v>0</v>
      </c>
      <c r="AF90" s="82">
        <f t="shared" si="6"/>
        <v>0</v>
      </c>
      <c r="AG90" s="82">
        <f>ROUND(IF('2.ต้นทุนตามสัดส่วน '!$E$106&gt;0,(+L90*'2.ต้นทุนตามสัดส่วน '!$E$106)/'2.ต้นทุนตามสัดส่วน '!$E$109,0),2)</f>
        <v>0</v>
      </c>
      <c r="AH90" s="82">
        <f>ROUND(IF('2.ต้นทุนตามสัดส่วน '!$E$116&gt;0,(+M90*'2.ต้นทุนตามสัดส่วน '!$E$116)/'2.ต้นทุนตามสัดส่วน '!$E$119,0),2)</f>
        <v>0</v>
      </c>
      <c r="AI90" s="82">
        <f>ROUND(IF('2.ต้นทุนตามสัดส่วน '!$E$126&gt;0,(+N90*'2.ต้นทุนตามสัดส่วน '!$E$126)/'2.ต้นทุนตามสัดส่วน '!$E$129,0),2)</f>
        <v>0</v>
      </c>
      <c r="AJ90" s="82">
        <f t="shared" si="7"/>
        <v>0</v>
      </c>
      <c r="AK90" s="82">
        <f>ROUND(IF('2.ต้นทุนตามสัดส่วน '!$E$156&gt;0,(+P90*'2.ต้นทุนตามสัดส่วน '!$E$156)/'2.ต้นทุนตามสัดส่วน '!$E$159,0),2)</f>
        <v>0</v>
      </c>
      <c r="AL90" s="82">
        <f>ROUND(IF('2.ต้นทุนตามสัดส่วน '!$E$166&gt;0,(+Q90*'2.ต้นทุนตามสัดส่วน '!$E$166)/'2.ต้นทุนตามสัดส่วน '!$E$169,0),2)</f>
        <v>0</v>
      </c>
      <c r="AM90" s="82">
        <f>ROUND(IF('2.ต้นทุนตามสัดส่วน '!$E$176&gt;0,(+R90*'2.ต้นทุนตามสัดส่วน '!$E$176)/'2.ต้นทุนตามสัดส่วน '!$E$179,0),2)</f>
        <v>0</v>
      </c>
      <c r="AN90" s="82">
        <f t="shared" si="8"/>
        <v>0</v>
      </c>
      <c r="AO90" s="82">
        <f t="shared" si="9"/>
        <v>0</v>
      </c>
      <c r="AQ90" s="96">
        <v>5102020000</v>
      </c>
      <c r="AR90" s="97" t="s">
        <v>186</v>
      </c>
      <c r="AS90" s="82">
        <f>ROUND(IF('2.ต้นทุนตามสัดส่วน '!$E$7&gt;0,(C90*'2.ต้นทุนตามสัดส่วน '!$E$7)/'2.ต้นทุนตามสัดส่วน '!$E$9,0),2)</f>
        <v>0</v>
      </c>
      <c r="AT90" s="82">
        <f>ROUND(IF('2.ต้นทุนตามสัดส่วน '!$E$17&gt;0,(D90*'2.ต้นทุนตามสัดส่วน '!$E$17)/'2.ต้นทุนตามสัดส่วน '!$E$19,0),2)</f>
        <v>0</v>
      </c>
      <c r="AU90" s="82">
        <f>ROUND(IF('2.ต้นทุนตามสัดส่วน '!$E$27&gt;0,(+E90*'2.ต้นทุนตามสัดส่วน '!$E$27)/'2.ต้นทุนตามสัดส่วน '!$E$29,0),2)</f>
        <v>0</v>
      </c>
      <c r="AV90" s="82">
        <f>ROUND(IF('2.ต้นทุนตามสัดส่วน '!$E$37&gt;0,(+F90*'2.ต้นทุนตามสัดส่วน '!$E$37)/'2.ต้นทุนตามสัดส่วน '!$E$39,0),2)</f>
        <v>0</v>
      </c>
      <c r="AW90" s="82">
        <f t="shared" si="10"/>
        <v>0</v>
      </c>
      <c r="AX90" s="82">
        <f>ROUND(IF('2.ต้นทุนตามสัดส่วน '!$E$57&gt;0,(+H90*'2.ต้นทุนตามสัดส่วน '!$E$57)/'2.ต้นทุนตามสัดส่วน '!$E$59,0),2)</f>
        <v>0</v>
      </c>
      <c r="AY90" s="82">
        <f>ROUND(IF('2.ต้นทุนตามสัดส่วน '!$E$67&gt;0,(+I90*'2.ต้นทุนตามสัดส่วน '!$E$67)/'2.ต้นทุนตามสัดส่วน '!$E$69,0),2)</f>
        <v>0</v>
      </c>
      <c r="AZ90" s="82">
        <f>ROUND(IF('2.ต้นทุนตามสัดส่วน '!$E$77&gt;0,(+J90*'2.ต้นทุนตามสัดส่วน '!$E$77)/'2.ต้นทุนตามสัดส่วน '!$E$79,0),2)</f>
        <v>0</v>
      </c>
      <c r="BA90" s="82">
        <f t="shared" si="11"/>
        <v>0</v>
      </c>
      <c r="BB90" s="82">
        <f>ROUND(IF('2.ต้นทุนตามสัดส่วน '!$E$107&gt;0,(+L90*'2.ต้นทุนตามสัดส่วน '!$E$107)/'2.ต้นทุนตามสัดส่วน '!$E$109,0),2)</f>
        <v>0</v>
      </c>
      <c r="BC90" s="82">
        <f>ROUND(IF('2.ต้นทุนตามสัดส่วน '!$E$117&gt;0,(+M90*'2.ต้นทุนตามสัดส่วน '!$E$117)/'2.ต้นทุนตามสัดส่วน '!$E$119,0),2)</f>
        <v>0</v>
      </c>
      <c r="BD90" s="82">
        <f>ROUND(IF('2.ต้นทุนตามสัดส่วน '!$E$127&gt;0,(+N90*'2.ต้นทุนตามสัดส่วน '!$E$127)/'2.ต้นทุนตามสัดส่วน '!$E$129,0),2)</f>
        <v>0</v>
      </c>
      <c r="BE90" s="82">
        <f t="shared" si="12"/>
        <v>0</v>
      </c>
      <c r="BF90" s="82">
        <f>ROUND(IF('2.ต้นทุนตามสัดส่วน '!$E$157&gt;0,(+P90*'2.ต้นทุนตามสัดส่วน '!$E$157)/'2.ต้นทุนตามสัดส่วน '!$E$159,0),2)</f>
        <v>0</v>
      </c>
      <c r="BG90" s="82">
        <f>ROUND(IF('2.ต้นทุนตามสัดส่วน '!$E$167&gt;0,(+Q90*'2.ต้นทุนตามสัดส่วน '!$E$167)/'2.ต้นทุนตามสัดส่วน '!$E$169,0),2)</f>
        <v>0</v>
      </c>
      <c r="BH90" s="82">
        <f>ROUND(IF('2.ต้นทุนตามสัดส่วน '!$E$177&gt;0,(+R90*'2.ต้นทุนตามสัดส่วน '!$E$177)/'2.ต้นทุนตามสัดส่วน '!$E$179,0),2)</f>
        <v>0</v>
      </c>
      <c r="BI90" s="82">
        <f t="shared" si="13"/>
        <v>0</v>
      </c>
      <c r="BJ90" s="82">
        <f t="shared" si="14"/>
        <v>0</v>
      </c>
      <c r="BL90" s="96">
        <v>5102020000</v>
      </c>
      <c r="BM90" s="97" t="s">
        <v>186</v>
      </c>
      <c r="BN90" s="82">
        <f>ROUND(IF('2.ต้นทุนตามสัดส่วน '!$E$8&gt;0,(+C90*'2.ต้นทุนตามสัดส่วน '!$E$8)/'2.ต้นทุนตามสัดส่วน '!$E$9,0),2)</f>
        <v>0</v>
      </c>
      <c r="BO90" s="82">
        <f>ROUND(IF('2.ต้นทุนตามสัดส่วน '!$E$18&gt;0,(+D90*'2.ต้นทุนตามสัดส่วน '!$E$18)/'2.ต้นทุนตามสัดส่วน '!$E$19,0),2)</f>
        <v>0</v>
      </c>
      <c r="BP90" s="82">
        <f>ROUND(IF('2.ต้นทุนตามสัดส่วน '!$E$28&gt;0,(+E90*'2.ต้นทุนตามสัดส่วน '!$E$28)/'2.ต้นทุนตามสัดส่วน '!$E$29,0),2)</f>
        <v>0</v>
      </c>
      <c r="BQ90" s="82">
        <f>ROUND(IF('2.ต้นทุนตามสัดส่วน '!$E$38&gt;0,(+F90*'2.ต้นทุนตามสัดส่วน '!$E$38)/'2.ต้นทุนตามสัดส่วน '!$E$39,0),2)</f>
        <v>0</v>
      </c>
      <c r="BR90" s="82">
        <f t="shared" si="15"/>
        <v>0</v>
      </c>
      <c r="BS90" s="82">
        <f>ROUND(IF('2.ต้นทุนตามสัดส่วน '!$E$58&gt;0,(+H90*'2.ต้นทุนตามสัดส่วน '!$E$58)/'2.ต้นทุนตามสัดส่วน '!$E$59,0),2)</f>
        <v>0</v>
      </c>
      <c r="BT90" s="82">
        <f>ROUND(IF('2.ต้นทุนตามสัดส่วน '!$E$68&gt;0,(+I90*'2.ต้นทุนตามสัดส่วน '!$E$68)/'2.ต้นทุนตามสัดส่วน '!$E$69,0),2)</f>
        <v>0</v>
      </c>
      <c r="BU90" s="82">
        <f>ROUND(IF('2.ต้นทุนตามสัดส่วน '!$E$78&gt;0,(+J90*'2.ต้นทุนตามสัดส่วน '!$E$78)/'2.ต้นทุนตามสัดส่วน '!$E$79,0),2)</f>
        <v>0</v>
      </c>
      <c r="BV90" s="82">
        <f t="shared" si="16"/>
        <v>0</v>
      </c>
      <c r="BW90" s="82">
        <f>ROUND(IF('2.ต้นทุนตามสัดส่วน '!$E$108&gt;0,(+L90*'2.ต้นทุนตามสัดส่วน '!$E$108)/'2.ต้นทุนตามสัดส่วน '!$E$109,0),2)</f>
        <v>0</v>
      </c>
      <c r="BX90" s="82">
        <f>ROUND(IF('2.ต้นทุนตามสัดส่วน '!$E$118&gt;0,(+M90*'2.ต้นทุนตามสัดส่วน '!$E$118)/'2.ต้นทุนตามสัดส่วน '!$E$119,0),2)</f>
        <v>0</v>
      </c>
      <c r="BY90" s="82">
        <f>ROUND(IF('2.ต้นทุนตามสัดส่วน '!$E$128&gt;0,(+N90*'2.ต้นทุนตามสัดส่วน '!$E$128)/'2.ต้นทุนตามสัดส่วน '!$E$129,0),2)</f>
        <v>0</v>
      </c>
      <c r="BZ90" s="82">
        <f t="shared" si="17"/>
        <v>0</v>
      </c>
      <c r="CA90" s="82">
        <f>ROUND(IF('2.ต้นทุนตามสัดส่วน '!$E$158&gt;0,(+P90*'2.ต้นทุนตามสัดส่วน '!$E$158)/'2.ต้นทุนตามสัดส่วน '!$E$159,0),2)</f>
        <v>0</v>
      </c>
      <c r="CB90" s="82">
        <f>ROUND(IF('2.ต้นทุนตามสัดส่วน '!$E$168&gt;0,(+Q90*'2.ต้นทุนตามสัดส่วน '!$E$168)/'2.ต้นทุนตามสัดส่วน '!$E$169,0),2)</f>
        <v>0</v>
      </c>
      <c r="CC90" s="82">
        <f>ROUND(IF('2.ต้นทุนตามสัดส่วน '!$E$178&gt;0,(+R90*'2.ต้นทุนตามสัดส่วน '!$E$178)/'2.ต้นทุนตามสัดส่วน '!$E$179,0),2)</f>
        <v>0</v>
      </c>
      <c r="CD90" s="82">
        <f t="shared" si="18"/>
        <v>0</v>
      </c>
      <c r="CE90" s="82">
        <f t="shared" si="19"/>
        <v>0</v>
      </c>
      <c r="CF90" s="96">
        <v>5102020000</v>
      </c>
      <c r="CG90" s="97" t="s">
        <v>186</v>
      </c>
      <c r="CH90" s="82">
        <f t="shared" ref="CH90:CY90" si="103">+C90-X90-AS90-BN90</f>
        <v>0</v>
      </c>
      <c r="CI90" s="82">
        <f t="shared" si="103"/>
        <v>0</v>
      </c>
      <c r="CJ90" s="82">
        <f t="shared" si="103"/>
        <v>0</v>
      </c>
      <c r="CK90" s="82">
        <f t="shared" si="103"/>
        <v>0</v>
      </c>
      <c r="CL90" s="82">
        <f t="shared" si="103"/>
        <v>0</v>
      </c>
      <c r="CM90" s="82">
        <f t="shared" si="103"/>
        <v>0</v>
      </c>
      <c r="CN90" s="82">
        <f t="shared" si="103"/>
        <v>0</v>
      </c>
      <c r="CO90" s="82">
        <f t="shared" si="103"/>
        <v>0</v>
      </c>
      <c r="CP90" s="82">
        <f t="shared" si="103"/>
        <v>0</v>
      </c>
      <c r="CQ90" s="82">
        <f t="shared" si="103"/>
        <v>0</v>
      </c>
      <c r="CR90" s="82">
        <f t="shared" si="103"/>
        <v>0</v>
      </c>
      <c r="CS90" s="82">
        <f t="shared" si="103"/>
        <v>0</v>
      </c>
      <c r="CT90" s="82">
        <f t="shared" si="103"/>
        <v>0</v>
      </c>
      <c r="CU90" s="82">
        <f t="shared" si="103"/>
        <v>0</v>
      </c>
      <c r="CV90" s="82">
        <f t="shared" si="103"/>
        <v>0</v>
      </c>
      <c r="CW90" s="82">
        <f t="shared" si="103"/>
        <v>0</v>
      </c>
      <c r="CX90" s="82">
        <f t="shared" si="103"/>
        <v>0</v>
      </c>
      <c r="CY90" s="82">
        <f t="shared" si="103"/>
        <v>0</v>
      </c>
    </row>
    <row r="91" spans="1:103" ht="15.75" customHeight="1" x14ac:dyDescent="0.55000000000000004">
      <c r="A91" s="98">
        <v>5102020100</v>
      </c>
      <c r="B91" s="30" t="s">
        <v>187</v>
      </c>
      <c r="C91" s="30"/>
      <c r="D91" s="82"/>
      <c r="E91" s="82"/>
      <c r="F91" s="82"/>
      <c r="G91" s="82">
        <f t="shared" si="0"/>
        <v>0</v>
      </c>
      <c r="H91" s="82"/>
      <c r="I91" s="82"/>
      <c r="J91" s="82"/>
      <c r="K91" s="82">
        <f t="shared" si="1"/>
        <v>0</v>
      </c>
      <c r="L91" s="82"/>
      <c r="M91" s="82"/>
      <c r="N91" s="82"/>
      <c r="O91" s="82">
        <f t="shared" si="2"/>
        <v>0</v>
      </c>
      <c r="P91" s="82"/>
      <c r="Q91" s="82"/>
      <c r="R91" s="82"/>
      <c r="S91" s="82">
        <f t="shared" si="3"/>
        <v>0</v>
      </c>
      <c r="T91" s="82">
        <f t="shared" si="4"/>
        <v>0</v>
      </c>
      <c r="V91" s="98">
        <v>5102020100</v>
      </c>
      <c r="W91" s="30" t="s">
        <v>187</v>
      </c>
      <c r="X91" s="82">
        <f>ROUND(IF('2.ต้นทุนตามสัดส่วน '!$E$6&gt;0,(+C91*'2.ต้นทุนตามสัดส่วน '!$E$6)/'2.ต้นทุนตามสัดส่วน '!$E$9,0),2)</f>
        <v>0</v>
      </c>
      <c r="Y91" s="82">
        <f>ROUND(IF('2.ต้นทุนตามสัดส่วน '!$E$16&gt;0,(+D91*'2.ต้นทุนตามสัดส่วน '!$E$16)/'2.ต้นทุนตามสัดส่วน '!$E$19,0),2)</f>
        <v>0</v>
      </c>
      <c r="Z91" s="82">
        <f>ROUND(IF('2.ต้นทุนตามสัดส่วน '!$E$26&gt;0,(+E91*'2.ต้นทุนตามสัดส่วน '!$E$26)/'2.ต้นทุนตามสัดส่วน '!$E$29,0),2)</f>
        <v>0</v>
      </c>
      <c r="AA91" s="82">
        <f>ROUND(IF('2.ต้นทุนตามสัดส่วน '!$E$36&gt;0,(+F91*'2.ต้นทุนตามสัดส่วน '!$E$36)/'2.ต้นทุนตามสัดส่วน '!$E$39,0),2)</f>
        <v>0</v>
      </c>
      <c r="AB91" s="82">
        <f t="shared" si="5"/>
        <v>0</v>
      </c>
      <c r="AC91" s="82">
        <f>ROUND(IF('2.ต้นทุนตามสัดส่วน '!$E$56&gt;0,(+H91*'2.ต้นทุนตามสัดส่วน '!$E$56)/'2.ต้นทุนตามสัดส่วน '!$E$59,0),2)</f>
        <v>0</v>
      </c>
      <c r="AD91" s="82">
        <f>ROUND(IF('2.ต้นทุนตามสัดส่วน '!$E$66&gt;0,(+I91*'2.ต้นทุนตามสัดส่วน '!$E$66)/'2.ต้นทุนตามสัดส่วน '!$E$69,0),2)</f>
        <v>0</v>
      </c>
      <c r="AE91" s="82">
        <f>ROUND(IF('2.ต้นทุนตามสัดส่วน '!$E$76&gt;0,(+J91*'2.ต้นทุนตามสัดส่วน '!$E$76)/'2.ต้นทุนตามสัดส่วน '!$E$79,0),2)</f>
        <v>0</v>
      </c>
      <c r="AF91" s="82">
        <f t="shared" si="6"/>
        <v>0</v>
      </c>
      <c r="AG91" s="82">
        <f>ROUND(IF('2.ต้นทุนตามสัดส่วน '!$E$106&gt;0,(+L91*'2.ต้นทุนตามสัดส่วน '!$E$106)/'2.ต้นทุนตามสัดส่วน '!$E$109,0),2)</f>
        <v>0</v>
      </c>
      <c r="AH91" s="82">
        <f>ROUND(IF('2.ต้นทุนตามสัดส่วน '!$E$116&gt;0,(+M91*'2.ต้นทุนตามสัดส่วน '!$E$116)/'2.ต้นทุนตามสัดส่วน '!$E$119,0),2)</f>
        <v>0</v>
      </c>
      <c r="AI91" s="82">
        <f>ROUND(IF('2.ต้นทุนตามสัดส่วน '!$E$126&gt;0,(+N91*'2.ต้นทุนตามสัดส่วน '!$E$126)/'2.ต้นทุนตามสัดส่วน '!$E$129,0),2)</f>
        <v>0</v>
      </c>
      <c r="AJ91" s="82">
        <f t="shared" si="7"/>
        <v>0</v>
      </c>
      <c r="AK91" s="82">
        <f>ROUND(IF('2.ต้นทุนตามสัดส่วน '!$E$156&gt;0,(+P91*'2.ต้นทุนตามสัดส่วน '!$E$156)/'2.ต้นทุนตามสัดส่วน '!$E$159,0),2)</f>
        <v>0</v>
      </c>
      <c r="AL91" s="82">
        <f>ROUND(IF('2.ต้นทุนตามสัดส่วน '!$E$166&gt;0,(+Q91*'2.ต้นทุนตามสัดส่วน '!$E$166)/'2.ต้นทุนตามสัดส่วน '!$E$169,0),2)</f>
        <v>0</v>
      </c>
      <c r="AM91" s="82">
        <f>ROUND(IF('2.ต้นทุนตามสัดส่วน '!$E$176&gt;0,(+R91*'2.ต้นทุนตามสัดส่วน '!$E$176)/'2.ต้นทุนตามสัดส่วน '!$E$179,0),2)</f>
        <v>0</v>
      </c>
      <c r="AN91" s="82">
        <f t="shared" si="8"/>
        <v>0</v>
      </c>
      <c r="AO91" s="82">
        <f t="shared" si="9"/>
        <v>0</v>
      </c>
      <c r="AQ91" s="98">
        <v>5102020100</v>
      </c>
      <c r="AR91" s="30" t="s">
        <v>187</v>
      </c>
      <c r="AS91" s="82">
        <f>ROUND(IF('2.ต้นทุนตามสัดส่วน '!$E$7&gt;0,(C91*'2.ต้นทุนตามสัดส่วน '!$E$7)/'2.ต้นทุนตามสัดส่วน '!$E$9,0),2)</f>
        <v>0</v>
      </c>
      <c r="AT91" s="82">
        <f>ROUND(IF('2.ต้นทุนตามสัดส่วน '!$E$17&gt;0,(D91*'2.ต้นทุนตามสัดส่วน '!$E$17)/'2.ต้นทุนตามสัดส่วน '!$E$19,0),2)</f>
        <v>0</v>
      </c>
      <c r="AU91" s="82">
        <f>ROUND(IF('2.ต้นทุนตามสัดส่วน '!$E$27&gt;0,(+E91*'2.ต้นทุนตามสัดส่วน '!$E$27)/'2.ต้นทุนตามสัดส่วน '!$E$29,0),2)</f>
        <v>0</v>
      </c>
      <c r="AV91" s="82">
        <f>ROUND(IF('2.ต้นทุนตามสัดส่วน '!$E$37&gt;0,(+F91*'2.ต้นทุนตามสัดส่วน '!$E$37)/'2.ต้นทุนตามสัดส่วน '!$E$39,0),2)</f>
        <v>0</v>
      </c>
      <c r="AW91" s="82">
        <f t="shared" si="10"/>
        <v>0</v>
      </c>
      <c r="AX91" s="82">
        <f>ROUND(IF('2.ต้นทุนตามสัดส่วน '!$E$57&gt;0,(+H91*'2.ต้นทุนตามสัดส่วน '!$E$57)/'2.ต้นทุนตามสัดส่วน '!$E$59,0),2)</f>
        <v>0</v>
      </c>
      <c r="AY91" s="82">
        <f>ROUND(IF('2.ต้นทุนตามสัดส่วน '!$E$67&gt;0,(+I91*'2.ต้นทุนตามสัดส่วน '!$E$67)/'2.ต้นทุนตามสัดส่วน '!$E$69,0),2)</f>
        <v>0</v>
      </c>
      <c r="AZ91" s="82">
        <f>ROUND(IF('2.ต้นทุนตามสัดส่วน '!$E$77&gt;0,(+J91*'2.ต้นทุนตามสัดส่วน '!$E$77)/'2.ต้นทุนตามสัดส่วน '!$E$79,0),2)</f>
        <v>0</v>
      </c>
      <c r="BA91" s="82">
        <f t="shared" si="11"/>
        <v>0</v>
      </c>
      <c r="BB91" s="82">
        <f>ROUND(IF('2.ต้นทุนตามสัดส่วน '!$E$107&gt;0,(+L91*'2.ต้นทุนตามสัดส่วน '!$E$107)/'2.ต้นทุนตามสัดส่วน '!$E$109,0),2)</f>
        <v>0</v>
      </c>
      <c r="BC91" s="82">
        <f>ROUND(IF('2.ต้นทุนตามสัดส่วน '!$E$117&gt;0,(+M91*'2.ต้นทุนตามสัดส่วน '!$E$117)/'2.ต้นทุนตามสัดส่วน '!$E$119,0),2)</f>
        <v>0</v>
      </c>
      <c r="BD91" s="82">
        <f>ROUND(IF('2.ต้นทุนตามสัดส่วน '!$E$127&gt;0,(+N91*'2.ต้นทุนตามสัดส่วน '!$E$127)/'2.ต้นทุนตามสัดส่วน '!$E$129,0),2)</f>
        <v>0</v>
      </c>
      <c r="BE91" s="82">
        <f t="shared" si="12"/>
        <v>0</v>
      </c>
      <c r="BF91" s="82">
        <f>ROUND(IF('2.ต้นทุนตามสัดส่วน '!$E$157&gt;0,(+P91*'2.ต้นทุนตามสัดส่วน '!$E$157)/'2.ต้นทุนตามสัดส่วน '!$E$159,0),2)</f>
        <v>0</v>
      </c>
      <c r="BG91" s="82">
        <f>ROUND(IF('2.ต้นทุนตามสัดส่วน '!$E$167&gt;0,(+Q91*'2.ต้นทุนตามสัดส่วน '!$E$167)/'2.ต้นทุนตามสัดส่วน '!$E$169,0),2)</f>
        <v>0</v>
      </c>
      <c r="BH91" s="82">
        <f>ROUND(IF('2.ต้นทุนตามสัดส่วน '!$E$177&gt;0,(+R91*'2.ต้นทุนตามสัดส่วน '!$E$177)/'2.ต้นทุนตามสัดส่วน '!$E$179,0),2)</f>
        <v>0</v>
      </c>
      <c r="BI91" s="82">
        <f t="shared" si="13"/>
        <v>0</v>
      </c>
      <c r="BJ91" s="82">
        <f t="shared" si="14"/>
        <v>0</v>
      </c>
      <c r="BL91" s="98">
        <v>5102020100</v>
      </c>
      <c r="BM91" s="30" t="s">
        <v>187</v>
      </c>
      <c r="BN91" s="82">
        <f>ROUND(IF('2.ต้นทุนตามสัดส่วน '!$E$8&gt;0,(+C91*'2.ต้นทุนตามสัดส่วน '!$E$8)/'2.ต้นทุนตามสัดส่วน '!$E$9,0),2)</f>
        <v>0</v>
      </c>
      <c r="BO91" s="82">
        <f>ROUND(IF('2.ต้นทุนตามสัดส่วน '!$E$18&gt;0,(+D91*'2.ต้นทุนตามสัดส่วน '!$E$18)/'2.ต้นทุนตามสัดส่วน '!$E$19,0),2)</f>
        <v>0</v>
      </c>
      <c r="BP91" s="82">
        <f>ROUND(IF('2.ต้นทุนตามสัดส่วน '!$E$28&gt;0,(+E91*'2.ต้นทุนตามสัดส่วน '!$E$28)/'2.ต้นทุนตามสัดส่วน '!$E$29,0),2)</f>
        <v>0</v>
      </c>
      <c r="BQ91" s="82">
        <f>ROUND(IF('2.ต้นทุนตามสัดส่วน '!$E$38&gt;0,(+F91*'2.ต้นทุนตามสัดส่วน '!$E$38)/'2.ต้นทุนตามสัดส่วน '!$E$39,0),2)</f>
        <v>0</v>
      </c>
      <c r="BR91" s="82">
        <f t="shared" si="15"/>
        <v>0</v>
      </c>
      <c r="BS91" s="82">
        <f>ROUND(IF('2.ต้นทุนตามสัดส่วน '!$E$58&gt;0,(+H91*'2.ต้นทุนตามสัดส่วน '!$E$58)/'2.ต้นทุนตามสัดส่วน '!$E$59,0),2)</f>
        <v>0</v>
      </c>
      <c r="BT91" s="82">
        <f>ROUND(IF('2.ต้นทุนตามสัดส่วน '!$E$68&gt;0,(+I91*'2.ต้นทุนตามสัดส่วน '!$E$68)/'2.ต้นทุนตามสัดส่วน '!$E$69,0),2)</f>
        <v>0</v>
      </c>
      <c r="BU91" s="82">
        <f>ROUND(IF('2.ต้นทุนตามสัดส่วน '!$E$78&gt;0,(+J91*'2.ต้นทุนตามสัดส่วน '!$E$78)/'2.ต้นทุนตามสัดส่วน '!$E$79,0),2)</f>
        <v>0</v>
      </c>
      <c r="BV91" s="82">
        <f t="shared" si="16"/>
        <v>0</v>
      </c>
      <c r="BW91" s="82">
        <f>ROUND(IF('2.ต้นทุนตามสัดส่วน '!$E$108&gt;0,(+L91*'2.ต้นทุนตามสัดส่วน '!$E$108)/'2.ต้นทุนตามสัดส่วน '!$E$109,0),2)</f>
        <v>0</v>
      </c>
      <c r="BX91" s="82">
        <f>ROUND(IF('2.ต้นทุนตามสัดส่วน '!$E$118&gt;0,(+M91*'2.ต้นทุนตามสัดส่วน '!$E$118)/'2.ต้นทุนตามสัดส่วน '!$E$119,0),2)</f>
        <v>0</v>
      </c>
      <c r="BY91" s="82">
        <f>ROUND(IF('2.ต้นทุนตามสัดส่วน '!$E$128&gt;0,(+N91*'2.ต้นทุนตามสัดส่วน '!$E$128)/'2.ต้นทุนตามสัดส่วน '!$E$129,0),2)</f>
        <v>0</v>
      </c>
      <c r="BZ91" s="82">
        <f t="shared" si="17"/>
        <v>0</v>
      </c>
      <c r="CA91" s="82">
        <f>ROUND(IF('2.ต้นทุนตามสัดส่วน '!$E$158&gt;0,(+P91*'2.ต้นทุนตามสัดส่วน '!$E$158)/'2.ต้นทุนตามสัดส่วน '!$E$159,0),2)</f>
        <v>0</v>
      </c>
      <c r="CB91" s="82">
        <f>ROUND(IF('2.ต้นทุนตามสัดส่วน '!$E$168&gt;0,(+Q91*'2.ต้นทุนตามสัดส่วน '!$E$168)/'2.ต้นทุนตามสัดส่วน '!$E$169,0),2)</f>
        <v>0</v>
      </c>
      <c r="CC91" s="82">
        <f>ROUND(IF('2.ต้นทุนตามสัดส่วน '!$E$178&gt;0,(+R91*'2.ต้นทุนตามสัดส่วน '!$E$178)/'2.ต้นทุนตามสัดส่วน '!$E$179,0),2)</f>
        <v>0</v>
      </c>
      <c r="CD91" s="82">
        <f t="shared" si="18"/>
        <v>0</v>
      </c>
      <c r="CE91" s="82">
        <f t="shared" si="19"/>
        <v>0</v>
      </c>
      <c r="CF91" s="98">
        <v>5102020100</v>
      </c>
      <c r="CG91" s="30" t="s">
        <v>187</v>
      </c>
      <c r="CH91" s="82">
        <f t="shared" ref="CH91:CY91" si="104">+C91-X91-AS91-BN91</f>
        <v>0</v>
      </c>
      <c r="CI91" s="82">
        <f t="shared" si="104"/>
        <v>0</v>
      </c>
      <c r="CJ91" s="82">
        <f t="shared" si="104"/>
        <v>0</v>
      </c>
      <c r="CK91" s="82">
        <f t="shared" si="104"/>
        <v>0</v>
      </c>
      <c r="CL91" s="82">
        <f t="shared" si="104"/>
        <v>0</v>
      </c>
      <c r="CM91" s="82">
        <f t="shared" si="104"/>
        <v>0</v>
      </c>
      <c r="CN91" s="82">
        <f t="shared" si="104"/>
        <v>0</v>
      </c>
      <c r="CO91" s="82">
        <f t="shared" si="104"/>
        <v>0</v>
      </c>
      <c r="CP91" s="82">
        <f t="shared" si="104"/>
        <v>0</v>
      </c>
      <c r="CQ91" s="82">
        <f t="shared" si="104"/>
        <v>0</v>
      </c>
      <c r="CR91" s="82">
        <f t="shared" si="104"/>
        <v>0</v>
      </c>
      <c r="CS91" s="82">
        <f t="shared" si="104"/>
        <v>0</v>
      </c>
      <c r="CT91" s="82">
        <f t="shared" si="104"/>
        <v>0</v>
      </c>
      <c r="CU91" s="82">
        <f t="shared" si="104"/>
        <v>0</v>
      </c>
      <c r="CV91" s="82">
        <f t="shared" si="104"/>
        <v>0</v>
      </c>
      <c r="CW91" s="82">
        <f t="shared" si="104"/>
        <v>0</v>
      </c>
      <c r="CX91" s="82">
        <f t="shared" si="104"/>
        <v>0</v>
      </c>
      <c r="CY91" s="82">
        <f t="shared" si="104"/>
        <v>0</v>
      </c>
    </row>
    <row r="92" spans="1:103" ht="15.75" customHeight="1" x14ac:dyDescent="0.55000000000000004">
      <c r="A92" s="96">
        <v>5102020200</v>
      </c>
      <c r="B92" s="97" t="s">
        <v>188</v>
      </c>
      <c r="C92" s="30"/>
      <c r="D92" s="82">
        <v>0</v>
      </c>
      <c r="E92" s="82">
        <v>0</v>
      </c>
      <c r="F92" s="82">
        <v>0</v>
      </c>
      <c r="G92" s="82">
        <f t="shared" si="0"/>
        <v>0</v>
      </c>
      <c r="H92" s="82"/>
      <c r="I92" s="82"/>
      <c r="J92" s="82"/>
      <c r="K92" s="82">
        <f t="shared" si="1"/>
        <v>0</v>
      </c>
      <c r="L92" s="82"/>
      <c r="M92" s="82"/>
      <c r="N92" s="82"/>
      <c r="O92" s="82">
        <f t="shared" si="2"/>
        <v>0</v>
      </c>
      <c r="P92" s="82"/>
      <c r="Q92" s="82"/>
      <c r="R92" s="82"/>
      <c r="S92" s="82">
        <f t="shared" si="3"/>
        <v>0</v>
      </c>
      <c r="T92" s="82">
        <f t="shared" si="4"/>
        <v>0</v>
      </c>
      <c r="V92" s="96">
        <v>5102020200</v>
      </c>
      <c r="W92" s="97" t="s">
        <v>188</v>
      </c>
      <c r="X92" s="82">
        <f>ROUND(IF('2.ต้นทุนตามสัดส่วน '!$E$6&gt;0,(+C92*'2.ต้นทุนตามสัดส่วน '!$E$6)/'2.ต้นทุนตามสัดส่วน '!$E$9,0),2)</f>
        <v>0</v>
      </c>
      <c r="Y92" s="82">
        <f>ROUND(IF('2.ต้นทุนตามสัดส่วน '!$E$16&gt;0,(+D92*'2.ต้นทุนตามสัดส่วน '!$E$16)/'2.ต้นทุนตามสัดส่วน '!$E$19,0),2)</f>
        <v>0</v>
      </c>
      <c r="Z92" s="82">
        <f>ROUND(IF('2.ต้นทุนตามสัดส่วน '!$E$26&gt;0,(+E92*'2.ต้นทุนตามสัดส่วน '!$E$26)/'2.ต้นทุนตามสัดส่วน '!$E$29,0),2)</f>
        <v>0</v>
      </c>
      <c r="AA92" s="82">
        <f>ROUND(IF('2.ต้นทุนตามสัดส่วน '!$E$36&gt;0,(+F92*'2.ต้นทุนตามสัดส่วน '!$E$36)/'2.ต้นทุนตามสัดส่วน '!$E$39,0),2)</f>
        <v>0</v>
      </c>
      <c r="AB92" s="82">
        <f t="shared" si="5"/>
        <v>0</v>
      </c>
      <c r="AC92" s="82">
        <f>ROUND(IF('2.ต้นทุนตามสัดส่วน '!$E$56&gt;0,(+H92*'2.ต้นทุนตามสัดส่วน '!$E$56)/'2.ต้นทุนตามสัดส่วน '!$E$59,0),2)</f>
        <v>0</v>
      </c>
      <c r="AD92" s="82">
        <f>ROUND(IF('2.ต้นทุนตามสัดส่วน '!$E$66&gt;0,(+I92*'2.ต้นทุนตามสัดส่วน '!$E$66)/'2.ต้นทุนตามสัดส่วน '!$E$69,0),2)</f>
        <v>0</v>
      </c>
      <c r="AE92" s="82">
        <f>ROUND(IF('2.ต้นทุนตามสัดส่วน '!$E$76&gt;0,(+J92*'2.ต้นทุนตามสัดส่วน '!$E$76)/'2.ต้นทุนตามสัดส่วน '!$E$79,0),2)</f>
        <v>0</v>
      </c>
      <c r="AF92" s="82">
        <f t="shared" si="6"/>
        <v>0</v>
      </c>
      <c r="AG92" s="82">
        <f>ROUND(IF('2.ต้นทุนตามสัดส่วน '!$E$106&gt;0,(+L92*'2.ต้นทุนตามสัดส่วน '!$E$106)/'2.ต้นทุนตามสัดส่วน '!$E$109,0),2)</f>
        <v>0</v>
      </c>
      <c r="AH92" s="82">
        <f>ROUND(IF('2.ต้นทุนตามสัดส่วน '!$E$116&gt;0,(+M92*'2.ต้นทุนตามสัดส่วน '!$E$116)/'2.ต้นทุนตามสัดส่วน '!$E$119,0),2)</f>
        <v>0</v>
      </c>
      <c r="AI92" s="82">
        <f>ROUND(IF('2.ต้นทุนตามสัดส่วน '!$E$126&gt;0,(+N92*'2.ต้นทุนตามสัดส่วน '!$E$126)/'2.ต้นทุนตามสัดส่วน '!$E$129,0),2)</f>
        <v>0</v>
      </c>
      <c r="AJ92" s="82">
        <f t="shared" si="7"/>
        <v>0</v>
      </c>
      <c r="AK92" s="82">
        <f>ROUND(IF('2.ต้นทุนตามสัดส่วน '!$E$156&gt;0,(+P92*'2.ต้นทุนตามสัดส่วน '!$E$156)/'2.ต้นทุนตามสัดส่วน '!$E$159,0),2)</f>
        <v>0</v>
      </c>
      <c r="AL92" s="82">
        <f>ROUND(IF('2.ต้นทุนตามสัดส่วน '!$E$166&gt;0,(+Q92*'2.ต้นทุนตามสัดส่วน '!$E$166)/'2.ต้นทุนตามสัดส่วน '!$E$169,0),2)</f>
        <v>0</v>
      </c>
      <c r="AM92" s="82">
        <f>ROUND(IF('2.ต้นทุนตามสัดส่วน '!$E$176&gt;0,(+R92*'2.ต้นทุนตามสัดส่วน '!$E$176)/'2.ต้นทุนตามสัดส่วน '!$E$179,0),2)</f>
        <v>0</v>
      </c>
      <c r="AN92" s="82">
        <f t="shared" si="8"/>
        <v>0</v>
      </c>
      <c r="AO92" s="82">
        <f t="shared" si="9"/>
        <v>0</v>
      </c>
      <c r="AQ92" s="96">
        <v>5102020200</v>
      </c>
      <c r="AR92" s="97" t="s">
        <v>188</v>
      </c>
      <c r="AS92" s="82">
        <f>ROUND(IF('2.ต้นทุนตามสัดส่วน '!$E$7&gt;0,(C92*'2.ต้นทุนตามสัดส่วน '!$E$7)/'2.ต้นทุนตามสัดส่วน '!$E$9,0),2)</f>
        <v>0</v>
      </c>
      <c r="AT92" s="82">
        <f>ROUND(IF('2.ต้นทุนตามสัดส่วน '!$E$17&gt;0,(D92*'2.ต้นทุนตามสัดส่วน '!$E$17)/'2.ต้นทุนตามสัดส่วน '!$E$19,0),2)</f>
        <v>0</v>
      </c>
      <c r="AU92" s="82">
        <f>ROUND(IF('2.ต้นทุนตามสัดส่วน '!$E$27&gt;0,(+E92*'2.ต้นทุนตามสัดส่วน '!$E$27)/'2.ต้นทุนตามสัดส่วน '!$E$29,0),2)</f>
        <v>0</v>
      </c>
      <c r="AV92" s="82">
        <f>ROUND(IF('2.ต้นทุนตามสัดส่วน '!$E$37&gt;0,(+F92*'2.ต้นทุนตามสัดส่วน '!$E$37)/'2.ต้นทุนตามสัดส่วน '!$E$39,0),2)</f>
        <v>0</v>
      </c>
      <c r="AW92" s="82">
        <f t="shared" si="10"/>
        <v>0</v>
      </c>
      <c r="AX92" s="82">
        <f>ROUND(IF('2.ต้นทุนตามสัดส่วน '!$E$57&gt;0,(+H92*'2.ต้นทุนตามสัดส่วน '!$E$57)/'2.ต้นทุนตามสัดส่วน '!$E$59,0),2)</f>
        <v>0</v>
      </c>
      <c r="AY92" s="82">
        <f>ROUND(IF('2.ต้นทุนตามสัดส่วน '!$E$67&gt;0,(+I92*'2.ต้นทุนตามสัดส่วน '!$E$67)/'2.ต้นทุนตามสัดส่วน '!$E$69,0),2)</f>
        <v>0</v>
      </c>
      <c r="AZ92" s="82">
        <f>ROUND(IF('2.ต้นทุนตามสัดส่วน '!$E$77&gt;0,(+J92*'2.ต้นทุนตามสัดส่วน '!$E$77)/'2.ต้นทุนตามสัดส่วน '!$E$79,0),2)</f>
        <v>0</v>
      </c>
      <c r="BA92" s="82">
        <f t="shared" si="11"/>
        <v>0</v>
      </c>
      <c r="BB92" s="82">
        <f>ROUND(IF('2.ต้นทุนตามสัดส่วน '!$E$107&gt;0,(+L92*'2.ต้นทุนตามสัดส่วน '!$E$107)/'2.ต้นทุนตามสัดส่วน '!$E$109,0),2)</f>
        <v>0</v>
      </c>
      <c r="BC92" s="82">
        <f>ROUND(IF('2.ต้นทุนตามสัดส่วน '!$E$117&gt;0,(+M92*'2.ต้นทุนตามสัดส่วน '!$E$117)/'2.ต้นทุนตามสัดส่วน '!$E$119,0),2)</f>
        <v>0</v>
      </c>
      <c r="BD92" s="82">
        <f>ROUND(IF('2.ต้นทุนตามสัดส่วน '!$E$127&gt;0,(+N92*'2.ต้นทุนตามสัดส่วน '!$E$127)/'2.ต้นทุนตามสัดส่วน '!$E$129,0),2)</f>
        <v>0</v>
      </c>
      <c r="BE92" s="82">
        <f t="shared" si="12"/>
        <v>0</v>
      </c>
      <c r="BF92" s="82">
        <f>ROUND(IF('2.ต้นทุนตามสัดส่วน '!$E$157&gt;0,(+P92*'2.ต้นทุนตามสัดส่วน '!$E$157)/'2.ต้นทุนตามสัดส่วน '!$E$159,0),2)</f>
        <v>0</v>
      </c>
      <c r="BG92" s="82">
        <f>ROUND(IF('2.ต้นทุนตามสัดส่วน '!$E$167&gt;0,(+Q92*'2.ต้นทุนตามสัดส่วน '!$E$167)/'2.ต้นทุนตามสัดส่วน '!$E$169,0),2)</f>
        <v>0</v>
      </c>
      <c r="BH92" s="82">
        <f>ROUND(IF('2.ต้นทุนตามสัดส่วน '!$E$177&gt;0,(+R92*'2.ต้นทุนตามสัดส่วน '!$E$177)/'2.ต้นทุนตามสัดส่วน '!$E$179,0),2)</f>
        <v>0</v>
      </c>
      <c r="BI92" s="82">
        <f t="shared" si="13"/>
        <v>0</v>
      </c>
      <c r="BJ92" s="82">
        <f t="shared" si="14"/>
        <v>0</v>
      </c>
      <c r="BL92" s="96">
        <v>5102020200</v>
      </c>
      <c r="BM92" s="97" t="s">
        <v>188</v>
      </c>
      <c r="BN92" s="82">
        <f>ROUND(IF('2.ต้นทุนตามสัดส่วน '!$E$8&gt;0,(+C92*'2.ต้นทุนตามสัดส่วน '!$E$8)/'2.ต้นทุนตามสัดส่วน '!$E$9,0),2)</f>
        <v>0</v>
      </c>
      <c r="BO92" s="82">
        <f>ROUND(IF('2.ต้นทุนตามสัดส่วน '!$E$18&gt;0,(+D92*'2.ต้นทุนตามสัดส่วน '!$E$18)/'2.ต้นทุนตามสัดส่วน '!$E$19,0),2)</f>
        <v>0</v>
      </c>
      <c r="BP92" s="82">
        <f>ROUND(IF('2.ต้นทุนตามสัดส่วน '!$E$28&gt;0,(+E92*'2.ต้นทุนตามสัดส่วน '!$E$28)/'2.ต้นทุนตามสัดส่วน '!$E$29,0),2)</f>
        <v>0</v>
      </c>
      <c r="BQ92" s="82">
        <f>ROUND(IF('2.ต้นทุนตามสัดส่วน '!$E$38&gt;0,(+F92*'2.ต้นทุนตามสัดส่วน '!$E$38)/'2.ต้นทุนตามสัดส่วน '!$E$39,0),2)</f>
        <v>0</v>
      </c>
      <c r="BR92" s="82">
        <f t="shared" si="15"/>
        <v>0</v>
      </c>
      <c r="BS92" s="82">
        <f>ROUND(IF('2.ต้นทุนตามสัดส่วน '!$E$58&gt;0,(+H92*'2.ต้นทุนตามสัดส่วน '!$E$58)/'2.ต้นทุนตามสัดส่วน '!$E$59,0),2)</f>
        <v>0</v>
      </c>
      <c r="BT92" s="82">
        <f>ROUND(IF('2.ต้นทุนตามสัดส่วน '!$E$68&gt;0,(+I92*'2.ต้นทุนตามสัดส่วน '!$E$68)/'2.ต้นทุนตามสัดส่วน '!$E$69,0),2)</f>
        <v>0</v>
      </c>
      <c r="BU92" s="82">
        <f>ROUND(IF('2.ต้นทุนตามสัดส่วน '!$E$78&gt;0,(+J92*'2.ต้นทุนตามสัดส่วน '!$E$78)/'2.ต้นทุนตามสัดส่วน '!$E$79,0),2)</f>
        <v>0</v>
      </c>
      <c r="BV92" s="82">
        <f t="shared" si="16"/>
        <v>0</v>
      </c>
      <c r="BW92" s="82">
        <f>ROUND(IF('2.ต้นทุนตามสัดส่วน '!$E$108&gt;0,(+L92*'2.ต้นทุนตามสัดส่วน '!$E$108)/'2.ต้นทุนตามสัดส่วน '!$E$109,0),2)</f>
        <v>0</v>
      </c>
      <c r="BX92" s="82">
        <f>ROUND(IF('2.ต้นทุนตามสัดส่วน '!$E$118&gt;0,(+M92*'2.ต้นทุนตามสัดส่วน '!$E$118)/'2.ต้นทุนตามสัดส่วน '!$E$119,0),2)</f>
        <v>0</v>
      </c>
      <c r="BY92" s="82">
        <f>ROUND(IF('2.ต้นทุนตามสัดส่วน '!$E$128&gt;0,(+N92*'2.ต้นทุนตามสัดส่วน '!$E$128)/'2.ต้นทุนตามสัดส่วน '!$E$129,0),2)</f>
        <v>0</v>
      </c>
      <c r="BZ92" s="82">
        <f t="shared" si="17"/>
        <v>0</v>
      </c>
      <c r="CA92" s="82">
        <f>ROUND(IF('2.ต้นทุนตามสัดส่วน '!$E$158&gt;0,(+P92*'2.ต้นทุนตามสัดส่วน '!$E$158)/'2.ต้นทุนตามสัดส่วน '!$E$159,0),2)</f>
        <v>0</v>
      </c>
      <c r="CB92" s="82">
        <f>ROUND(IF('2.ต้นทุนตามสัดส่วน '!$E$168&gt;0,(+Q92*'2.ต้นทุนตามสัดส่วน '!$E$168)/'2.ต้นทุนตามสัดส่วน '!$E$169,0),2)</f>
        <v>0</v>
      </c>
      <c r="CC92" s="82">
        <f>ROUND(IF('2.ต้นทุนตามสัดส่วน '!$E$178&gt;0,(+R92*'2.ต้นทุนตามสัดส่วน '!$E$178)/'2.ต้นทุนตามสัดส่วน '!$E$179,0),2)</f>
        <v>0</v>
      </c>
      <c r="CD92" s="82">
        <f t="shared" si="18"/>
        <v>0</v>
      </c>
      <c r="CE92" s="82">
        <f t="shared" si="19"/>
        <v>0</v>
      </c>
      <c r="CF92" s="96">
        <v>5102020200</v>
      </c>
      <c r="CG92" s="97" t="s">
        <v>188</v>
      </c>
      <c r="CH92" s="82">
        <f t="shared" ref="CH92:CY92" si="105">+C92-X92-AS92-BN92</f>
        <v>0</v>
      </c>
      <c r="CI92" s="82">
        <f t="shared" si="105"/>
        <v>0</v>
      </c>
      <c r="CJ92" s="82">
        <f t="shared" si="105"/>
        <v>0</v>
      </c>
      <c r="CK92" s="82">
        <f t="shared" si="105"/>
        <v>0</v>
      </c>
      <c r="CL92" s="82">
        <f t="shared" si="105"/>
        <v>0</v>
      </c>
      <c r="CM92" s="82">
        <f t="shared" si="105"/>
        <v>0</v>
      </c>
      <c r="CN92" s="82">
        <f t="shared" si="105"/>
        <v>0</v>
      </c>
      <c r="CO92" s="82">
        <f t="shared" si="105"/>
        <v>0</v>
      </c>
      <c r="CP92" s="82">
        <f t="shared" si="105"/>
        <v>0</v>
      </c>
      <c r="CQ92" s="82">
        <f t="shared" si="105"/>
        <v>0</v>
      </c>
      <c r="CR92" s="82">
        <f t="shared" si="105"/>
        <v>0</v>
      </c>
      <c r="CS92" s="82">
        <f t="shared" si="105"/>
        <v>0</v>
      </c>
      <c r="CT92" s="82">
        <f t="shared" si="105"/>
        <v>0</v>
      </c>
      <c r="CU92" s="82">
        <f t="shared" si="105"/>
        <v>0</v>
      </c>
      <c r="CV92" s="82">
        <f t="shared" si="105"/>
        <v>0</v>
      </c>
      <c r="CW92" s="82">
        <f t="shared" si="105"/>
        <v>0</v>
      </c>
      <c r="CX92" s="82">
        <f t="shared" si="105"/>
        <v>0</v>
      </c>
      <c r="CY92" s="82">
        <f t="shared" si="105"/>
        <v>0</v>
      </c>
    </row>
    <row r="93" spans="1:103" ht="15.75" customHeight="1" x14ac:dyDescent="0.55000000000000004">
      <c r="A93" s="96">
        <v>5102020300</v>
      </c>
      <c r="B93" s="97" t="s">
        <v>189</v>
      </c>
      <c r="C93" s="30"/>
      <c r="D93" s="82"/>
      <c r="E93" s="82"/>
      <c r="F93" s="82"/>
      <c r="G93" s="82">
        <f t="shared" si="0"/>
        <v>0</v>
      </c>
      <c r="H93" s="82"/>
      <c r="I93" s="82"/>
      <c r="J93" s="82"/>
      <c r="K93" s="82">
        <f t="shared" si="1"/>
        <v>0</v>
      </c>
      <c r="L93" s="82"/>
      <c r="M93" s="82"/>
      <c r="N93" s="82"/>
      <c r="O93" s="82">
        <f t="shared" si="2"/>
        <v>0</v>
      </c>
      <c r="P93" s="82"/>
      <c r="Q93" s="82"/>
      <c r="R93" s="82"/>
      <c r="S93" s="82">
        <f t="shared" si="3"/>
        <v>0</v>
      </c>
      <c r="T93" s="82">
        <f t="shared" si="4"/>
        <v>0</v>
      </c>
      <c r="V93" s="96">
        <v>5102020300</v>
      </c>
      <c r="W93" s="97" t="s">
        <v>189</v>
      </c>
      <c r="X93" s="82">
        <f>ROUND(IF('2.ต้นทุนตามสัดส่วน '!$E$6&gt;0,(+C93*'2.ต้นทุนตามสัดส่วน '!$E$6)/'2.ต้นทุนตามสัดส่วน '!$E$9,0),2)</f>
        <v>0</v>
      </c>
      <c r="Y93" s="82">
        <f>ROUND(IF('2.ต้นทุนตามสัดส่วน '!$E$16&gt;0,(+D93*'2.ต้นทุนตามสัดส่วน '!$E$16)/'2.ต้นทุนตามสัดส่วน '!$E$19,0),2)</f>
        <v>0</v>
      </c>
      <c r="Z93" s="82">
        <f>ROUND(IF('2.ต้นทุนตามสัดส่วน '!$E$26&gt;0,(+E93*'2.ต้นทุนตามสัดส่วน '!$E$26)/'2.ต้นทุนตามสัดส่วน '!$E$29,0),2)</f>
        <v>0</v>
      </c>
      <c r="AA93" s="82">
        <f>ROUND(IF('2.ต้นทุนตามสัดส่วน '!$E$36&gt;0,(+F93*'2.ต้นทุนตามสัดส่วน '!$E$36)/'2.ต้นทุนตามสัดส่วน '!$E$39,0),2)</f>
        <v>0</v>
      </c>
      <c r="AB93" s="82">
        <f t="shared" si="5"/>
        <v>0</v>
      </c>
      <c r="AC93" s="82">
        <f>ROUND(IF('2.ต้นทุนตามสัดส่วน '!$E$56&gt;0,(+H93*'2.ต้นทุนตามสัดส่วน '!$E$56)/'2.ต้นทุนตามสัดส่วน '!$E$59,0),2)</f>
        <v>0</v>
      </c>
      <c r="AD93" s="82">
        <f>ROUND(IF('2.ต้นทุนตามสัดส่วน '!$E$66&gt;0,(+I93*'2.ต้นทุนตามสัดส่วน '!$E$66)/'2.ต้นทุนตามสัดส่วน '!$E$69,0),2)</f>
        <v>0</v>
      </c>
      <c r="AE93" s="82">
        <f>ROUND(IF('2.ต้นทุนตามสัดส่วน '!$E$76&gt;0,(+J93*'2.ต้นทุนตามสัดส่วน '!$E$76)/'2.ต้นทุนตามสัดส่วน '!$E$79,0),2)</f>
        <v>0</v>
      </c>
      <c r="AF93" s="82">
        <f t="shared" si="6"/>
        <v>0</v>
      </c>
      <c r="AG93" s="82">
        <f>ROUND(IF('2.ต้นทุนตามสัดส่วน '!$E$106&gt;0,(+L93*'2.ต้นทุนตามสัดส่วน '!$E$106)/'2.ต้นทุนตามสัดส่วน '!$E$109,0),2)</f>
        <v>0</v>
      </c>
      <c r="AH93" s="82">
        <f>ROUND(IF('2.ต้นทุนตามสัดส่วน '!$E$116&gt;0,(+M93*'2.ต้นทุนตามสัดส่วน '!$E$116)/'2.ต้นทุนตามสัดส่วน '!$E$119,0),2)</f>
        <v>0</v>
      </c>
      <c r="AI93" s="82">
        <f>ROUND(IF('2.ต้นทุนตามสัดส่วน '!$E$126&gt;0,(+N93*'2.ต้นทุนตามสัดส่วน '!$E$126)/'2.ต้นทุนตามสัดส่วน '!$E$129,0),2)</f>
        <v>0</v>
      </c>
      <c r="AJ93" s="82">
        <f t="shared" si="7"/>
        <v>0</v>
      </c>
      <c r="AK93" s="82">
        <f>ROUND(IF('2.ต้นทุนตามสัดส่วน '!$E$156&gt;0,(+P93*'2.ต้นทุนตามสัดส่วน '!$E$156)/'2.ต้นทุนตามสัดส่วน '!$E$159,0),2)</f>
        <v>0</v>
      </c>
      <c r="AL93" s="82">
        <f>ROUND(IF('2.ต้นทุนตามสัดส่วน '!$E$166&gt;0,(+Q93*'2.ต้นทุนตามสัดส่วน '!$E$166)/'2.ต้นทุนตามสัดส่วน '!$E$169,0),2)</f>
        <v>0</v>
      </c>
      <c r="AM93" s="82">
        <f>ROUND(IF('2.ต้นทุนตามสัดส่วน '!$E$176&gt;0,(+R93*'2.ต้นทุนตามสัดส่วน '!$E$176)/'2.ต้นทุนตามสัดส่วน '!$E$179,0),2)</f>
        <v>0</v>
      </c>
      <c r="AN93" s="82">
        <f t="shared" si="8"/>
        <v>0</v>
      </c>
      <c r="AO93" s="82">
        <f t="shared" si="9"/>
        <v>0</v>
      </c>
      <c r="AQ93" s="96">
        <v>5102020300</v>
      </c>
      <c r="AR93" s="97" t="s">
        <v>189</v>
      </c>
      <c r="AS93" s="82">
        <f>ROUND(IF('2.ต้นทุนตามสัดส่วน '!$E$7&gt;0,(C93*'2.ต้นทุนตามสัดส่วน '!$E$7)/'2.ต้นทุนตามสัดส่วน '!$E$9,0),2)</f>
        <v>0</v>
      </c>
      <c r="AT93" s="82">
        <f>ROUND(IF('2.ต้นทุนตามสัดส่วน '!$E$17&gt;0,(D93*'2.ต้นทุนตามสัดส่วน '!$E$17)/'2.ต้นทุนตามสัดส่วน '!$E$19,0),2)</f>
        <v>0</v>
      </c>
      <c r="AU93" s="82">
        <f>ROUND(IF('2.ต้นทุนตามสัดส่วน '!$E$27&gt;0,(+E93*'2.ต้นทุนตามสัดส่วน '!$E$27)/'2.ต้นทุนตามสัดส่วน '!$E$29,0),2)</f>
        <v>0</v>
      </c>
      <c r="AV93" s="82">
        <f>ROUND(IF('2.ต้นทุนตามสัดส่วน '!$E$37&gt;0,(+F93*'2.ต้นทุนตามสัดส่วน '!$E$37)/'2.ต้นทุนตามสัดส่วน '!$E$39,0),2)</f>
        <v>0</v>
      </c>
      <c r="AW93" s="82">
        <f t="shared" si="10"/>
        <v>0</v>
      </c>
      <c r="AX93" s="82">
        <f>ROUND(IF('2.ต้นทุนตามสัดส่วน '!$E$57&gt;0,(+H93*'2.ต้นทุนตามสัดส่วน '!$E$57)/'2.ต้นทุนตามสัดส่วน '!$E$59,0),2)</f>
        <v>0</v>
      </c>
      <c r="AY93" s="82">
        <f>ROUND(IF('2.ต้นทุนตามสัดส่วน '!$E$67&gt;0,(+I93*'2.ต้นทุนตามสัดส่วน '!$E$67)/'2.ต้นทุนตามสัดส่วน '!$E$69,0),2)</f>
        <v>0</v>
      </c>
      <c r="AZ93" s="82">
        <f>ROUND(IF('2.ต้นทุนตามสัดส่วน '!$E$77&gt;0,(+J93*'2.ต้นทุนตามสัดส่วน '!$E$77)/'2.ต้นทุนตามสัดส่วน '!$E$79,0),2)</f>
        <v>0</v>
      </c>
      <c r="BA93" s="82">
        <f t="shared" si="11"/>
        <v>0</v>
      </c>
      <c r="BB93" s="82">
        <f>ROUND(IF('2.ต้นทุนตามสัดส่วน '!$E$107&gt;0,(+L93*'2.ต้นทุนตามสัดส่วน '!$E$107)/'2.ต้นทุนตามสัดส่วน '!$E$109,0),2)</f>
        <v>0</v>
      </c>
      <c r="BC93" s="82">
        <f>ROUND(IF('2.ต้นทุนตามสัดส่วน '!$E$117&gt;0,(+M93*'2.ต้นทุนตามสัดส่วน '!$E$117)/'2.ต้นทุนตามสัดส่วน '!$E$119,0),2)</f>
        <v>0</v>
      </c>
      <c r="BD93" s="82">
        <f>ROUND(IF('2.ต้นทุนตามสัดส่วน '!$E$127&gt;0,(+N93*'2.ต้นทุนตามสัดส่วน '!$E$127)/'2.ต้นทุนตามสัดส่วน '!$E$129,0),2)</f>
        <v>0</v>
      </c>
      <c r="BE93" s="82">
        <f t="shared" si="12"/>
        <v>0</v>
      </c>
      <c r="BF93" s="82">
        <f>ROUND(IF('2.ต้นทุนตามสัดส่วน '!$E$157&gt;0,(+P93*'2.ต้นทุนตามสัดส่วน '!$E$157)/'2.ต้นทุนตามสัดส่วน '!$E$159,0),2)</f>
        <v>0</v>
      </c>
      <c r="BG93" s="82">
        <f>ROUND(IF('2.ต้นทุนตามสัดส่วน '!$E$167&gt;0,(+Q93*'2.ต้นทุนตามสัดส่วน '!$E$167)/'2.ต้นทุนตามสัดส่วน '!$E$169,0),2)</f>
        <v>0</v>
      </c>
      <c r="BH93" s="82">
        <f>ROUND(IF('2.ต้นทุนตามสัดส่วน '!$E$177&gt;0,(+R93*'2.ต้นทุนตามสัดส่วน '!$E$177)/'2.ต้นทุนตามสัดส่วน '!$E$179,0),2)</f>
        <v>0</v>
      </c>
      <c r="BI93" s="82">
        <f t="shared" si="13"/>
        <v>0</v>
      </c>
      <c r="BJ93" s="82">
        <f t="shared" si="14"/>
        <v>0</v>
      </c>
      <c r="BL93" s="96">
        <v>5102020300</v>
      </c>
      <c r="BM93" s="97" t="s">
        <v>189</v>
      </c>
      <c r="BN93" s="82">
        <f>ROUND(IF('2.ต้นทุนตามสัดส่วน '!$E$8&gt;0,(+C93*'2.ต้นทุนตามสัดส่วน '!$E$8)/'2.ต้นทุนตามสัดส่วน '!$E$9,0),2)</f>
        <v>0</v>
      </c>
      <c r="BO93" s="82">
        <f>ROUND(IF('2.ต้นทุนตามสัดส่วน '!$E$18&gt;0,(+D93*'2.ต้นทุนตามสัดส่วน '!$E$18)/'2.ต้นทุนตามสัดส่วน '!$E$19,0),2)</f>
        <v>0</v>
      </c>
      <c r="BP93" s="82">
        <f>ROUND(IF('2.ต้นทุนตามสัดส่วน '!$E$28&gt;0,(+E93*'2.ต้นทุนตามสัดส่วน '!$E$28)/'2.ต้นทุนตามสัดส่วน '!$E$29,0),2)</f>
        <v>0</v>
      </c>
      <c r="BQ93" s="82">
        <f>ROUND(IF('2.ต้นทุนตามสัดส่วน '!$E$38&gt;0,(+F93*'2.ต้นทุนตามสัดส่วน '!$E$38)/'2.ต้นทุนตามสัดส่วน '!$E$39,0),2)</f>
        <v>0</v>
      </c>
      <c r="BR93" s="82">
        <f t="shared" si="15"/>
        <v>0</v>
      </c>
      <c r="BS93" s="82">
        <f>ROUND(IF('2.ต้นทุนตามสัดส่วน '!$E$58&gt;0,(+H93*'2.ต้นทุนตามสัดส่วน '!$E$58)/'2.ต้นทุนตามสัดส่วน '!$E$59,0),2)</f>
        <v>0</v>
      </c>
      <c r="BT93" s="82">
        <f>ROUND(IF('2.ต้นทุนตามสัดส่วน '!$E$68&gt;0,(+I93*'2.ต้นทุนตามสัดส่วน '!$E$68)/'2.ต้นทุนตามสัดส่วน '!$E$69,0),2)</f>
        <v>0</v>
      </c>
      <c r="BU93" s="82">
        <f>ROUND(IF('2.ต้นทุนตามสัดส่วน '!$E$78&gt;0,(+J93*'2.ต้นทุนตามสัดส่วน '!$E$78)/'2.ต้นทุนตามสัดส่วน '!$E$79,0),2)</f>
        <v>0</v>
      </c>
      <c r="BV93" s="82">
        <f t="shared" si="16"/>
        <v>0</v>
      </c>
      <c r="BW93" s="82">
        <f>ROUND(IF('2.ต้นทุนตามสัดส่วน '!$E$108&gt;0,(+L93*'2.ต้นทุนตามสัดส่วน '!$E$108)/'2.ต้นทุนตามสัดส่วน '!$E$109,0),2)</f>
        <v>0</v>
      </c>
      <c r="BX93" s="82">
        <f>ROUND(IF('2.ต้นทุนตามสัดส่วน '!$E$118&gt;0,(+M93*'2.ต้นทุนตามสัดส่วน '!$E$118)/'2.ต้นทุนตามสัดส่วน '!$E$119,0),2)</f>
        <v>0</v>
      </c>
      <c r="BY93" s="82">
        <f>ROUND(IF('2.ต้นทุนตามสัดส่วน '!$E$128&gt;0,(+N93*'2.ต้นทุนตามสัดส่วน '!$E$128)/'2.ต้นทุนตามสัดส่วน '!$E$129,0),2)</f>
        <v>0</v>
      </c>
      <c r="BZ93" s="82">
        <f t="shared" si="17"/>
        <v>0</v>
      </c>
      <c r="CA93" s="82">
        <f>ROUND(IF('2.ต้นทุนตามสัดส่วน '!$E$158&gt;0,(+P93*'2.ต้นทุนตามสัดส่วน '!$E$158)/'2.ต้นทุนตามสัดส่วน '!$E$159,0),2)</f>
        <v>0</v>
      </c>
      <c r="CB93" s="82">
        <f>ROUND(IF('2.ต้นทุนตามสัดส่วน '!$E$168&gt;0,(+Q93*'2.ต้นทุนตามสัดส่วน '!$E$168)/'2.ต้นทุนตามสัดส่วน '!$E$169,0),2)</f>
        <v>0</v>
      </c>
      <c r="CC93" s="82">
        <f>ROUND(IF('2.ต้นทุนตามสัดส่วน '!$E$178&gt;0,(+R93*'2.ต้นทุนตามสัดส่วน '!$E$178)/'2.ต้นทุนตามสัดส่วน '!$E$179,0),2)</f>
        <v>0</v>
      </c>
      <c r="CD93" s="82">
        <f t="shared" si="18"/>
        <v>0</v>
      </c>
      <c r="CE93" s="82">
        <f t="shared" si="19"/>
        <v>0</v>
      </c>
      <c r="CF93" s="96">
        <v>5102020300</v>
      </c>
      <c r="CG93" s="97" t="s">
        <v>189</v>
      </c>
      <c r="CH93" s="82">
        <f t="shared" ref="CH93:CY93" si="106">+C93-X93-AS93-BN93</f>
        <v>0</v>
      </c>
      <c r="CI93" s="82">
        <f t="shared" si="106"/>
        <v>0</v>
      </c>
      <c r="CJ93" s="82">
        <f t="shared" si="106"/>
        <v>0</v>
      </c>
      <c r="CK93" s="82">
        <f t="shared" si="106"/>
        <v>0</v>
      </c>
      <c r="CL93" s="82">
        <f t="shared" si="106"/>
        <v>0</v>
      </c>
      <c r="CM93" s="82">
        <f t="shared" si="106"/>
        <v>0</v>
      </c>
      <c r="CN93" s="82">
        <f t="shared" si="106"/>
        <v>0</v>
      </c>
      <c r="CO93" s="82">
        <f t="shared" si="106"/>
        <v>0</v>
      </c>
      <c r="CP93" s="82">
        <f t="shared" si="106"/>
        <v>0</v>
      </c>
      <c r="CQ93" s="82">
        <f t="shared" si="106"/>
        <v>0</v>
      </c>
      <c r="CR93" s="82">
        <f t="shared" si="106"/>
        <v>0</v>
      </c>
      <c r="CS93" s="82">
        <f t="shared" si="106"/>
        <v>0</v>
      </c>
      <c r="CT93" s="82">
        <f t="shared" si="106"/>
        <v>0</v>
      </c>
      <c r="CU93" s="82">
        <f t="shared" si="106"/>
        <v>0</v>
      </c>
      <c r="CV93" s="82">
        <f t="shared" si="106"/>
        <v>0</v>
      </c>
      <c r="CW93" s="82">
        <f t="shared" si="106"/>
        <v>0</v>
      </c>
      <c r="CX93" s="82">
        <f t="shared" si="106"/>
        <v>0</v>
      </c>
      <c r="CY93" s="82">
        <f t="shared" si="106"/>
        <v>0</v>
      </c>
    </row>
    <row r="94" spans="1:103" ht="15.75" customHeight="1" x14ac:dyDescent="0.55000000000000004">
      <c r="A94" s="96">
        <v>5103000000</v>
      </c>
      <c r="B94" s="97" t="s">
        <v>190</v>
      </c>
      <c r="C94" s="30"/>
      <c r="D94" s="82">
        <v>0</v>
      </c>
      <c r="E94" s="82">
        <v>0</v>
      </c>
      <c r="F94" s="82">
        <v>0</v>
      </c>
      <c r="G94" s="82">
        <f t="shared" si="0"/>
        <v>0</v>
      </c>
      <c r="H94" s="82"/>
      <c r="I94" s="82"/>
      <c r="J94" s="82"/>
      <c r="K94" s="82">
        <f t="shared" si="1"/>
        <v>0</v>
      </c>
      <c r="L94" s="82"/>
      <c r="M94" s="82"/>
      <c r="N94" s="82"/>
      <c r="O94" s="82">
        <f t="shared" si="2"/>
        <v>0</v>
      </c>
      <c r="P94" s="82"/>
      <c r="Q94" s="82"/>
      <c r="R94" s="82"/>
      <c r="S94" s="82">
        <f t="shared" si="3"/>
        <v>0</v>
      </c>
      <c r="T94" s="82">
        <f t="shared" si="4"/>
        <v>0</v>
      </c>
      <c r="V94" s="96">
        <v>5103000000</v>
      </c>
      <c r="W94" s="97" t="s">
        <v>190</v>
      </c>
      <c r="X94" s="82">
        <f>ROUND(IF('2.ต้นทุนตามสัดส่วน '!$E$6&gt;0,(+C94*'2.ต้นทุนตามสัดส่วน '!$E$6)/'2.ต้นทุนตามสัดส่วน '!$E$9,0),2)</f>
        <v>0</v>
      </c>
      <c r="Y94" s="82">
        <f>ROUND(IF('2.ต้นทุนตามสัดส่วน '!$E$16&gt;0,(+D94*'2.ต้นทุนตามสัดส่วน '!$E$16)/'2.ต้นทุนตามสัดส่วน '!$E$19,0),2)</f>
        <v>0</v>
      </c>
      <c r="Z94" s="82">
        <f>ROUND(IF('2.ต้นทุนตามสัดส่วน '!$E$26&gt;0,(+E94*'2.ต้นทุนตามสัดส่วน '!$E$26)/'2.ต้นทุนตามสัดส่วน '!$E$29,0),2)</f>
        <v>0</v>
      </c>
      <c r="AA94" s="82">
        <f>ROUND(IF('2.ต้นทุนตามสัดส่วน '!$E$36&gt;0,(+F94*'2.ต้นทุนตามสัดส่วน '!$E$36)/'2.ต้นทุนตามสัดส่วน '!$E$39,0),2)</f>
        <v>0</v>
      </c>
      <c r="AB94" s="82">
        <f t="shared" si="5"/>
        <v>0</v>
      </c>
      <c r="AC94" s="82">
        <f>ROUND(IF('2.ต้นทุนตามสัดส่วน '!$E$56&gt;0,(+H94*'2.ต้นทุนตามสัดส่วน '!$E$56)/'2.ต้นทุนตามสัดส่วน '!$E$59,0),2)</f>
        <v>0</v>
      </c>
      <c r="AD94" s="82">
        <f>ROUND(IF('2.ต้นทุนตามสัดส่วน '!$E$66&gt;0,(+I94*'2.ต้นทุนตามสัดส่วน '!$E$66)/'2.ต้นทุนตามสัดส่วน '!$E$69,0),2)</f>
        <v>0</v>
      </c>
      <c r="AE94" s="82">
        <f>ROUND(IF('2.ต้นทุนตามสัดส่วน '!$E$76&gt;0,(+J94*'2.ต้นทุนตามสัดส่วน '!$E$76)/'2.ต้นทุนตามสัดส่วน '!$E$79,0),2)</f>
        <v>0</v>
      </c>
      <c r="AF94" s="82">
        <f t="shared" si="6"/>
        <v>0</v>
      </c>
      <c r="AG94" s="82">
        <f>ROUND(IF('2.ต้นทุนตามสัดส่วน '!$E$106&gt;0,(+L94*'2.ต้นทุนตามสัดส่วน '!$E$106)/'2.ต้นทุนตามสัดส่วน '!$E$109,0),2)</f>
        <v>0</v>
      </c>
      <c r="AH94" s="82">
        <f>ROUND(IF('2.ต้นทุนตามสัดส่วน '!$E$116&gt;0,(+M94*'2.ต้นทุนตามสัดส่วน '!$E$116)/'2.ต้นทุนตามสัดส่วน '!$E$119,0),2)</f>
        <v>0</v>
      </c>
      <c r="AI94" s="82">
        <f>ROUND(IF('2.ต้นทุนตามสัดส่วน '!$E$126&gt;0,(+N94*'2.ต้นทุนตามสัดส่วน '!$E$126)/'2.ต้นทุนตามสัดส่วน '!$E$129,0),2)</f>
        <v>0</v>
      </c>
      <c r="AJ94" s="82">
        <f t="shared" si="7"/>
        <v>0</v>
      </c>
      <c r="AK94" s="82">
        <f>ROUND(IF('2.ต้นทุนตามสัดส่วน '!$E$156&gt;0,(+P94*'2.ต้นทุนตามสัดส่วน '!$E$156)/'2.ต้นทุนตามสัดส่วน '!$E$159,0),2)</f>
        <v>0</v>
      </c>
      <c r="AL94" s="82">
        <f>ROUND(IF('2.ต้นทุนตามสัดส่วน '!$E$166&gt;0,(+Q94*'2.ต้นทุนตามสัดส่วน '!$E$166)/'2.ต้นทุนตามสัดส่วน '!$E$169,0),2)</f>
        <v>0</v>
      </c>
      <c r="AM94" s="82">
        <f>ROUND(IF('2.ต้นทุนตามสัดส่วน '!$E$176&gt;0,(+R94*'2.ต้นทุนตามสัดส่วน '!$E$176)/'2.ต้นทุนตามสัดส่วน '!$E$179,0),2)</f>
        <v>0</v>
      </c>
      <c r="AN94" s="82">
        <f t="shared" si="8"/>
        <v>0</v>
      </c>
      <c r="AO94" s="82">
        <f t="shared" si="9"/>
        <v>0</v>
      </c>
      <c r="AQ94" s="96">
        <v>5103000000</v>
      </c>
      <c r="AR94" s="97" t="s">
        <v>190</v>
      </c>
      <c r="AS94" s="82">
        <f>ROUND(IF('2.ต้นทุนตามสัดส่วน '!$E$7&gt;0,(C94*'2.ต้นทุนตามสัดส่วน '!$E$7)/'2.ต้นทุนตามสัดส่วน '!$E$9,0),2)</f>
        <v>0</v>
      </c>
      <c r="AT94" s="82">
        <f>ROUND(IF('2.ต้นทุนตามสัดส่วน '!$E$17&gt;0,(D94*'2.ต้นทุนตามสัดส่วน '!$E$17)/'2.ต้นทุนตามสัดส่วน '!$E$19,0),2)</f>
        <v>0</v>
      </c>
      <c r="AU94" s="82">
        <f>ROUND(IF('2.ต้นทุนตามสัดส่วน '!$E$27&gt;0,(+E94*'2.ต้นทุนตามสัดส่วน '!$E$27)/'2.ต้นทุนตามสัดส่วน '!$E$29,0),2)</f>
        <v>0</v>
      </c>
      <c r="AV94" s="82">
        <f>ROUND(IF('2.ต้นทุนตามสัดส่วน '!$E$37&gt;0,(+F94*'2.ต้นทุนตามสัดส่วน '!$E$37)/'2.ต้นทุนตามสัดส่วน '!$E$39,0),2)</f>
        <v>0</v>
      </c>
      <c r="AW94" s="82">
        <f t="shared" si="10"/>
        <v>0</v>
      </c>
      <c r="AX94" s="82">
        <f>ROUND(IF('2.ต้นทุนตามสัดส่วน '!$E$57&gt;0,(+H94*'2.ต้นทุนตามสัดส่วน '!$E$57)/'2.ต้นทุนตามสัดส่วน '!$E$59,0),2)</f>
        <v>0</v>
      </c>
      <c r="AY94" s="82">
        <f>ROUND(IF('2.ต้นทุนตามสัดส่วน '!$E$67&gt;0,(+I94*'2.ต้นทุนตามสัดส่วน '!$E$67)/'2.ต้นทุนตามสัดส่วน '!$E$69,0),2)</f>
        <v>0</v>
      </c>
      <c r="AZ94" s="82">
        <f>ROUND(IF('2.ต้นทุนตามสัดส่วน '!$E$77&gt;0,(+J94*'2.ต้นทุนตามสัดส่วน '!$E$77)/'2.ต้นทุนตามสัดส่วน '!$E$79,0),2)</f>
        <v>0</v>
      </c>
      <c r="BA94" s="82">
        <f t="shared" si="11"/>
        <v>0</v>
      </c>
      <c r="BB94" s="82">
        <f>ROUND(IF('2.ต้นทุนตามสัดส่วน '!$E$107&gt;0,(+L94*'2.ต้นทุนตามสัดส่วน '!$E$107)/'2.ต้นทุนตามสัดส่วน '!$E$109,0),2)</f>
        <v>0</v>
      </c>
      <c r="BC94" s="82">
        <f>ROUND(IF('2.ต้นทุนตามสัดส่วน '!$E$117&gt;0,(+M94*'2.ต้นทุนตามสัดส่วน '!$E$117)/'2.ต้นทุนตามสัดส่วน '!$E$119,0),2)</f>
        <v>0</v>
      </c>
      <c r="BD94" s="82">
        <f>ROUND(IF('2.ต้นทุนตามสัดส่วน '!$E$127&gt;0,(+N94*'2.ต้นทุนตามสัดส่วน '!$E$127)/'2.ต้นทุนตามสัดส่วน '!$E$129,0),2)</f>
        <v>0</v>
      </c>
      <c r="BE94" s="82">
        <f t="shared" si="12"/>
        <v>0</v>
      </c>
      <c r="BF94" s="82">
        <f>ROUND(IF('2.ต้นทุนตามสัดส่วน '!$E$157&gt;0,(+P94*'2.ต้นทุนตามสัดส่วน '!$E$157)/'2.ต้นทุนตามสัดส่วน '!$E$159,0),2)</f>
        <v>0</v>
      </c>
      <c r="BG94" s="82">
        <f>ROUND(IF('2.ต้นทุนตามสัดส่วน '!$E$167&gt;0,(+Q94*'2.ต้นทุนตามสัดส่วน '!$E$167)/'2.ต้นทุนตามสัดส่วน '!$E$169,0),2)</f>
        <v>0</v>
      </c>
      <c r="BH94" s="82">
        <f>ROUND(IF('2.ต้นทุนตามสัดส่วน '!$E$177&gt;0,(+R94*'2.ต้นทุนตามสัดส่วน '!$E$177)/'2.ต้นทุนตามสัดส่วน '!$E$179,0),2)</f>
        <v>0</v>
      </c>
      <c r="BI94" s="82">
        <f t="shared" si="13"/>
        <v>0</v>
      </c>
      <c r="BJ94" s="82">
        <f t="shared" si="14"/>
        <v>0</v>
      </c>
      <c r="BL94" s="96">
        <v>5103000000</v>
      </c>
      <c r="BM94" s="97" t="s">
        <v>190</v>
      </c>
      <c r="BN94" s="82">
        <f>ROUND(IF('2.ต้นทุนตามสัดส่วน '!$E$8&gt;0,(+C94*'2.ต้นทุนตามสัดส่วน '!$E$8)/'2.ต้นทุนตามสัดส่วน '!$E$9,0),2)</f>
        <v>0</v>
      </c>
      <c r="BO94" s="82">
        <f>ROUND(IF('2.ต้นทุนตามสัดส่วน '!$E$18&gt;0,(+D94*'2.ต้นทุนตามสัดส่วน '!$E$18)/'2.ต้นทุนตามสัดส่วน '!$E$19,0),2)</f>
        <v>0</v>
      </c>
      <c r="BP94" s="82">
        <f>ROUND(IF('2.ต้นทุนตามสัดส่วน '!$E$28&gt;0,(+E94*'2.ต้นทุนตามสัดส่วน '!$E$28)/'2.ต้นทุนตามสัดส่วน '!$E$29,0),2)</f>
        <v>0</v>
      </c>
      <c r="BQ94" s="82">
        <f>ROUND(IF('2.ต้นทุนตามสัดส่วน '!$E$38&gt;0,(+F94*'2.ต้นทุนตามสัดส่วน '!$E$38)/'2.ต้นทุนตามสัดส่วน '!$E$39,0),2)</f>
        <v>0</v>
      </c>
      <c r="BR94" s="82">
        <f t="shared" si="15"/>
        <v>0</v>
      </c>
      <c r="BS94" s="82">
        <f>ROUND(IF('2.ต้นทุนตามสัดส่วน '!$E$58&gt;0,(+H94*'2.ต้นทุนตามสัดส่วน '!$E$58)/'2.ต้นทุนตามสัดส่วน '!$E$59,0),2)</f>
        <v>0</v>
      </c>
      <c r="BT94" s="82">
        <f>ROUND(IF('2.ต้นทุนตามสัดส่วน '!$E$68&gt;0,(+I94*'2.ต้นทุนตามสัดส่วน '!$E$68)/'2.ต้นทุนตามสัดส่วน '!$E$69,0),2)</f>
        <v>0</v>
      </c>
      <c r="BU94" s="82">
        <f>ROUND(IF('2.ต้นทุนตามสัดส่วน '!$E$78&gt;0,(+J94*'2.ต้นทุนตามสัดส่วน '!$E$78)/'2.ต้นทุนตามสัดส่วน '!$E$79,0),2)</f>
        <v>0</v>
      </c>
      <c r="BV94" s="82">
        <f t="shared" si="16"/>
        <v>0</v>
      </c>
      <c r="BW94" s="82">
        <f>ROUND(IF('2.ต้นทุนตามสัดส่วน '!$E$108&gt;0,(+L94*'2.ต้นทุนตามสัดส่วน '!$E$108)/'2.ต้นทุนตามสัดส่วน '!$E$109,0),2)</f>
        <v>0</v>
      </c>
      <c r="BX94" s="82">
        <f>ROUND(IF('2.ต้นทุนตามสัดส่วน '!$E$118&gt;0,(+M94*'2.ต้นทุนตามสัดส่วน '!$E$118)/'2.ต้นทุนตามสัดส่วน '!$E$119,0),2)</f>
        <v>0</v>
      </c>
      <c r="BY94" s="82">
        <f>ROUND(IF('2.ต้นทุนตามสัดส่วน '!$E$128&gt;0,(+N94*'2.ต้นทุนตามสัดส่วน '!$E$128)/'2.ต้นทุนตามสัดส่วน '!$E$129,0),2)</f>
        <v>0</v>
      </c>
      <c r="BZ94" s="82">
        <f t="shared" si="17"/>
        <v>0</v>
      </c>
      <c r="CA94" s="82">
        <f>ROUND(IF('2.ต้นทุนตามสัดส่วน '!$E$158&gt;0,(+P94*'2.ต้นทุนตามสัดส่วน '!$E$158)/'2.ต้นทุนตามสัดส่วน '!$E$159,0),2)</f>
        <v>0</v>
      </c>
      <c r="CB94" s="82">
        <f>ROUND(IF('2.ต้นทุนตามสัดส่วน '!$E$168&gt;0,(+Q94*'2.ต้นทุนตามสัดส่วน '!$E$168)/'2.ต้นทุนตามสัดส่วน '!$E$169,0),2)</f>
        <v>0</v>
      </c>
      <c r="CC94" s="82">
        <f>ROUND(IF('2.ต้นทุนตามสัดส่วน '!$E$178&gt;0,(+R94*'2.ต้นทุนตามสัดส่วน '!$E$178)/'2.ต้นทุนตามสัดส่วน '!$E$179,0),2)</f>
        <v>0</v>
      </c>
      <c r="CD94" s="82">
        <f t="shared" si="18"/>
        <v>0</v>
      </c>
      <c r="CE94" s="82">
        <f t="shared" si="19"/>
        <v>0</v>
      </c>
      <c r="CF94" s="96">
        <v>5103000000</v>
      </c>
      <c r="CG94" s="97" t="s">
        <v>190</v>
      </c>
      <c r="CH94" s="82">
        <f t="shared" ref="CH94:CY94" si="107">+C94-X94-AS94-BN94</f>
        <v>0</v>
      </c>
      <c r="CI94" s="82">
        <f t="shared" si="107"/>
        <v>0</v>
      </c>
      <c r="CJ94" s="82">
        <f t="shared" si="107"/>
        <v>0</v>
      </c>
      <c r="CK94" s="82">
        <f t="shared" si="107"/>
        <v>0</v>
      </c>
      <c r="CL94" s="82">
        <f t="shared" si="107"/>
        <v>0</v>
      </c>
      <c r="CM94" s="82">
        <f t="shared" si="107"/>
        <v>0</v>
      </c>
      <c r="CN94" s="82">
        <f t="shared" si="107"/>
        <v>0</v>
      </c>
      <c r="CO94" s="82">
        <f t="shared" si="107"/>
        <v>0</v>
      </c>
      <c r="CP94" s="82">
        <f t="shared" si="107"/>
        <v>0</v>
      </c>
      <c r="CQ94" s="82">
        <f t="shared" si="107"/>
        <v>0</v>
      </c>
      <c r="CR94" s="82">
        <f t="shared" si="107"/>
        <v>0</v>
      </c>
      <c r="CS94" s="82">
        <f t="shared" si="107"/>
        <v>0</v>
      </c>
      <c r="CT94" s="82">
        <f t="shared" si="107"/>
        <v>0</v>
      </c>
      <c r="CU94" s="82">
        <f t="shared" si="107"/>
        <v>0</v>
      </c>
      <c r="CV94" s="82">
        <f t="shared" si="107"/>
        <v>0</v>
      </c>
      <c r="CW94" s="82">
        <f t="shared" si="107"/>
        <v>0</v>
      </c>
      <c r="CX94" s="82">
        <f t="shared" si="107"/>
        <v>0</v>
      </c>
      <c r="CY94" s="82">
        <f t="shared" si="107"/>
        <v>0</v>
      </c>
    </row>
    <row r="95" spans="1:103" ht="15.75" customHeight="1" x14ac:dyDescent="0.55000000000000004">
      <c r="A95" s="96">
        <v>5103010000</v>
      </c>
      <c r="B95" s="97" t="s">
        <v>191</v>
      </c>
      <c r="C95" s="30"/>
      <c r="D95" s="82">
        <v>0</v>
      </c>
      <c r="E95" s="82">
        <v>0</v>
      </c>
      <c r="F95" s="82">
        <v>0</v>
      </c>
      <c r="G95" s="82">
        <f t="shared" si="0"/>
        <v>0</v>
      </c>
      <c r="H95" s="82"/>
      <c r="I95" s="82"/>
      <c r="J95" s="82"/>
      <c r="K95" s="82">
        <f t="shared" si="1"/>
        <v>0</v>
      </c>
      <c r="L95" s="82"/>
      <c r="M95" s="82"/>
      <c r="N95" s="82"/>
      <c r="O95" s="82">
        <f t="shared" si="2"/>
        <v>0</v>
      </c>
      <c r="P95" s="82"/>
      <c r="Q95" s="82"/>
      <c r="R95" s="82"/>
      <c r="S95" s="82">
        <f t="shared" si="3"/>
        <v>0</v>
      </c>
      <c r="T95" s="82">
        <f t="shared" si="4"/>
        <v>0</v>
      </c>
      <c r="V95" s="96">
        <v>5103010000</v>
      </c>
      <c r="W95" s="97" t="s">
        <v>191</v>
      </c>
      <c r="X95" s="82">
        <f>ROUND(IF('2.ต้นทุนตามสัดส่วน '!$E$6&gt;0,(+C95*'2.ต้นทุนตามสัดส่วน '!$E$6)/'2.ต้นทุนตามสัดส่วน '!$E$9,0),2)</f>
        <v>0</v>
      </c>
      <c r="Y95" s="82">
        <f>ROUND(IF('2.ต้นทุนตามสัดส่วน '!$E$16&gt;0,(+D95*'2.ต้นทุนตามสัดส่วน '!$E$16)/'2.ต้นทุนตามสัดส่วน '!$E$19,0),2)</f>
        <v>0</v>
      </c>
      <c r="Z95" s="82">
        <f>ROUND(IF('2.ต้นทุนตามสัดส่วน '!$E$26&gt;0,(+E95*'2.ต้นทุนตามสัดส่วน '!$E$26)/'2.ต้นทุนตามสัดส่วน '!$E$29,0),2)</f>
        <v>0</v>
      </c>
      <c r="AA95" s="82">
        <f>ROUND(IF('2.ต้นทุนตามสัดส่วน '!$E$36&gt;0,(+F95*'2.ต้นทุนตามสัดส่วน '!$E$36)/'2.ต้นทุนตามสัดส่วน '!$E$39,0),2)</f>
        <v>0</v>
      </c>
      <c r="AB95" s="82">
        <f t="shared" si="5"/>
        <v>0</v>
      </c>
      <c r="AC95" s="82">
        <f>ROUND(IF('2.ต้นทุนตามสัดส่วน '!$E$56&gt;0,(+H95*'2.ต้นทุนตามสัดส่วน '!$E$56)/'2.ต้นทุนตามสัดส่วน '!$E$59,0),2)</f>
        <v>0</v>
      </c>
      <c r="AD95" s="82">
        <f>ROUND(IF('2.ต้นทุนตามสัดส่วน '!$E$66&gt;0,(+I95*'2.ต้นทุนตามสัดส่วน '!$E$66)/'2.ต้นทุนตามสัดส่วน '!$E$69,0),2)</f>
        <v>0</v>
      </c>
      <c r="AE95" s="82">
        <f>ROUND(IF('2.ต้นทุนตามสัดส่วน '!$E$76&gt;0,(+J95*'2.ต้นทุนตามสัดส่วน '!$E$76)/'2.ต้นทุนตามสัดส่วน '!$E$79,0),2)</f>
        <v>0</v>
      </c>
      <c r="AF95" s="82">
        <f t="shared" si="6"/>
        <v>0</v>
      </c>
      <c r="AG95" s="82">
        <f>ROUND(IF('2.ต้นทุนตามสัดส่วน '!$E$106&gt;0,(+L95*'2.ต้นทุนตามสัดส่วน '!$E$106)/'2.ต้นทุนตามสัดส่วน '!$E$109,0),2)</f>
        <v>0</v>
      </c>
      <c r="AH95" s="82">
        <f>ROUND(IF('2.ต้นทุนตามสัดส่วน '!$E$116&gt;0,(+M95*'2.ต้นทุนตามสัดส่วน '!$E$116)/'2.ต้นทุนตามสัดส่วน '!$E$119,0),2)</f>
        <v>0</v>
      </c>
      <c r="AI95" s="82">
        <f>ROUND(IF('2.ต้นทุนตามสัดส่วน '!$E$126&gt;0,(+N95*'2.ต้นทุนตามสัดส่วน '!$E$126)/'2.ต้นทุนตามสัดส่วน '!$E$129,0),2)</f>
        <v>0</v>
      </c>
      <c r="AJ95" s="82">
        <f t="shared" si="7"/>
        <v>0</v>
      </c>
      <c r="AK95" s="82">
        <f>ROUND(IF('2.ต้นทุนตามสัดส่วน '!$E$156&gt;0,(+P95*'2.ต้นทุนตามสัดส่วน '!$E$156)/'2.ต้นทุนตามสัดส่วน '!$E$159,0),2)</f>
        <v>0</v>
      </c>
      <c r="AL95" s="82">
        <f>ROUND(IF('2.ต้นทุนตามสัดส่วน '!$E$166&gt;0,(+Q95*'2.ต้นทุนตามสัดส่วน '!$E$166)/'2.ต้นทุนตามสัดส่วน '!$E$169,0),2)</f>
        <v>0</v>
      </c>
      <c r="AM95" s="82">
        <f>ROUND(IF('2.ต้นทุนตามสัดส่วน '!$E$176&gt;0,(+R95*'2.ต้นทุนตามสัดส่วน '!$E$176)/'2.ต้นทุนตามสัดส่วน '!$E$179,0),2)</f>
        <v>0</v>
      </c>
      <c r="AN95" s="82">
        <f t="shared" si="8"/>
        <v>0</v>
      </c>
      <c r="AO95" s="82">
        <f t="shared" si="9"/>
        <v>0</v>
      </c>
      <c r="AQ95" s="96">
        <v>5103010000</v>
      </c>
      <c r="AR95" s="97" t="s">
        <v>191</v>
      </c>
      <c r="AS95" s="82">
        <f>ROUND(IF('2.ต้นทุนตามสัดส่วน '!$E$7&gt;0,(C95*'2.ต้นทุนตามสัดส่วน '!$E$7)/'2.ต้นทุนตามสัดส่วน '!$E$9,0),2)</f>
        <v>0</v>
      </c>
      <c r="AT95" s="82">
        <f>ROUND(IF('2.ต้นทุนตามสัดส่วน '!$E$17&gt;0,(D95*'2.ต้นทุนตามสัดส่วน '!$E$17)/'2.ต้นทุนตามสัดส่วน '!$E$19,0),2)</f>
        <v>0</v>
      </c>
      <c r="AU95" s="82">
        <f>ROUND(IF('2.ต้นทุนตามสัดส่วน '!$E$27&gt;0,(+E95*'2.ต้นทุนตามสัดส่วน '!$E$27)/'2.ต้นทุนตามสัดส่วน '!$E$29,0),2)</f>
        <v>0</v>
      </c>
      <c r="AV95" s="82">
        <f>ROUND(IF('2.ต้นทุนตามสัดส่วน '!$E$37&gt;0,(+F95*'2.ต้นทุนตามสัดส่วน '!$E$37)/'2.ต้นทุนตามสัดส่วน '!$E$39,0),2)</f>
        <v>0</v>
      </c>
      <c r="AW95" s="82">
        <f t="shared" si="10"/>
        <v>0</v>
      </c>
      <c r="AX95" s="82">
        <f>ROUND(IF('2.ต้นทุนตามสัดส่วน '!$E$57&gt;0,(+H95*'2.ต้นทุนตามสัดส่วน '!$E$57)/'2.ต้นทุนตามสัดส่วน '!$E$59,0),2)</f>
        <v>0</v>
      </c>
      <c r="AY95" s="82">
        <f>ROUND(IF('2.ต้นทุนตามสัดส่วน '!$E$67&gt;0,(+I95*'2.ต้นทุนตามสัดส่วน '!$E$67)/'2.ต้นทุนตามสัดส่วน '!$E$69,0),2)</f>
        <v>0</v>
      </c>
      <c r="AZ95" s="82">
        <f>ROUND(IF('2.ต้นทุนตามสัดส่วน '!$E$77&gt;0,(+J95*'2.ต้นทุนตามสัดส่วน '!$E$77)/'2.ต้นทุนตามสัดส่วน '!$E$79,0),2)</f>
        <v>0</v>
      </c>
      <c r="BA95" s="82">
        <f t="shared" si="11"/>
        <v>0</v>
      </c>
      <c r="BB95" s="82">
        <f>ROUND(IF('2.ต้นทุนตามสัดส่วน '!$E$107&gt;0,(+L95*'2.ต้นทุนตามสัดส่วน '!$E$107)/'2.ต้นทุนตามสัดส่วน '!$E$109,0),2)</f>
        <v>0</v>
      </c>
      <c r="BC95" s="82">
        <f>ROUND(IF('2.ต้นทุนตามสัดส่วน '!$E$117&gt;0,(+M95*'2.ต้นทุนตามสัดส่วน '!$E$117)/'2.ต้นทุนตามสัดส่วน '!$E$119,0),2)</f>
        <v>0</v>
      </c>
      <c r="BD95" s="82">
        <f>ROUND(IF('2.ต้นทุนตามสัดส่วน '!$E$127&gt;0,(+N95*'2.ต้นทุนตามสัดส่วน '!$E$127)/'2.ต้นทุนตามสัดส่วน '!$E$129,0),2)</f>
        <v>0</v>
      </c>
      <c r="BE95" s="82">
        <f t="shared" si="12"/>
        <v>0</v>
      </c>
      <c r="BF95" s="82">
        <f>ROUND(IF('2.ต้นทุนตามสัดส่วน '!$E$157&gt;0,(+P95*'2.ต้นทุนตามสัดส่วน '!$E$157)/'2.ต้นทุนตามสัดส่วน '!$E$159,0),2)</f>
        <v>0</v>
      </c>
      <c r="BG95" s="82">
        <f>ROUND(IF('2.ต้นทุนตามสัดส่วน '!$E$167&gt;0,(+Q95*'2.ต้นทุนตามสัดส่วน '!$E$167)/'2.ต้นทุนตามสัดส่วน '!$E$169,0),2)</f>
        <v>0</v>
      </c>
      <c r="BH95" s="82">
        <f>ROUND(IF('2.ต้นทุนตามสัดส่วน '!$E$177&gt;0,(+R95*'2.ต้นทุนตามสัดส่วน '!$E$177)/'2.ต้นทุนตามสัดส่วน '!$E$179,0),2)</f>
        <v>0</v>
      </c>
      <c r="BI95" s="82">
        <f t="shared" si="13"/>
        <v>0</v>
      </c>
      <c r="BJ95" s="82">
        <f t="shared" si="14"/>
        <v>0</v>
      </c>
      <c r="BL95" s="96">
        <v>5103010000</v>
      </c>
      <c r="BM95" s="97" t="s">
        <v>191</v>
      </c>
      <c r="BN95" s="82">
        <f>ROUND(IF('2.ต้นทุนตามสัดส่วน '!$E$8&gt;0,(+C95*'2.ต้นทุนตามสัดส่วน '!$E$8)/'2.ต้นทุนตามสัดส่วน '!$E$9,0),2)</f>
        <v>0</v>
      </c>
      <c r="BO95" s="82">
        <f>ROUND(IF('2.ต้นทุนตามสัดส่วน '!$E$18&gt;0,(+D95*'2.ต้นทุนตามสัดส่วน '!$E$18)/'2.ต้นทุนตามสัดส่วน '!$E$19,0),2)</f>
        <v>0</v>
      </c>
      <c r="BP95" s="82">
        <f>ROUND(IF('2.ต้นทุนตามสัดส่วน '!$E$28&gt;0,(+E95*'2.ต้นทุนตามสัดส่วน '!$E$28)/'2.ต้นทุนตามสัดส่วน '!$E$29,0),2)</f>
        <v>0</v>
      </c>
      <c r="BQ95" s="82">
        <f>ROUND(IF('2.ต้นทุนตามสัดส่วน '!$E$38&gt;0,(+F95*'2.ต้นทุนตามสัดส่วน '!$E$38)/'2.ต้นทุนตามสัดส่วน '!$E$39,0),2)</f>
        <v>0</v>
      </c>
      <c r="BR95" s="82">
        <f t="shared" si="15"/>
        <v>0</v>
      </c>
      <c r="BS95" s="82">
        <f>ROUND(IF('2.ต้นทุนตามสัดส่วน '!$E$58&gt;0,(+H95*'2.ต้นทุนตามสัดส่วน '!$E$58)/'2.ต้นทุนตามสัดส่วน '!$E$59,0),2)</f>
        <v>0</v>
      </c>
      <c r="BT95" s="82">
        <f>ROUND(IF('2.ต้นทุนตามสัดส่วน '!$E$68&gt;0,(+I95*'2.ต้นทุนตามสัดส่วน '!$E$68)/'2.ต้นทุนตามสัดส่วน '!$E$69,0),2)</f>
        <v>0</v>
      </c>
      <c r="BU95" s="82">
        <f>ROUND(IF('2.ต้นทุนตามสัดส่วน '!$E$78&gt;0,(+J95*'2.ต้นทุนตามสัดส่วน '!$E$78)/'2.ต้นทุนตามสัดส่วน '!$E$79,0),2)</f>
        <v>0</v>
      </c>
      <c r="BV95" s="82">
        <f t="shared" si="16"/>
        <v>0</v>
      </c>
      <c r="BW95" s="82">
        <f>ROUND(IF('2.ต้นทุนตามสัดส่วน '!$E$108&gt;0,(+L95*'2.ต้นทุนตามสัดส่วน '!$E$108)/'2.ต้นทุนตามสัดส่วน '!$E$109,0),2)</f>
        <v>0</v>
      </c>
      <c r="BX95" s="82">
        <f>ROUND(IF('2.ต้นทุนตามสัดส่วน '!$E$118&gt;0,(+M95*'2.ต้นทุนตามสัดส่วน '!$E$118)/'2.ต้นทุนตามสัดส่วน '!$E$119,0),2)</f>
        <v>0</v>
      </c>
      <c r="BY95" s="82">
        <f>ROUND(IF('2.ต้นทุนตามสัดส่วน '!$E$128&gt;0,(+N95*'2.ต้นทุนตามสัดส่วน '!$E$128)/'2.ต้นทุนตามสัดส่วน '!$E$129,0),2)</f>
        <v>0</v>
      </c>
      <c r="BZ95" s="82">
        <f t="shared" si="17"/>
        <v>0</v>
      </c>
      <c r="CA95" s="82">
        <f>ROUND(IF('2.ต้นทุนตามสัดส่วน '!$E$158&gt;0,(+P95*'2.ต้นทุนตามสัดส่วน '!$E$158)/'2.ต้นทุนตามสัดส่วน '!$E$159,0),2)</f>
        <v>0</v>
      </c>
      <c r="CB95" s="82">
        <f>ROUND(IF('2.ต้นทุนตามสัดส่วน '!$E$168&gt;0,(+Q95*'2.ต้นทุนตามสัดส่วน '!$E$168)/'2.ต้นทุนตามสัดส่วน '!$E$169,0),2)</f>
        <v>0</v>
      </c>
      <c r="CC95" s="82">
        <f>ROUND(IF('2.ต้นทุนตามสัดส่วน '!$E$178&gt;0,(+R95*'2.ต้นทุนตามสัดส่วน '!$E$178)/'2.ต้นทุนตามสัดส่วน '!$E$179,0),2)</f>
        <v>0</v>
      </c>
      <c r="CD95" s="82">
        <f t="shared" si="18"/>
        <v>0</v>
      </c>
      <c r="CE95" s="82">
        <f t="shared" si="19"/>
        <v>0</v>
      </c>
      <c r="CF95" s="96">
        <v>5103010000</v>
      </c>
      <c r="CG95" s="97" t="s">
        <v>191</v>
      </c>
      <c r="CH95" s="82">
        <f t="shared" ref="CH95:CY95" si="108">+C95-X95-AS95-BN95</f>
        <v>0</v>
      </c>
      <c r="CI95" s="82">
        <f t="shared" si="108"/>
        <v>0</v>
      </c>
      <c r="CJ95" s="82">
        <f t="shared" si="108"/>
        <v>0</v>
      </c>
      <c r="CK95" s="82">
        <f t="shared" si="108"/>
        <v>0</v>
      </c>
      <c r="CL95" s="82">
        <f t="shared" si="108"/>
        <v>0</v>
      </c>
      <c r="CM95" s="82">
        <f t="shared" si="108"/>
        <v>0</v>
      </c>
      <c r="CN95" s="82">
        <f t="shared" si="108"/>
        <v>0</v>
      </c>
      <c r="CO95" s="82">
        <f t="shared" si="108"/>
        <v>0</v>
      </c>
      <c r="CP95" s="82">
        <f t="shared" si="108"/>
        <v>0</v>
      </c>
      <c r="CQ95" s="82">
        <f t="shared" si="108"/>
        <v>0</v>
      </c>
      <c r="CR95" s="82">
        <f t="shared" si="108"/>
        <v>0</v>
      </c>
      <c r="CS95" s="82">
        <f t="shared" si="108"/>
        <v>0</v>
      </c>
      <c r="CT95" s="82">
        <f t="shared" si="108"/>
        <v>0</v>
      </c>
      <c r="CU95" s="82">
        <f t="shared" si="108"/>
        <v>0</v>
      </c>
      <c r="CV95" s="82">
        <f t="shared" si="108"/>
        <v>0</v>
      </c>
      <c r="CW95" s="82">
        <f t="shared" si="108"/>
        <v>0</v>
      </c>
      <c r="CX95" s="82">
        <f t="shared" si="108"/>
        <v>0</v>
      </c>
      <c r="CY95" s="82">
        <f t="shared" si="108"/>
        <v>0</v>
      </c>
    </row>
    <row r="96" spans="1:103" ht="15.75" customHeight="1" x14ac:dyDescent="0.55000000000000004">
      <c r="A96" s="96">
        <v>5103010100</v>
      </c>
      <c r="B96" s="97" t="s">
        <v>192</v>
      </c>
      <c r="C96" s="30"/>
      <c r="D96" s="82">
        <v>0</v>
      </c>
      <c r="E96" s="82">
        <v>0</v>
      </c>
      <c r="F96" s="82">
        <v>0</v>
      </c>
      <c r="G96" s="82">
        <f t="shared" si="0"/>
        <v>0</v>
      </c>
      <c r="H96" s="82"/>
      <c r="I96" s="82"/>
      <c r="J96" s="82"/>
      <c r="K96" s="82">
        <f t="shared" si="1"/>
        <v>0</v>
      </c>
      <c r="L96" s="82"/>
      <c r="M96" s="82"/>
      <c r="N96" s="82"/>
      <c r="O96" s="82">
        <f t="shared" si="2"/>
        <v>0</v>
      </c>
      <c r="P96" s="82"/>
      <c r="Q96" s="82"/>
      <c r="R96" s="82"/>
      <c r="S96" s="82">
        <f t="shared" si="3"/>
        <v>0</v>
      </c>
      <c r="T96" s="82">
        <f t="shared" si="4"/>
        <v>0</v>
      </c>
      <c r="V96" s="96">
        <v>5103010100</v>
      </c>
      <c r="W96" s="97" t="s">
        <v>192</v>
      </c>
      <c r="X96" s="82">
        <f>ROUND(IF('2.ต้นทุนตามสัดส่วน '!$E$6&gt;0,(+C96*'2.ต้นทุนตามสัดส่วน '!$E$6)/'2.ต้นทุนตามสัดส่วน '!$E$9,0),2)</f>
        <v>0</v>
      </c>
      <c r="Y96" s="82">
        <f>ROUND(IF('2.ต้นทุนตามสัดส่วน '!$E$16&gt;0,(+D96*'2.ต้นทุนตามสัดส่วน '!$E$16)/'2.ต้นทุนตามสัดส่วน '!$E$19,0),2)</f>
        <v>0</v>
      </c>
      <c r="Z96" s="82">
        <f>ROUND(IF('2.ต้นทุนตามสัดส่วน '!$E$26&gt;0,(+E96*'2.ต้นทุนตามสัดส่วน '!$E$26)/'2.ต้นทุนตามสัดส่วน '!$E$29,0),2)</f>
        <v>0</v>
      </c>
      <c r="AA96" s="82">
        <f>ROUND(IF('2.ต้นทุนตามสัดส่วน '!$E$36&gt;0,(+F96*'2.ต้นทุนตามสัดส่วน '!$E$36)/'2.ต้นทุนตามสัดส่วน '!$E$39,0),2)</f>
        <v>0</v>
      </c>
      <c r="AB96" s="82">
        <f t="shared" si="5"/>
        <v>0</v>
      </c>
      <c r="AC96" s="82">
        <f>ROUND(IF('2.ต้นทุนตามสัดส่วน '!$E$56&gt;0,(+H96*'2.ต้นทุนตามสัดส่วน '!$E$56)/'2.ต้นทุนตามสัดส่วน '!$E$59,0),2)</f>
        <v>0</v>
      </c>
      <c r="AD96" s="82">
        <f>ROUND(IF('2.ต้นทุนตามสัดส่วน '!$E$66&gt;0,(+I96*'2.ต้นทุนตามสัดส่วน '!$E$66)/'2.ต้นทุนตามสัดส่วน '!$E$69,0),2)</f>
        <v>0</v>
      </c>
      <c r="AE96" s="82">
        <f>ROUND(IF('2.ต้นทุนตามสัดส่วน '!$E$76&gt;0,(+J96*'2.ต้นทุนตามสัดส่วน '!$E$76)/'2.ต้นทุนตามสัดส่วน '!$E$79,0),2)</f>
        <v>0</v>
      </c>
      <c r="AF96" s="82">
        <f t="shared" si="6"/>
        <v>0</v>
      </c>
      <c r="AG96" s="82">
        <f>ROUND(IF('2.ต้นทุนตามสัดส่วน '!$E$106&gt;0,(+L96*'2.ต้นทุนตามสัดส่วน '!$E$106)/'2.ต้นทุนตามสัดส่วน '!$E$109,0),2)</f>
        <v>0</v>
      </c>
      <c r="AH96" s="82">
        <f>ROUND(IF('2.ต้นทุนตามสัดส่วน '!$E$116&gt;0,(+M96*'2.ต้นทุนตามสัดส่วน '!$E$116)/'2.ต้นทุนตามสัดส่วน '!$E$119,0),2)</f>
        <v>0</v>
      </c>
      <c r="AI96" s="82">
        <f>ROUND(IF('2.ต้นทุนตามสัดส่วน '!$E$126&gt;0,(+N96*'2.ต้นทุนตามสัดส่วน '!$E$126)/'2.ต้นทุนตามสัดส่วน '!$E$129,0),2)</f>
        <v>0</v>
      </c>
      <c r="AJ96" s="82">
        <f t="shared" si="7"/>
        <v>0</v>
      </c>
      <c r="AK96" s="82">
        <f>ROUND(IF('2.ต้นทุนตามสัดส่วน '!$E$156&gt;0,(+P96*'2.ต้นทุนตามสัดส่วน '!$E$156)/'2.ต้นทุนตามสัดส่วน '!$E$159,0),2)</f>
        <v>0</v>
      </c>
      <c r="AL96" s="82">
        <f>ROUND(IF('2.ต้นทุนตามสัดส่วน '!$E$166&gt;0,(+Q96*'2.ต้นทุนตามสัดส่วน '!$E$166)/'2.ต้นทุนตามสัดส่วน '!$E$169,0),2)</f>
        <v>0</v>
      </c>
      <c r="AM96" s="82">
        <f>ROUND(IF('2.ต้นทุนตามสัดส่วน '!$E$176&gt;0,(+R96*'2.ต้นทุนตามสัดส่วน '!$E$176)/'2.ต้นทุนตามสัดส่วน '!$E$179,0),2)</f>
        <v>0</v>
      </c>
      <c r="AN96" s="82">
        <f t="shared" si="8"/>
        <v>0</v>
      </c>
      <c r="AO96" s="82">
        <f t="shared" si="9"/>
        <v>0</v>
      </c>
      <c r="AQ96" s="96">
        <v>5103010100</v>
      </c>
      <c r="AR96" s="97" t="s">
        <v>192</v>
      </c>
      <c r="AS96" s="82">
        <f>ROUND(IF('2.ต้นทุนตามสัดส่วน '!$E$7&gt;0,(C96*'2.ต้นทุนตามสัดส่วน '!$E$7)/'2.ต้นทุนตามสัดส่วน '!$E$9,0),2)</f>
        <v>0</v>
      </c>
      <c r="AT96" s="82">
        <f>ROUND(IF('2.ต้นทุนตามสัดส่วน '!$E$17&gt;0,(D96*'2.ต้นทุนตามสัดส่วน '!$E$17)/'2.ต้นทุนตามสัดส่วน '!$E$19,0),2)</f>
        <v>0</v>
      </c>
      <c r="AU96" s="82">
        <f>ROUND(IF('2.ต้นทุนตามสัดส่วน '!$E$27&gt;0,(+E96*'2.ต้นทุนตามสัดส่วน '!$E$27)/'2.ต้นทุนตามสัดส่วน '!$E$29,0),2)</f>
        <v>0</v>
      </c>
      <c r="AV96" s="82">
        <f>ROUND(IF('2.ต้นทุนตามสัดส่วน '!$E$37&gt;0,(+F96*'2.ต้นทุนตามสัดส่วน '!$E$37)/'2.ต้นทุนตามสัดส่วน '!$E$39,0),2)</f>
        <v>0</v>
      </c>
      <c r="AW96" s="82">
        <f t="shared" si="10"/>
        <v>0</v>
      </c>
      <c r="AX96" s="82">
        <f>ROUND(IF('2.ต้นทุนตามสัดส่วน '!$E$57&gt;0,(+H96*'2.ต้นทุนตามสัดส่วน '!$E$57)/'2.ต้นทุนตามสัดส่วน '!$E$59,0),2)</f>
        <v>0</v>
      </c>
      <c r="AY96" s="82">
        <f>ROUND(IF('2.ต้นทุนตามสัดส่วน '!$E$67&gt;0,(+I96*'2.ต้นทุนตามสัดส่วน '!$E$67)/'2.ต้นทุนตามสัดส่วน '!$E$69,0),2)</f>
        <v>0</v>
      </c>
      <c r="AZ96" s="82">
        <f>ROUND(IF('2.ต้นทุนตามสัดส่วน '!$E$77&gt;0,(+J96*'2.ต้นทุนตามสัดส่วน '!$E$77)/'2.ต้นทุนตามสัดส่วน '!$E$79,0),2)</f>
        <v>0</v>
      </c>
      <c r="BA96" s="82">
        <f t="shared" si="11"/>
        <v>0</v>
      </c>
      <c r="BB96" s="82">
        <f>ROUND(IF('2.ต้นทุนตามสัดส่วน '!$E$107&gt;0,(+L96*'2.ต้นทุนตามสัดส่วน '!$E$107)/'2.ต้นทุนตามสัดส่วน '!$E$109,0),2)</f>
        <v>0</v>
      </c>
      <c r="BC96" s="82">
        <f>ROUND(IF('2.ต้นทุนตามสัดส่วน '!$E$117&gt;0,(+M96*'2.ต้นทุนตามสัดส่วน '!$E$117)/'2.ต้นทุนตามสัดส่วน '!$E$119,0),2)</f>
        <v>0</v>
      </c>
      <c r="BD96" s="82">
        <f>ROUND(IF('2.ต้นทุนตามสัดส่วน '!$E$127&gt;0,(+N96*'2.ต้นทุนตามสัดส่วน '!$E$127)/'2.ต้นทุนตามสัดส่วน '!$E$129,0),2)</f>
        <v>0</v>
      </c>
      <c r="BE96" s="82">
        <f t="shared" si="12"/>
        <v>0</v>
      </c>
      <c r="BF96" s="82">
        <f>ROUND(IF('2.ต้นทุนตามสัดส่วน '!$E$157&gt;0,(+P96*'2.ต้นทุนตามสัดส่วน '!$E$157)/'2.ต้นทุนตามสัดส่วน '!$E$159,0),2)</f>
        <v>0</v>
      </c>
      <c r="BG96" s="82">
        <f>ROUND(IF('2.ต้นทุนตามสัดส่วน '!$E$167&gt;0,(+Q96*'2.ต้นทุนตามสัดส่วน '!$E$167)/'2.ต้นทุนตามสัดส่วน '!$E$169,0),2)</f>
        <v>0</v>
      </c>
      <c r="BH96" s="82">
        <f>ROUND(IF('2.ต้นทุนตามสัดส่วน '!$E$177&gt;0,(+R96*'2.ต้นทุนตามสัดส่วน '!$E$177)/'2.ต้นทุนตามสัดส่วน '!$E$179,0),2)</f>
        <v>0</v>
      </c>
      <c r="BI96" s="82">
        <f t="shared" si="13"/>
        <v>0</v>
      </c>
      <c r="BJ96" s="82">
        <f t="shared" si="14"/>
        <v>0</v>
      </c>
      <c r="BL96" s="96">
        <v>5103010100</v>
      </c>
      <c r="BM96" s="97" t="s">
        <v>192</v>
      </c>
      <c r="BN96" s="82">
        <f>ROUND(IF('2.ต้นทุนตามสัดส่วน '!$E$8&gt;0,(+C96*'2.ต้นทุนตามสัดส่วน '!$E$8)/'2.ต้นทุนตามสัดส่วน '!$E$9,0),2)</f>
        <v>0</v>
      </c>
      <c r="BO96" s="82">
        <f>ROUND(IF('2.ต้นทุนตามสัดส่วน '!$E$18&gt;0,(+D96*'2.ต้นทุนตามสัดส่วน '!$E$18)/'2.ต้นทุนตามสัดส่วน '!$E$19,0),2)</f>
        <v>0</v>
      </c>
      <c r="BP96" s="82">
        <f>ROUND(IF('2.ต้นทุนตามสัดส่วน '!$E$28&gt;0,(+E96*'2.ต้นทุนตามสัดส่วน '!$E$28)/'2.ต้นทุนตามสัดส่วน '!$E$29,0),2)</f>
        <v>0</v>
      </c>
      <c r="BQ96" s="82">
        <f>ROUND(IF('2.ต้นทุนตามสัดส่วน '!$E$38&gt;0,(+F96*'2.ต้นทุนตามสัดส่วน '!$E$38)/'2.ต้นทุนตามสัดส่วน '!$E$39,0),2)</f>
        <v>0</v>
      </c>
      <c r="BR96" s="82">
        <f t="shared" si="15"/>
        <v>0</v>
      </c>
      <c r="BS96" s="82">
        <f>ROUND(IF('2.ต้นทุนตามสัดส่วน '!$E$58&gt;0,(+H96*'2.ต้นทุนตามสัดส่วน '!$E$58)/'2.ต้นทุนตามสัดส่วน '!$E$59,0),2)</f>
        <v>0</v>
      </c>
      <c r="BT96" s="82">
        <f>ROUND(IF('2.ต้นทุนตามสัดส่วน '!$E$68&gt;0,(+I96*'2.ต้นทุนตามสัดส่วน '!$E$68)/'2.ต้นทุนตามสัดส่วน '!$E$69,0),2)</f>
        <v>0</v>
      </c>
      <c r="BU96" s="82">
        <f>ROUND(IF('2.ต้นทุนตามสัดส่วน '!$E$78&gt;0,(+J96*'2.ต้นทุนตามสัดส่วน '!$E$78)/'2.ต้นทุนตามสัดส่วน '!$E$79,0),2)</f>
        <v>0</v>
      </c>
      <c r="BV96" s="82">
        <f t="shared" si="16"/>
        <v>0</v>
      </c>
      <c r="BW96" s="82">
        <f>ROUND(IF('2.ต้นทุนตามสัดส่วน '!$E$108&gt;0,(+L96*'2.ต้นทุนตามสัดส่วน '!$E$108)/'2.ต้นทุนตามสัดส่วน '!$E$109,0),2)</f>
        <v>0</v>
      </c>
      <c r="BX96" s="82">
        <f>ROUND(IF('2.ต้นทุนตามสัดส่วน '!$E$118&gt;0,(+M96*'2.ต้นทุนตามสัดส่วน '!$E$118)/'2.ต้นทุนตามสัดส่วน '!$E$119,0),2)</f>
        <v>0</v>
      </c>
      <c r="BY96" s="82">
        <f>ROUND(IF('2.ต้นทุนตามสัดส่วน '!$E$128&gt;0,(+N96*'2.ต้นทุนตามสัดส่วน '!$E$128)/'2.ต้นทุนตามสัดส่วน '!$E$129,0),2)</f>
        <v>0</v>
      </c>
      <c r="BZ96" s="82">
        <f t="shared" si="17"/>
        <v>0</v>
      </c>
      <c r="CA96" s="82">
        <f>ROUND(IF('2.ต้นทุนตามสัดส่วน '!$E$158&gt;0,(+P96*'2.ต้นทุนตามสัดส่วน '!$E$158)/'2.ต้นทุนตามสัดส่วน '!$E$159,0),2)</f>
        <v>0</v>
      </c>
      <c r="CB96" s="82">
        <f>ROUND(IF('2.ต้นทุนตามสัดส่วน '!$E$168&gt;0,(+Q96*'2.ต้นทุนตามสัดส่วน '!$E$168)/'2.ต้นทุนตามสัดส่วน '!$E$169,0),2)</f>
        <v>0</v>
      </c>
      <c r="CC96" s="82">
        <f>ROUND(IF('2.ต้นทุนตามสัดส่วน '!$E$178&gt;0,(+R96*'2.ต้นทุนตามสัดส่วน '!$E$178)/'2.ต้นทุนตามสัดส่วน '!$E$179,0),2)</f>
        <v>0</v>
      </c>
      <c r="CD96" s="82">
        <f t="shared" si="18"/>
        <v>0</v>
      </c>
      <c r="CE96" s="82">
        <f t="shared" si="19"/>
        <v>0</v>
      </c>
      <c r="CF96" s="96">
        <v>5103010100</v>
      </c>
      <c r="CG96" s="97" t="s">
        <v>192</v>
      </c>
      <c r="CH96" s="82">
        <f t="shared" ref="CH96:CY96" si="109">+C96-X96-AS96-BN96</f>
        <v>0</v>
      </c>
      <c r="CI96" s="82">
        <f t="shared" si="109"/>
        <v>0</v>
      </c>
      <c r="CJ96" s="82">
        <f t="shared" si="109"/>
        <v>0</v>
      </c>
      <c r="CK96" s="82">
        <f t="shared" si="109"/>
        <v>0</v>
      </c>
      <c r="CL96" s="82">
        <f t="shared" si="109"/>
        <v>0</v>
      </c>
      <c r="CM96" s="82">
        <f t="shared" si="109"/>
        <v>0</v>
      </c>
      <c r="CN96" s="82">
        <f t="shared" si="109"/>
        <v>0</v>
      </c>
      <c r="CO96" s="82">
        <f t="shared" si="109"/>
        <v>0</v>
      </c>
      <c r="CP96" s="82">
        <f t="shared" si="109"/>
        <v>0</v>
      </c>
      <c r="CQ96" s="82">
        <f t="shared" si="109"/>
        <v>0</v>
      </c>
      <c r="CR96" s="82">
        <f t="shared" si="109"/>
        <v>0</v>
      </c>
      <c r="CS96" s="82">
        <f t="shared" si="109"/>
        <v>0</v>
      </c>
      <c r="CT96" s="82">
        <f t="shared" si="109"/>
        <v>0</v>
      </c>
      <c r="CU96" s="82">
        <f t="shared" si="109"/>
        <v>0</v>
      </c>
      <c r="CV96" s="82">
        <f t="shared" si="109"/>
        <v>0</v>
      </c>
      <c r="CW96" s="82">
        <f t="shared" si="109"/>
        <v>0</v>
      </c>
      <c r="CX96" s="82">
        <f t="shared" si="109"/>
        <v>0</v>
      </c>
      <c r="CY96" s="82">
        <f t="shared" si="109"/>
        <v>0</v>
      </c>
    </row>
    <row r="97" spans="1:103" ht="15.75" customHeight="1" x14ac:dyDescent="0.55000000000000004">
      <c r="A97" s="98">
        <v>5103010200</v>
      </c>
      <c r="B97" s="30" t="s">
        <v>193</v>
      </c>
      <c r="C97" s="30"/>
      <c r="D97" s="82"/>
      <c r="E97" s="82"/>
      <c r="F97" s="82"/>
      <c r="G97" s="82">
        <f t="shared" si="0"/>
        <v>0</v>
      </c>
      <c r="H97" s="82"/>
      <c r="I97" s="82"/>
      <c r="J97" s="82"/>
      <c r="K97" s="82">
        <f t="shared" si="1"/>
        <v>0</v>
      </c>
      <c r="L97" s="82"/>
      <c r="M97" s="82"/>
      <c r="N97" s="82"/>
      <c r="O97" s="82">
        <f t="shared" si="2"/>
        <v>0</v>
      </c>
      <c r="P97" s="82"/>
      <c r="Q97" s="82"/>
      <c r="R97" s="82"/>
      <c r="S97" s="82">
        <f t="shared" si="3"/>
        <v>0</v>
      </c>
      <c r="T97" s="82">
        <f t="shared" si="4"/>
        <v>0</v>
      </c>
      <c r="V97" s="98">
        <v>5103010200</v>
      </c>
      <c r="W97" s="30" t="s">
        <v>193</v>
      </c>
      <c r="X97" s="82">
        <f>ROUND(IF('2.ต้นทุนตามสัดส่วน '!$E$6&gt;0,(+C97*'2.ต้นทุนตามสัดส่วน '!$E$6)/'2.ต้นทุนตามสัดส่วน '!$E$9,0),2)</f>
        <v>0</v>
      </c>
      <c r="Y97" s="82">
        <f>ROUND(IF('2.ต้นทุนตามสัดส่วน '!$E$16&gt;0,(+D97*'2.ต้นทุนตามสัดส่วน '!$E$16)/'2.ต้นทุนตามสัดส่วน '!$E$19,0),2)</f>
        <v>0</v>
      </c>
      <c r="Z97" s="82">
        <f>ROUND(IF('2.ต้นทุนตามสัดส่วน '!$E$26&gt;0,(+E97*'2.ต้นทุนตามสัดส่วน '!$E$26)/'2.ต้นทุนตามสัดส่วน '!$E$29,0),2)</f>
        <v>0</v>
      </c>
      <c r="AA97" s="82">
        <f>ROUND(IF('2.ต้นทุนตามสัดส่วน '!$E$36&gt;0,(+F97*'2.ต้นทุนตามสัดส่วน '!$E$36)/'2.ต้นทุนตามสัดส่วน '!$E$39,0),2)</f>
        <v>0</v>
      </c>
      <c r="AB97" s="82">
        <f t="shared" si="5"/>
        <v>0</v>
      </c>
      <c r="AC97" s="82">
        <f>ROUND(IF('2.ต้นทุนตามสัดส่วน '!$E$56&gt;0,(+H97*'2.ต้นทุนตามสัดส่วน '!$E$56)/'2.ต้นทุนตามสัดส่วน '!$E$59,0),2)</f>
        <v>0</v>
      </c>
      <c r="AD97" s="82">
        <f>ROUND(IF('2.ต้นทุนตามสัดส่วน '!$E$66&gt;0,(+I97*'2.ต้นทุนตามสัดส่วน '!$E$66)/'2.ต้นทุนตามสัดส่วน '!$E$69,0),2)</f>
        <v>0</v>
      </c>
      <c r="AE97" s="82">
        <f>ROUND(IF('2.ต้นทุนตามสัดส่วน '!$E$76&gt;0,(+J97*'2.ต้นทุนตามสัดส่วน '!$E$76)/'2.ต้นทุนตามสัดส่วน '!$E$79,0),2)</f>
        <v>0</v>
      </c>
      <c r="AF97" s="82">
        <f t="shared" si="6"/>
        <v>0</v>
      </c>
      <c r="AG97" s="82">
        <f>ROUND(IF('2.ต้นทุนตามสัดส่วน '!$E$106&gt;0,(+L97*'2.ต้นทุนตามสัดส่วน '!$E$106)/'2.ต้นทุนตามสัดส่วน '!$E$109,0),2)</f>
        <v>0</v>
      </c>
      <c r="AH97" s="82">
        <f>ROUND(IF('2.ต้นทุนตามสัดส่วน '!$E$116&gt;0,(+M97*'2.ต้นทุนตามสัดส่วน '!$E$116)/'2.ต้นทุนตามสัดส่วน '!$E$119,0),2)</f>
        <v>0</v>
      </c>
      <c r="AI97" s="82">
        <f>ROUND(IF('2.ต้นทุนตามสัดส่วน '!$E$126&gt;0,(+N97*'2.ต้นทุนตามสัดส่วน '!$E$126)/'2.ต้นทุนตามสัดส่วน '!$E$129,0),2)</f>
        <v>0</v>
      </c>
      <c r="AJ97" s="82">
        <f t="shared" si="7"/>
        <v>0</v>
      </c>
      <c r="AK97" s="82">
        <f>ROUND(IF('2.ต้นทุนตามสัดส่วน '!$E$156&gt;0,(+P97*'2.ต้นทุนตามสัดส่วน '!$E$156)/'2.ต้นทุนตามสัดส่วน '!$E$159,0),2)</f>
        <v>0</v>
      </c>
      <c r="AL97" s="82">
        <f>ROUND(IF('2.ต้นทุนตามสัดส่วน '!$E$166&gt;0,(+Q97*'2.ต้นทุนตามสัดส่วน '!$E$166)/'2.ต้นทุนตามสัดส่วน '!$E$169,0),2)</f>
        <v>0</v>
      </c>
      <c r="AM97" s="82">
        <f>ROUND(IF('2.ต้นทุนตามสัดส่วน '!$E$176&gt;0,(+R97*'2.ต้นทุนตามสัดส่วน '!$E$176)/'2.ต้นทุนตามสัดส่วน '!$E$179,0),2)</f>
        <v>0</v>
      </c>
      <c r="AN97" s="82">
        <f t="shared" si="8"/>
        <v>0</v>
      </c>
      <c r="AO97" s="82">
        <f t="shared" si="9"/>
        <v>0</v>
      </c>
      <c r="AQ97" s="98">
        <v>5103010200</v>
      </c>
      <c r="AR97" s="30" t="s">
        <v>193</v>
      </c>
      <c r="AS97" s="82">
        <f>ROUND(IF('2.ต้นทุนตามสัดส่วน '!$E$7&gt;0,(C97*'2.ต้นทุนตามสัดส่วน '!$E$7)/'2.ต้นทุนตามสัดส่วน '!$E$9,0),2)</f>
        <v>0</v>
      </c>
      <c r="AT97" s="82">
        <f>ROUND(IF('2.ต้นทุนตามสัดส่วน '!$E$17&gt;0,(D97*'2.ต้นทุนตามสัดส่วน '!$E$17)/'2.ต้นทุนตามสัดส่วน '!$E$19,0),2)</f>
        <v>0</v>
      </c>
      <c r="AU97" s="82">
        <f>ROUND(IF('2.ต้นทุนตามสัดส่วน '!$E$27&gt;0,(+E97*'2.ต้นทุนตามสัดส่วน '!$E$27)/'2.ต้นทุนตามสัดส่วน '!$E$29,0),2)</f>
        <v>0</v>
      </c>
      <c r="AV97" s="82">
        <f>ROUND(IF('2.ต้นทุนตามสัดส่วน '!$E$37&gt;0,(+F97*'2.ต้นทุนตามสัดส่วน '!$E$37)/'2.ต้นทุนตามสัดส่วน '!$E$39,0),2)</f>
        <v>0</v>
      </c>
      <c r="AW97" s="82">
        <f t="shared" si="10"/>
        <v>0</v>
      </c>
      <c r="AX97" s="82">
        <f>ROUND(IF('2.ต้นทุนตามสัดส่วน '!$E$57&gt;0,(+H97*'2.ต้นทุนตามสัดส่วน '!$E$57)/'2.ต้นทุนตามสัดส่วน '!$E$59,0),2)</f>
        <v>0</v>
      </c>
      <c r="AY97" s="82">
        <f>ROUND(IF('2.ต้นทุนตามสัดส่วน '!$E$67&gt;0,(+I97*'2.ต้นทุนตามสัดส่วน '!$E$67)/'2.ต้นทุนตามสัดส่วน '!$E$69,0),2)</f>
        <v>0</v>
      </c>
      <c r="AZ97" s="82">
        <f>ROUND(IF('2.ต้นทุนตามสัดส่วน '!$E$77&gt;0,(+J97*'2.ต้นทุนตามสัดส่วน '!$E$77)/'2.ต้นทุนตามสัดส่วน '!$E$79,0),2)</f>
        <v>0</v>
      </c>
      <c r="BA97" s="82">
        <f t="shared" si="11"/>
        <v>0</v>
      </c>
      <c r="BB97" s="82">
        <f>ROUND(IF('2.ต้นทุนตามสัดส่วน '!$E$107&gt;0,(+L97*'2.ต้นทุนตามสัดส่วน '!$E$107)/'2.ต้นทุนตามสัดส่วน '!$E$109,0),2)</f>
        <v>0</v>
      </c>
      <c r="BC97" s="82">
        <f>ROUND(IF('2.ต้นทุนตามสัดส่วน '!$E$117&gt;0,(+M97*'2.ต้นทุนตามสัดส่วน '!$E$117)/'2.ต้นทุนตามสัดส่วน '!$E$119,0),2)</f>
        <v>0</v>
      </c>
      <c r="BD97" s="82">
        <f>ROUND(IF('2.ต้นทุนตามสัดส่วน '!$E$127&gt;0,(+N97*'2.ต้นทุนตามสัดส่วน '!$E$127)/'2.ต้นทุนตามสัดส่วน '!$E$129,0),2)</f>
        <v>0</v>
      </c>
      <c r="BE97" s="82">
        <f t="shared" si="12"/>
        <v>0</v>
      </c>
      <c r="BF97" s="82">
        <f>ROUND(IF('2.ต้นทุนตามสัดส่วน '!$E$157&gt;0,(+P97*'2.ต้นทุนตามสัดส่วน '!$E$157)/'2.ต้นทุนตามสัดส่วน '!$E$159,0),2)</f>
        <v>0</v>
      </c>
      <c r="BG97" s="82">
        <f>ROUND(IF('2.ต้นทุนตามสัดส่วน '!$E$167&gt;0,(+Q97*'2.ต้นทุนตามสัดส่วน '!$E$167)/'2.ต้นทุนตามสัดส่วน '!$E$169,0),2)</f>
        <v>0</v>
      </c>
      <c r="BH97" s="82">
        <f>ROUND(IF('2.ต้นทุนตามสัดส่วน '!$E$177&gt;0,(+R97*'2.ต้นทุนตามสัดส่วน '!$E$177)/'2.ต้นทุนตามสัดส่วน '!$E$179,0),2)</f>
        <v>0</v>
      </c>
      <c r="BI97" s="82">
        <f t="shared" si="13"/>
        <v>0</v>
      </c>
      <c r="BJ97" s="82">
        <f t="shared" si="14"/>
        <v>0</v>
      </c>
      <c r="BL97" s="98">
        <v>5103010200</v>
      </c>
      <c r="BM97" s="30" t="s">
        <v>193</v>
      </c>
      <c r="BN97" s="82">
        <f>ROUND(IF('2.ต้นทุนตามสัดส่วน '!$E$8&gt;0,(+C97*'2.ต้นทุนตามสัดส่วน '!$E$8)/'2.ต้นทุนตามสัดส่วน '!$E$9,0),2)</f>
        <v>0</v>
      </c>
      <c r="BO97" s="82">
        <f>ROUND(IF('2.ต้นทุนตามสัดส่วน '!$E$18&gt;0,(+D97*'2.ต้นทุนตามสัดส่วน '!$E$18)/'2.ต้นทุนตามสัดส่วน '!$E$19,0),2)</f>
        <v>0</v>
      </c>
      <c r="BP97" s="82">
        <f>ROUND(IF('2.ต้นทุนตามสัดส่วน '!$E$28&gt;0,(+E97*'2.ต้นทุนตามสัดส่วน '!$E$28)/'2.ต้นทุนตามสัดส่วน '!$E$29,0),2)</f>
        <v>0</v>
      </c>
      <c r="BQ97" s="82">
        <f>ROUND(IF('2.ต้นทุนตามสัดส่วน '!$E$38&gt;0,(+F97*'2.ต้นทุนตามสัดส่วน '!$E$38)/'2.ต้นทุนตามสัดส่วน '!$E$39,0),2)</f>
        <v>0</v>
      </c>
      <c r="BR97" s="82">
        <f t="shared" si="15"/>
        <v>0</v>
      </c>
      <c r="BS97" s="82">
        <f>ROUND(IF('2.ต้นทุนตามสัดส่วน '!$E$58&gt;0,(+H97*'2.ต้นทุนตามสัดส่วน '!$E$58)/'2.ต้นทุนตามสัดส่วน '!$E$59,0),2)</f>
        <v>0</v>
      </c>
      <c r="BT97" s="82">
        <f>ROUND(IF('2.ต้นทุนตามสัดส่วน '!$E$68&gt;0,(+I97*'2.ต้นทุนตามสัดส่วน '!$E$68)/'2.ต้นทุนตามสัดส่วน '!$E$69,0),2)</f>
        <v>0</v>
      </c>
      <c r="BU97" s="82">
        <f>ROUND(IF('2.ต้นทุนตามสัดส่วน '!$E$78&gt;0,(+J97*'2.ต้นทุนตามสัดส่วน '!$E$78)/'2.ต้นทุนตามสัดส่วน '!$E$79,0),2)</f>
        <v>0</v>
      </c>
      <c r="BV97" s="82">
        <f t="shared" si="16"/>
        <v>0</v>
      </c>
      <c r="BW97" s="82">
        <f>ROUND(IF('2.ต้นทุนตามสัดส่วน '!$E$108&gt;0,(+L97*'2.ต้นทุนตามสัดส่วน '!$E$108)/'2.ต้นทุนตามสัดส่วน '!$E$109,0),2)</f>
        <v>0</v>
      </c>
      <c r="BX97" s="82">
        <f>ROUND(IF('2.ต้นทุนตามสัดส่วน '!$E$118&gt;0,(+M97*'2.ต้นทุนตามสัดส่วน '!$E$118)/'2.ต้นทุนตามสัดส่วน '!$E$119,0),2)</f>
        <v>0</v>
      </c>
      <c r="BY97" s="82">
        <f>ROUND(IF('2.ต้นทุนตามสัดส่วน '!$E$128&gt;0,(+N97*'2.ต้นทุนตามสัดส่วน '!$E$128)/'2.ต้นทุนตามสัดส่วน '!$E$129,0),2)</f>
        <v>0</v>
      </c>
      <c r="BZ97" s="82">
        <f t="shared" si="17"/>
        <v>0</v>
      </c>
      <c r="CA97" s="82">
        <f>ROUND(IF('2.ต้นทุนตามสัดส่วน '!$E$158&gt;0,(+P97*'2.ต้นทุนตามสัดส่วน '!$E$158)/'2.ต้นทุนตามสัดส่วน '!$E$159,0),2)</f>
        <v>0</v>
      </c>
      <c r="CB97" s="82">
        <f>ROUND(IF('2.ต้นทุนตามสัดส่วน '!$E$168&gt;0,(+Q97*'2.ต้นทุนตามสัดส่วน '!$E$168)/'2.ต้นทุนตามสัดส่วน '!$E$169,0),2)</f>
        <v>0</v>
      </c>
      <c r="CC97" s="82">
        <f>ROUND(IF('2.ต้นทุนตามสัดส่วน '!$E$178&gt;0,(+R97*'2.ต้นทุนตามสัดส่วน '!$E$178)/'2.ต้นทุนตามสัดส่วน '!$E$179,0),2)</f>
        <v>0</v>
      </c>
      <c r="CD97" s="82">
        <f t="shared" si="18"/>
        <v>0</v>
      </c>
      <c r="CE97" s="82">
        <f t="shared" si="19"/>
        <v>0</v>
      </c>
      <c r="CF97" s="98">
        <v>5103010200</v>
      </c>
      <c r="CG97" s="30" t="s">
        <v>193</v>
      </c>
      <c r="CH97" s="82">
        <f t="shared" ref="CH97:CY97" si="110">+C97-X97-AS97-BN97</f>
        <v>0</v>
      </c>
      <c r="CI97" s="82">
        <f t="shared" si="110"/>
        <v>0</v>
      </c>
      <c r="CJ97" s="82">
        <f t="shared" si="110"/>
        <v>0</v>
      </c>
      <c r="CK97" s="82">
        <f t="shared" si="110"/>
        <v>0</v>
      </c>
      <c r="CL97" s="82">
        <f t="shared" si="110"/>
        <v>0</v>
      </c>
      <c r="CM97" s="82">
        <f t="shared" si="110"/>
        <v>0</v>
      </c>
      <c r="CN97" s="82">
        <f t="shared" si="110"/>
        <v>0</v>
      </c>
      <c r="CO97" s="82">
        <f t="shared" si="110"/>
        <v>0</v>
      </c>
      <c r="CP97" s="82">
        <f t="shared" si="110"/>
        <v>0</v>
      </c>
      <c r="CQ97" s="82">
        <f t="shared" si="110"/>
        <v>0</v>
      </c>
      <c r="CR97" s="82">
        <f t="shared" si="110"/>
        <v>0</v>
      </c>
      <c r="CS97" s="82">
        <f t="shared" si="110"/>
        <v>0</v>
      </c>
      <c r="CT97" s="82">
        <f t="shared" si="110"/>
        <v>0</v>
      </c>
      <c r="CU97" s="82">
        <f t="shared" si="110"/>
        <v>0</v>
      </c>
      <c r="CV97" s="82">
        <f t="shared" si="110"/>
        <v>0</v>
      </c>
      <c r="CW97" s="82">
        <f t="shared" si="110"/>
        <v>0</v>
      </c>
      <c r="CX97" s="82">
        <f t="shared" si="110"/>
        <v>0</v>
      </c>
      <c r="CY97" s="82">
        <f t="shared" si="110"/>
        <v>0</v>
      </c>
    </row>
    <row r="98" spans="1:103" ht="15.75" customHeight="1" x14ac:dyDescent="0.55000000000000004">
      <c r="A98" s="96">
        <v>5103010300</v>
      </c>
      <c r="B98" s="97" t="s">
        <v>194</v>
      </c>
      <c r="C98" s="30"/>
      <c r="D98" s="82">
        <v>0</v>
      </c>
      <c r="E98" s="82">
        <v>0</v>
      </c>
      <c r="F98" s="82">
        <v>0</v>
      </c>
      <c r="G98" s="82">
        <f t="shared" si="0"/>
        <v>0</v>
      </c>
      <c r="H98" s="82"/>
      <c r="I98" s="82"/>
      <c r="J98" s="82"/>
      <c r="K98" s="82">
        <f t="shared" si="1"/>
        <v>0</v>
      </c>
      <c r="L98" s="82"/>
      <c r="M98" s="82"/>
      <c r="N98" s="82"/>
      <c r="O98" s="82">
        <f t="shared" si="2"/>
        <v>0</v>
      </c>
      <c r="P98" s="82"/>
      <c r="Q98" s="82"/>
      <c r="R98" s="82"/>
      <c r="S98" s="82">
        <f t="shared" si="3"/>
        <v>0</v>
      </c>
      <c r="T98" s="82">
        <f t="shared" si="4"/>
        <v>0</v>
      </c>
      <c r="V98" s="96">
        <v>5103010300</v>
      </c>
      <c r="W98" s="97" t="s">
        <v>194</v>
      </c>
      <c r="X98" s="82">
        <f>ROUND(IF('2.ต้นทุนตามสัดส่วน '!$E$6&gt;0,(+C98*'2.ต้นทุนตามสัดส่วน '!$E$6)/'2.ต้นทุนตามสัดส่วน '!$E$9,0),2)</f>
        <v>0</v>
      </c>
      <c r="Y98" s="82">
        <f>ROUND(IF('2.ต้นทุนตามสัดส่วน '!$E$16&gt;0,(+D98*'2.ต้นทุนตามสัดส่วน '!$E$16)/'2.ต้นทุนตามสัดส่วน '!$E$19,0),2)</f>
        <v>0</v>
      </c>
      <c r="Z98" s="82">
        <f>ROUND(IF('2.ต้นทุนตามสัดส่วน '!$E$26&gt;0,(+E98*'2.ต้นทุนตามสัดส่วน '!$E$26)/'2.ต้นทุนตามสัดส่วน '!$E$29,0),2)</f>
        <v>0</v>
      </c>
      <c r="AA98" s="82">
        <f>ROUND(IF('2.ต้นทุนตามสัดส่วน '!$E$36&gt;0,(+F98*'2.ต้นทุนตามสัดส่วน '!$E$36)/'2.ต้นทุนตามสัดส่วน '!$E$39,0),2)</f>
        <v>0</v>
      </c>
      <c r="AB98" s="82">
        <f t="shared" si="5"/>
        <v>0</v>
      </c>
      <c r="AC98" s="82">
        <f>ROUND(IF('2.ต้นทุนตามสัดส่วน '!$E$56&gt;0,(+H98*'2.ต้นทุนตามสัดส่วน '!$E$56)/'2.ต้นทุนตามสัดส่วน '!$E$59,0),2)</f>
        <v>0</v>
      </c>
      <c r="AD98" s="82">
        <f>ROUND(IF('2.ต้นทุนตามสัดส่วน '!$E$66&gt;0,(+I98*'2.ต้นทุนตามสัดส่วน '!$E$66)/'2.ต้นทุนตามสัดส่วน '!$E$69,0),2)</f>
        <v>0</v>
      </c>
      <c r="AE98" s="82">
        <f>ROUND(IF('2.ต้นทุนตามสัดส่วน '!$E$76&gt;0,(+J98*'2.ต้นทุนตามสัดส่วน '!$E$76)/'2.ต้นทุนตามสัดส่วน '!$E$79,0),2)</f>
        <v>0</v>
      </c>
      <c r="AF98" s="82">
        <f t="shared" si="6"/>
        <v>0</v>
      </c>
      <c r="AG98" s="82">
        <f>ROUND(IF('2.ต้นทุนตามสัดส่วน '!$E$106&gt;0,(+L98*'2.ต้นทุนตามสัดส่วน '!$E$106)/'2.ต้นทุนตามสัดส่วน '!$E$109,0),2)</f>
        <v>0</v>
      </c>
      <c r="AH98" s="82">
        <f>ROUND(IF('2.ต้นทุนตามสัดส่วน '!$E$116&gt;0,(+M98*'2.ต้นทุนตามสัดส่วน '!$E$116)/'2.ต้นทุนตามสัดส่วน '!$E$119,0),2)</f>
        <v>0</v>
      </c>
      <c r="AI98" s="82">
        <f>ROUND(IF('2.ต้นทุนตามสัดส่วน '!$E$126&gt;0,(+N98*'2.ต้นทุนตามสัดส่วน '!$E$126)/'2.ต้นทุนตามสัดส่วน '!$E$129,0),2)</f>
        <v>0</v>
      </c>
      <c r="AJ98" s="82">
        <f t="shared" si="7"/>
        <v>0</v>
      </c>
      <c r="AK98" s="82">
        <f>ROUND(IF('2.ต้นทุนตามสัดส่วน '!$E$156&gt;0,(+P98*'2.ต้นทุนตามสัดส่วน '!$E$156)/'2.ต้นทุนตามสัดส่วน '!$E$159,0),2)</f>
        <v>0</v>
      </c>
      <c r="AL98" s="82">
        <f>ROUND(IF('2.ต้นทุนตามสัดส่วน '!$E$166&gt;0,(+Q98*'2.ต้นทุนตามสัดส่วน '!$E$166)/'2.ต้นทุนตามสัดส่วน '!$E$169,0),2)</f>
        <v>0</v>
      </c>
      <c r="AM98" s="82">
        <f>ROUND(IF('2.ต้นทุนตามสัดส่วน '!$E$176&gt;0,(+R98*'2.ต้นทุนตามสัดส่วน '!$E$176)/'2.ต้นทุนตามสัดส่วน '!$E$179,0),2)</f>
        <v>0</v>
      </c>
      <c r="AN98" s="82">
        <f t="shared" si="8"/>
        <v>0</v>
      </c>
      <c r="AO98" s="82">
        <f t="shared" si="9"/>
        <v>0</v>
      </c>
      <c r="AQ98" s="96">
        <v>5103010300</v>
      </c>
      <c r="AR98" s="97" t="s">
        <v>194</v>
      </c>
      <c r="AS98" s="82">
        <f>ROUND(IF('2.ต้นทุนตามสัดส่วน '!$E$7&gt;0,(C98*'2.ต้นทุนตามสัดส่วน '!$E$7)/'2.ต้นทุนตามสัดส่วน '!$E$9,0),2)</f>
        <v>0</v>
      </c>
      <c r="AT98" s="82">
        <f>ROUND(IF('2.ต้นทุนตามสัดส่วน '!$E$17&gt;0,(D98*'2.ต้นทุนตามสัดส่วน '!$E$17)/'2.ต้นทุนตามสัดส่วน '!$E$19,0),2)</f>
        <v>0</v>
      </c>
      <c r="AU98" s="82">
        <f>ROUND(IF('2.ต้นทุนตามสัดส่วน '!$E$27&gt;0,(+E98*'2.ต้นทุนตามสัดส่วน '!$E$27)/'2.ต้นทุนตามสัดส่วน '!$E$29,0),2)</f>
        <v>0</v>
      </c>
      <c r="AV98" s="82">
        <f>ROUND(IF('2.ต้นทุนตามสัดส่วน '!$E$37&gt;0,(+F98*'2.ต้นทุนตามสัดส่วน '!$E$37)/'2.ต้นทุนตามสัดส่วน '!$E$39,0),2)</f>
        <v>0</v>
      </c>
      <c r="AW98" s="82">
        <f t="shared" si="10"/>
        <v>0</v>
      </c>
      <c r="AX98" s="82">
        <f>ROUND(IF('2.ต้นทุนตามสัดส่วน '!$E$57&gt;0,(+H98*'2.ต้นทุนตามสัดส่วน '!$E$57)/'2.ต้นทุนตามสัดส่วน '!$E$59,0),2)</f>
        <v>0</v>
      </c>
      <c r="AY98" s="82">
        <f>ROUND(IF('2.ต้นทุนตามสัดส่วน '!$E$67&gt;0,(+I98*'2.ต้นทุนตามสัดส่วน '!$E$67)/'2.ต้นทุนตามสัดส่วน '!$E$69,0),2)</f>
        <v>0</v>
      </c>
      <c r="AZ98" s="82">
        <f>ROUND(IF('2.ต้นทุนตามสัดส่วน '!$E$77&gt;0,(+J98*'2.ต้นทุนตามสัดส่วน '!$E$77)/'2.ต้นทุนตามสัดส่วน '!$E$79,0),2)</f>
        <v>0</v>
      </c>
      <c r="BA98" s="82">
        <f t="shared" si="11"/>
        <v>0</v>
      </c>
      <c r="BB98" s="82">
        <f>ROUND(IF('2.ต้นทุนตามสัดส่วน '!$E$107&gt;0,(+L98*'2.ต้นทุนตามสัดส่วน '!$E$107)/'2.ต้นทุนตามสัดส่วน '!$E$109,0),2)</f>
        <v>0</v>
      </c>
      <c r="BC98" s="82">
        <f>ROUND(IF('2.ต้นทุนตามสัดส่วน '!$E$117&gt;0,(+M98*'2.ต้นทุนตามสัดส่วน '!$E$117)/'2.ต้นทุนตามสัดส่วน '!$E$119,0),2)</f>
        <v>0</v>
      </c>
      <c r="BD98" s="82">
        <f>ROUND(IF('2.ต้นทุนตามสัดส่วน '!$E$127&gt;0,(+N98*'2.ต้นทุนตามสัดส่วน '!$E$127)/'2.ต้นทุนตามสัดส่วน '!$E$129,0),2)</f>
        <v>0</v>
      </c>
      <c r="BE98" s="82">
        <f t="shared" si="12"/>
        <v>0</v>
      </c>
      <c r="BF98" s="82">
        <f>ROUND(IF('2.ต้นทุนตามสัดส่วน '!$E$157&gt;0,(+P98*'2.ต้นทุนตามสัดส่วน '!$E$157)/'2.ต้นทุนตามสัดส่วน '!$E$159,0),2)</f>
        <v>0</v>
      </c>
      <c r="BG98" s="82">
        <f>ROUND(IF('2.ต้นทุนตามสัดส่วน '!$E$167&gt;0,(+Q98*'2.ต้นทุนตามสัดส่วน '!$E$167)/'2.ต้นทุนตามสัดส่วน '!$E$169,0),2)</f>
        <v>0</v>
      </c>
      <c r="BH98" s="82">
        <f>ROUND(IF('2.ต้นทุนตามสัดส่วน '!$E$177&gt;0,(+R98*'2.ต้นทุนตามสัดส่วน '!$E$177)/'2.ต้นทุนตามสัดส่วน '!$E$179,0),2)</f>
        <v>0</v>
      </c>
      <c r="BI98" s="82">
        <f t="shared" si="13"/>
        <v>0</v>
      </c>
      <c r="BJ98" s="82">
        <f t="shared" si="14"/>
        <v>0</v>
      </c>
      <c r="BL98" s="96">
        <v>5103010300</v>
      </c>
      <c r="BM98" s="97" t="s">
        <v>194</v>
      </c>
      <c r="BN98" s="82">
        <f>ROUND(IF('2.ต้นทุนตามสัดส่วน '!$E$8&gt;0,(+C98*'2.ต้นทุนตามสัดส่วน '!$E$8)/'2.ต้นทุนตามสัดส่วน '!$E$9,0),2)</f>
        <v>0</v>
      </c>
      <c r="BO98" s="82">
        <f>ROUND(IF('2.ต้นทุนตามสัดส่วน '!$E$18&gt;0,(+D98*'2.ต้นทุนตามสัดส่วน '!$E$18)/'2.ต้นทุนตามสัดส่วน '!$E$19,0),2)</f>
        <v>0</v>
      </c>
      <c r="BP98" s="82">
        <f>ROUND(IF('2.ต้นทุนตามสัดส่วน '!$E$28&gt;0,(+E98*'2.ต้นทุนตามสัดส่วน '!$E$28)/'2.ต้นทุนตามสัดส่วน '!$E$29,0),2)</f>
        <v>0</v>
      </c>
      <c r="BQ98" s="82">
        <f>ROUND(IF('2.ต้นทุนตามสัดส่วน '!$E$38&gt;0,(+F98*'2.ต้นทุนตามสัดส่วน '!$E$38)/'2.ต้นทุนตามสัดส่วน '!$E$39,0),2)</f>
        <v>0</v>
      </c>
      <c r="BR98" s="82">
        <f t="shared" si="15"/>
        <v>0</v>
      </c>
      <c r="BS98" s="82">
        <f>ROUND(IF('2.ต้นทุนตามสัดส่วน '!$E$58&gt;0,(+H98*'2.ต้นทุนตามสัดส่วน '!$E$58)/'2.ต้นทุนตามสัดส่วน '!$E$59,0),2)</f>
        <v>0</v>
      </c>
      <c r="BT98" s="82">
        <f>ROUND(IF('2.ต้นทุนตามสัดส่วน '!$E$68&gt;0,(+I98*'2.ต้นทุนตามสัดส่วน '!$E$68)/'2.ต้นทุนตามสัดส่วน '!$E$69,0),2)</f>
        <v>0</v>
      </c>
      <c r="BU98" s="82">
        <f>ROUND(IF('2.ต้นทุนตามสัดส่วน '!$E$78&gt;0,(+J98*'2.ต้นทุนตามสัดส่วน '!$E$78)/'2.ต้นทุนตามสัดส่วน '!$E$79,0),2)</f>
        <v>0</v>
      </c>
      <c r="BV98" s="82">
        <f t="shared" si="16"/>
        <v>0</v>
      </c>
      <c r="BW98" s="82">
        <f>ROUND(IF('2.ต้นทุนตามสัดส่วน '!$E$108&gt;0,(+L98*'2.ต้นทุนตามสัดส่วน '!$E$108)/'2.ต้นทุนตามสัดส่วน '!$E$109,0),2)</f>
        <v>0</v>
      </c>
      <c r="BX98" s="82">
        <f>ROUND(IF('2.ต้นทุนตามสัดส่วน '!$E$118&gt;0,(+M98*'2.ต้นทุนตามสัดส่วน '!$E$118)/'2.ต้นทุนตามสัดส่วน '!$E$119,0),2)</f>
        <v>0</v>
      </c>
      <c r="BY98" s="82">
        <f>ROUND(IF('2.ต้นทุนตามสัดส่วน '!$E$128&gt;0,(+N98*'2.ต้นทุนตามสัดส่วน '!$E$128)/'2.ต้นทุนตามสัดส่วน '!$E$129,0),2)</f>
        <v>0</v>
      </c>
      <c r="BZ98" s="82">
        <f t="shared" si="17"/>
        <v>0</v>
      </c>
      <c r="CA98" s="82">
        <f>ROUND(IF('2.ต้นทุนตามสัดส่วน '!$E$158&gt;0,(+P98*'2.ต้นทุนตามสัดส่วน '!$E$158)/'2.ต้นทุนตามสัดส่วน '!$E$159,0),2)</f>
        <v>0</v>
      </c>
      <c r="CB98" s="82">
        <f>ROUND(IF('2.ต้นทุนตามสัดส่วน '!$E$168&gt;0,(+Q98*'2.ต้นทุนตามสัดส่วน '!$E$168)/'2.ต้นทุนตามสัดส่วน '!$E$169,0),2)</f>
        <v>0</v>
      </c>
      <c r="CC98" s="82">
        <f>ROUND(IF('2.ต้นทุนตามสัดส่วน '!$E$178&gt;0,(+R98*'2.ต้นทุนตามสัดส่วน '!$E$178)/'2.ต้นทุนตามสัดส่วน '!$E$179,0),2)</f>
        <v>0</v>
      </c>
      <c r="CD98" s="82">
        <f t="shared" si="18"/>
        <v>0</v>
      </c>
      <c r="CE98" s="82">
        <f t="shared" si="19"/>
        <v>0</v>
      </c>
      <c r="CF98" s="96">
        <v>5103010300</v>
      </c>
      <c r="CG98" s="97" t="s">
        <v>194</v>
      </c>
      <c r="CH98" s="82">
        <f t="shared" ref="CH98:CY98" si="111">+C98-X98-AS98-BN98</f>
        <v>0</v>
      </c>
      <c r="CI98" s="82">
        <f t="shared" si="111"/>
        <v>0</v>
      </c>
      <c r="CJ98" s="82">
        <f t="shared" si="111"/>
        <v>0</v>
      </c>
      <c r="CK98" s="82">
        <f t="shared" si="111"/>
        <v>0</v>
      </c>
      <c r="CL98" s="82">
        <f t="shared" si="111"/>
        <v>0</v>
      </c>
      <c r="CM98" s="82">
        <f t="shared" si="111"/>
        <v>0</v>
      </c>
      <c r="CN98" s="82">
        <f t="shared" si="111"/>
        <v>0</v>
      </c>
      <c r="CO98" s="82">
        <f t="shared" si="111"/>
        <v>0</v>
      </c>
      <c r="CP98" s="82">
        <f t="shared" si="111"/>
        <v>0</v>
      </c>
      <c r="CQ98" s="82">
        <f t="shared" si="111"/>
        <v>0</v>
      </c>
      <c r="CR98" s="82">
        <f t="shared" si="111"/>
        <v>0</v>
      </c>
      <c r="CS98" s="82">
        <f t="shared" si="111"/>
        <v>0</v>
      </c>
      <c r="CT98" s="82">
        <f t="shared" si="111"/>
        <v>0</v>
      </c>
      <c r="CU98" s="82">
        <f t="shared" si="111"/>
        <v>0</v>
      </c>
      <c r="CV98" s="82">
        <f t="shared" si="111"/>
        <v>0</v>
      </c>
      <c r="CW98" s="82">
        <f t="shared" si="111"/>
        <v>0</v>
      </c>
      <c r="CX98" s="82">
        <f t="shared" si="111"/>
        <v>0</v>
      </c>
      <c r="CY98" s="82">
        <f t="shared" si="111"/>
        <v>0</v>
      </c>
    </row>
    <row r="99" spans="1:103" ht="15.75" customHeight="1" x14ac:dyDescent="0.55000000000000004">
      <c r="A99" s="96">
        <v>5103010400</v>
      </c>
      <c r="B99" s="97" t="s">
        <v>195</v>
      </c>
      <c r="C99" s="30"/>
      <c r="D99" s="82">
        <v>0</v>
      </c>
      <c r="E99" s="82">
        <v>0</v>
      </c>
      <c r="F99" s="82">
        <v>0</v>
      </c>
      <c r="G99" s="82">
        <f t="shared" si="0"/>
        <v>0</v>
      </c>
      <c r="H99" s="82"/>
      <c r="I99" s="82"/>
      <c r="J99" s="82"/>
      <c r="K99" s="82">
        <f t="shared" si="1"/>
        <v>0</v>
      </c>
      <c r="L99" s="82"/>
      <c r="M99" s="82"/>
      <c r="N99" s="82"/>
      <c r="O99" s="82">
        <f t="shared" si="2"/>
        <v>0</v>
      </c>
      <c r="P99" s="82"/>
      <c r="Q99" s="82"/>
      <c r="R99" s="82"/>
      <c r="S99" s="82">
        <f t="shared" si="3"/>
        <v>0</v>
      </c>
      <c r="T99" s="82">
        <f t="shared" si="4"/>
        <v>0</v>
      </c>
      <c r="V99" s="96">
        <v>5103010400</v>
      </c>
      <c r="W99" s="97" t="s">
        <v>195</v>
      </c>
      <c r="X99" s="82">
        <f>ROUND(IF('2.ต้นทุนตามสัดส่วน '!$E$6&gt;0,(+C99*'2.ต้นทุนตามสัดส่วน '!$E$6)/'2.ต้นทุนตามสัดส่วน '!$E$9,0),2)</f>
        <v>0</v>
      </c>
      <c r="Y99" s="82">
        <f>ROUND(IF('2.ต้นทุนตามสัดส่วน '!$E$16&gt;0,(+D99*'2.ต้นทุนตามสัดส่วน '!$E$16)/'2.ต้นทุนตามสัดส่วน '!$E$19,0),2)</f>
        <v>0</v>
      </c>
      <c r="Z99" s="82">
        <f>ROUND(IF('2.ต้นทุนตามสัดส่วน '!$E$26&gt;0,(+E99*'2.ต้นทุนตามสัดส่วน '!$E$26)/'2.ต้นทุนตามสัดส่วน '!$E$29,0),2)</f>
        <v>0</v>
      </c>
      <c r="AA99" s="82">
        <f>ROUND(IF('2.ต้นทุนตามสัดส่วน '!$E$36&gt;0,(+F99*'2.ต้นทุนตามสัดส่วน '!$E$36)/'2.ต้นทุนตามสัดส่วน '!$E$39,0),2)</f>
        <v>0</v>
      </c>
      <c r="AB99" s="82">
        <f t="shared" si="5"/>
        <v>0</v>
      </c>
      <c r="AC99" s="82">
        <f>ROUND(IF('2.ต้นทุนตามสัดส่วน '!$E$56&gt;0,(+H99*'2.ต้นทุนตามสัดส่วน '!$E$56)/'2.ต้นทุนตามสัดส่วน '!$E$59,0),2)</f>
        <v>0</v>
      </c>
      <c r="AD99" s="82">
        <f>ROUND(IF('2.ต้นทุนตามสัดส่วน '!$E$66&gt;0,(+I99*'2.ต้นทุนตามสัดส่วน '!$E$66)/'2.ต้นทุนตามสัดส่วน '!$E$69,0),2)</f>
        <v>0</v>
      </c>
      <c r="AE99" s="82">
        <f>ROUND(IF('2.ต้นทุนตามสัดส่วน '!$E$76&gt;0,(+J99*'2.ต้นทุนตามสัดส่วน '!$E$76)/'2.ต้นทุนตามสัดส่วน '!$E$79,0),2)</f>
        <v>0</v>
      </c>
      <c r="AF99" s="82">
        <f t="shared" si="6"/>
        <v>0</v>
      </c>
      <c r="AG99" s="82">
        <f>ROUND(IF('2.ต้นทุนตามสัดส่วน '!$E$106&gt;0,(+L99*'2.ต้นทุนตามสัดส่วน '!$E$106)/'2.ต้นทุนตามสัดส่วน '!$E$109,0),2)</f>
        <v>0</v>
      </c>
      <c r="AH99" s="82">
        <f>ROUND(IF('2.ต้นทุนตามสัดส่วน '!$E$116&gt;0,(+M99*'2.ต้นทุนตามสัดส่วน '!$E$116)/'2.ต้นทุนตามสัดส่วน '!$E$119,0),2)</f>
        <v>0</v>
      </c>
      <c r="AI99" s="82">
        <f>ROUND(IF('2.ต้นทุนตามสัดส่วน '!$E$126&gt;0,(+N99*'2.ต้นทุนตามสัดส่วน '!$E$126)/'2.ต้นทุนตามสัดส่วน '!$E$129,0),2)</f>
        <v>0</v>
      </c>
      <c r="AJ99" s="82">
        <f t="shared" si="7"/>
        <v>0</v>
      </c>
      <c r="AK99" s="82">
        <f>ROUND(IF('2.ต้นทุนตามสัดส่วน '!$E$156&gt;0,(+P99*'2.ต้นทุนตามสัดส่วน '!$E$156)/'2.ต้นทุนตามสัดส่วน '!$E$159,0),2)</f>
        <v>0</v>
      </c>
      <c r="AL99" s="82">
        <f>ROUND(IF('2.ต้นทุนตามสัดส่วน '!$E$166&gt;0,(+Q99*'2.ต้นทุนตามสัดส่วน '!$E$166)/'2.ต้นทุนตามสัดส่วน '!$E$169,0),2)</f>
        <v>0</v>
      </c>
      <c r="AM99" s="82">
        <f>ROUND(IF('2.ต้นทุนตามสัดส่วน '!$E$176&gt;0,(+R99*'2.ต้นทุนตามสัดส่วน '!$E$176)/'2.ต้นทุนตามสัดส่วน '!$E$179,0),2)</f>
        <v>0</v>
      </c>
      <c r="AN99" s="82">
        <f t="shared" si="8"/>
        <v>0</v>
      </c>
      <c r="AO99" s="82">
        <f t="shared" si="9"/>
        <v>0</v>
      </c>
      <c r="AQ99" s="96">
        <v>5103010400</v>
      </c>
      <c r="AR99" s="97" t="s">
        <v>195</v>
      </c>
      <c r="AS99" s="82">
        <f>ROUND(IF('2.ต้นทุนตามสัดส่วน '!$E$7&gt;0,(C99*'2.ต้นทุนตามสัดส่วน '!$E$7)/'2.ต้นทุนตามสัดส่วน '!$E$9,0),2)</f>
        <v>0</v>
      </c>
      <c r="AT99" s="82">
        <f>ROUND(IF('2.ต้นทุนตามสัดส่วน '!$E$17&gt;0,(D99*'2.ต้นทุนตามสัดส่วน '!$E$17)/'2.ต้นทุนตามสัดส่วน '!$E$19,0),2)</f>
        <v>0</v>
      </c>
      <c r="AU99" s="82">
        <f>ROUND(IF('2.ต้นทุนตามสัดส่วน '!$E$27&gt;0,(+E99*'2.ต้นทุนตามสัดส่วน '!$E$27)/'2.ต้นทุนตามสัดส่วน '!$E$29,0),2)</f>
        <v>0</v>
      </c>
      <c r="AV99" s="82">
        <f>ROUND(IF('2.ต้นทุนตามสัดส่วน '!$E$37&gt;0,(+F99*'2.ต้นทุนตามสัดส่วน '!$E$37)/'2.ต้นทุนตามสัดส่วน '!$E$39,0),2)</f>
        <v>0</v>
      </c>
      <c r="AW99" s="82">
        <f t="shared" si="10"/>
        <v>0</v>
      </c>
      <c r="AX99" s="82">
        <f>ROUND(IF('2.ต้นทุนตามสัดส่วน '!$E$57&gt;0,(+H99*'2.ต้นทุนตามสัดส่วน '!$E$57)/'2.ต้นทุนตามสัดส่วน '!$E$59,0),2)</f>
        <v>0</v>
      </c>
      <c r="AY99" s="82">
        <f>ROUND(IF('2.ต้นทุนตามสัดส่วน '!$E$67&gt;0,(+I99*'2.ต้นทุนตามสัดส่วน '!$E$67)/'2.ต้นทุนตามสัดส่วน '!$E$69,0),2)</f>
        <v>0</v>
      </c>
      <c r="AZ99" s="82">
        <f>ROUND(IF('2.ต้นทุนตามสัดส่วน '!$E$77&gt;0,(+J99*'2.ต้นทุนตามสัดส่วน '!$E$77)/'2.ต้นทุนตามสัดส่วน '!$E$79,0),2)</f>
        <v>0</v>
      </c>
      <c r="BA99" s="82">
        <f t="shared" si="11"/>
        <v>0</v>
      </c>
      <c r="BB99" s="82">
        <f>ROUND(IF('2.ต้นทุนตามสัดส่วน '!$E$107&gt;0,(+L99*'2.ต้นทุนตามสัดส่วน '!$E$107)/'2.ต้นทุนตามสัดส่วน '!$E$109,0),2)</f>
        <v>0</v>
      </c>
      <c r="BC99" s="82">
        <f>ROUND(IF('2.ต้นทุนตามสัดส่วน '!$E$117&gt;0,(+M99*'2.ต้นทุนตามสัดส่วน '!$E$117)/'2.ต้นทุนตามสัดส่วน '!$E$119,0),2)</f>
        <v>0</v>
      </c>
      <c r="BD99" s="82">
        <f>ROUND(IF('2.ต้นทุนตามสัดส่วน '!$E$127&gt;0,(+N99*'2.ต้นทุนตามสัดส่วน '!$E$127)/'2.ต้นทุนตามสัดส่วน '!$E$129,0),2)</f>
        <v>0</v>
      </c>
      <c r="BE99" s="82">
        <f t="shared" si="12"/>
        <v>0</v>
      </c>
      <c r="BF99" s="82">
        <f>ROUND(IF('2.ต้นทุนตามสัดส่วน '!$E$157&gt;0,(+P99*'2.ต้นทุนตามสัดส่วน '!$E$157)/'2.ต้นทุนตามสัดส่วน '!$E$159,0),2)</f>
        <v>0</v>
      </c>
      <c r="BG99" s="82">
        <f>ROUND(IF('2.ต้นทุนตามสัดส่วน '!$E$167&gt;0,(+Q99*'2.ต้นทุนตามสัดส่วน '!$E$167)/'2.ต้นทุนตามสัดส่วน '!$E$169,0),2)</f>
        <v>0</v>
      </c>
      <c r="BH99" s="82">
        <f>ROUND(IF('2.ต้นทุนตามสัดส่วน '!$E$177&gt;0,(+R99*'2.ต้นทุนตามสัดส่วน '!$E$177)/'2.ต้นทุนตามสัดส่วน '!$E$179,0),2)</f>
        <v>0</v>
      </c>
      <c r="BI99" s="82">
        <f t="shared" si="13"/>
        <v>0</v>
      </c>
      <c r="BJ99" s="82">
        <f t="shared" si="14"/>
        <v>0</v>
      </c>
      <c r="BL99" s="96">
        <v>5103010400</v>
      </c>
      <c r="BM99" s="97" t="s">
        <v>195</v>
      </c>
      <c r="BN99" s="82">
        <f>ROUND(IF('2.ต้นทุนตามสัดส่วน '!$E$8&gt;0,(+C99*'2.ต้นทุนตามสัดส่วน '!$E$8)/'2.ต้นทุนตามสัดส่วน '!$E$9,0),2)</f>
        <v>0</v>
      </c>
      <c r="BO99" s="82">
        <f>ROUND(IF('2.ต้นทุนตามสัดส่วน '!$E$18&gt;0,(+D99*'2.ต้นทุนตามสัดส่วน '!$E$18)/'2.ต้นทุนตามสัดส่วน '!$E$19,0),2)</f>
        <v>0</v>
      </c>
      <c r="BP99" s="82">
        <f>ROUND(IF('2.ต้นทุนตามสัดส่วน '!$E$28&gt;0,(+E99*'2.ต้นทุนตามสัดส่วน '!$E$28)/'2.ต้นทุนตามสัดส่วน '!$E$29,0),2)</f>
        <v>0</v>
      </c>
      <c r="BQ99" s="82">
        <f>ROUND(IF('2.ต้นทุนตามสัดส่วน '!$E$38&gt;0,(+F99*'2.ต้นทุนตามสัดส่วน '!$E$38)/'2.ต้นทุนตามสัดส่วน '!$E$39,0),2)</f>
        <v>0</v>
      </c>
      <c r="BR99" s="82">
        <f t="shared" si="15"/>
        <v>0</v>
      </c>
      <c r="BS99" s="82">
        <f>ROUND(IF('2.ต้นทุนตามสัดส่วน '!$E$58&gt;0,(+H99*'2.ต้นทุนตามสัดส่วน '!$E$58)/'2.ต้นทุนตามสัดส่วน '!$E$59,0),2)</f>
        <v>0</v>
      </c>
      <c r="BT99" s="82">
        <f>ROUND(IF('2.ต้นทุนตามสัดส่วน '!$E$68&gt;0,(+I99*'2.ต้นทุนตามสัดส่วน '!$E$68)/'2.ต้นทุนตามสัดส่วน '!$E$69,0),2)</f>
        <v>0</v>
      </c>
      <c r="BU99" s="82">
        <f>ROUND(IF('2.ต้นทุนตามสัดส่วน '!$E$78&gt;0,(+J99*'2.ต้นทุนตามสัดส่วน '!$E$78)/'2.ต้นทุนตามสัดส่วน '!$E$79,0),2)</f>
        <v>0</v>
      </c>
      <c r="BV99" s="82">
        <f t="shared" si="16"/>
        <v>0</v>
      </c>
      <c r="BW99" s="82">
        <f>ROUND(IF('2.ต้นทุนตามสัดส่วน '!$E$108&gt;0,(+L99*'2.ต้นทุนตามสัดส่วน '!$E$108)/'2.ต้นทุนตามสัดส่วน '!$E$109,0),2)</f>
        <v>0</v>
      </c>
      <c r="BX99" s="82">
        <f>ROUND(IF('2.ต้นทุนตามสัดส่วน '!$E$118&gt;0,(+M99*'2.ต้นทุนตามสัดส่วน '!$E$118)/'2.ต้นทุนตามสัดส่วน '!$E$119,0),2)</f>
        <v>0</v>
      </c>
      <c r="BY99" s="82">
        <f>ROUND(IF('2.ต้นทุนตามสัดส่วน '!$E$128&gt;0,(+N99*'2.ต้นทุนตามสัดส่วน '!$E$128)/'2.ต้นทุนตามสัดส่วน '!$E$129,0),2)</f>
        <v>0</v>
      </c>
      <c r="BZ99" s="82">
        <f t="shared" si="17"/>
        <v>0</v>
      </c>
      <c r="CA99" s="82">
        <f>ROUND(IF('2.ต้นทุนตามสัดส่วน '!$E$158&gt;0,(+P99*'2.ต้นทุนตามสัดส่วน '!$E$158)/'2.ต้นทุนตามสัดส่วน '!$E$159,0),2)</f>
        <v>0</v>
      </c>
      <c r="CB99" s="82">
        <f>ROUND(IF('2.ต้นทุนตามสัดส่วน '!$E$168&gt;0,(+Q99*'2.ต้นทุนตามสัดส่วน '!$E$168)/'2.ต้นทุนตามสัดส่วน '!$E$169,0),2)</f>
        <v>0</v>
      </c>
      <c r="CC99" s="82">
        <f>ROUND(IF('2.ต้นทุนตามสัดส่วน '!$E$178&gt;0,(+R99*'2.ต้นทุนตามสัดส่วน '!$E$178)/'2.ต้นทุนตามสัดส่วน '!$E$179,0),2)</f>
        <v>0</v>
      </c>
      <c r="CD99" s="82">
        <f t="shared" si="18"/>
        <v>0</v>
      </c>
      <c r="CE99" s="82">
        <f t="shared" si="19"/>
        <v>0</v>
      </c>
      <c r="CF99" s="96">
        <v>5103010400</v>
      </c>
      <c r="CG99" s="97" t="s">
        <v>195</v>
      </c>
      <c r="CH99" s="82">
        <f t="shared" ref="CH99:CY99" si="112">+C99-X99-AS99-BN99</f>
        <v>0</v>
      </c>
      <c r="CI99" s="82">
        <f t="shared" si="112"/>
        <v>0</v>
      </c>
      <c r="CJ99" s="82">
        <f t="shared" si="112"/>
        <v>0</v>
      </c>
      <c r="CK99" s="82">
        <f t="shared" si="112"/>
        <v>0</v>
      </c>
      <c r="CL99" s="82">
        <f t="shared" si="112"/>
        <v>0</v>
      </c>
      <c r="CM99" s="82">
        <f t="shared" si="112"/>
        <v>0</v>
      </c>
      <c r="CN99" s="82">
        <f t="shared" si="112"/>
        <v>0</v>
      </c>
      <c r="CO99" s="82">
        <f t="shared" si="112"/>
        <v>0</v>
      </c>
      <c r="CP99" s="82">
        <f t="shared" si="112"/>
        <v>0</v>
      </c>
      <c r="CQ99" s="82">
        <f t="shared" si="112"/>
        <v>0</v>
      </c>
      <c r="CR99" s="82">
        <f t="shared" si="112"/>
        <v>0</v>
      </c>
      <c r="CS99" s="82">
        <f t="shared" si="112"/>
        <v>0</v>
      </c>
      <c r="CT99" s="82">
        <f t="shared" si="112"/>
        <v>0</v>
      </c>
      <c r="CU99" s="82">
        <f t="shared" si="112"/>
        <v>0</v>
      </c>
      <c r="CV99" s="82">
        <f t="shared" si="112"/>
        <v>0</v>
      </c>
      <c r="CW99" s="82">
        <f t="shared" si="112"/>
        <v>0</v>
      </c>
      <c r="CX99" s="82">
        <f t="shared" si="112"/>
        <v>0</v>
      </c>
      <c r="CY99" s="82">
        <f t="shared" si="112"/>
        <v>0</v>
      </c>
    </row>
    <row r="100" spans="1:103" ht="15.75" customHeight="1" x14ac:dyDescent="0.55000000000000004">
      <c r="A100" s="96">
        <v>5103010500</v>
      </c>
      <c r="B100" s="97" t="s">
        <v>196</v>
      </c>
      <c r="C100" s="30"/>
      <c r="D100" s="82">
        <v>0</v>
      </c>
      <c r="E100" s="82">
        <v>0</v>
      </c>
      <c r="F100" s="82">
        <v>0</v>
      </c>
      <c r="G100" s="82">
        <f t="shared" si="0"/>
        <v>0</v>
      </c>
      <c r="H100" s="82"/>
      <c r="I100" s="82"/>
      <c r="J100" s="82"/>
      <c r="K100" s="82">
        <f t="shared" si="1"/>
        <v>0</v>
      </c>
      <c r="L100" s="82"/>
      <c r="M100" s="82"/>
      <c r="N100" s="82"/>
      <c r="O100" s="82">
        <f t="shared" si="2"/>
        <v>0</v>
      </c>
      <c r="P100" s="82"/>
      <c r="Q100" s="82"/>
      <c r="R100" s="82"/>
      <c r="S100" s="82">
        <f t="shared" si="3"/>
        <v>0</v>
      </c>
      <c r="T100" s="82">
        <f t="shared" si="4"/>
        <v>0</v>
      </c>
      <c r="V100" s="96">
        <v>5103010500</v>
      </c>
      <c r="W100" s="97" t="s">
        <v>196</v>
      </c>
      <c r="X100" s="82">
        <f>ROUND(IF('2.ต้นทุนตามสัดส่วน '!$E$6&gt;0,(+C100*'2.ต้นทุนตามสัดส่วน '!$E$6)/'2.ต้นทุนตามสัดส่วน '!$E$9,0),2)</f>
        <v>0</v>
      </c>
      <c r="Y100" s="82">
        <f>ROUND(IF('2.ต้นทุนตามสัดส่วน '!$E$16&gt;0,(+D100*'2.ต้นทุนตามสัดส่วน '!$E$16)/'2.ต้นทุนตามสัดส่วน '!$E$19,0),2)</f>
        <v>0</v>
      </c>
      <c r="Z100" s="82">
        <f>ROUND(IF('2.ต้นทุนตามสัดส่วน '!$E$26&gt;0,(+E100*'2.ต้นทุนตามสัดส่วน '!$E$26)/'2.ต้นทุนตามสัดส่วน '!$E$29,0),2)</f>
        <v>0</v>
      </c>
      <c r="AA100" s="82">
        <f>ROUND(IF('2.ต้นทุนตามสัดส่วน '!$E$36&gt;0,(+F100*'2.ต้นทุนตามสัดส่วน '!$E$36)/'2.ต้นทุนตามสัดส่วน '!$E$39,0),2)</f>
        <v>0</v>
      </c>
      <c r="AB100" s="82">
        <f t="shared" si="5"/>
        <v>0</v>
      </c>
      <c r="AC100" s="82">
        <f>ROUND(IF('2.ต้นทุนตามสัดส่วน '!$E$56&gt;0,(+H100*'2.ต้นทุนตามสัดส่วน '!$E$56)/'2.ต้นทุนตามสัดส่วน '!$E$59,0),2)</f>
        <v>0</v>
      </c>
      <c r="AD100" s="82">
        <f>ROUND(IF('2.ต้นทุนตามสัดส่วน '!$E$66&gt;0,(+I100*'2.ต้นทุนตามสัดส่วน '!$E$66)/'2.ต้นทุนตามสัดส่วน '!$E$69,0),2)</f>
        <v>0</v>
      </c>
      <c r="AE100" s="82">
        <f>ROUND(IF('2.ต้นทุนตามสัดส่วน '!$E$76&gt;0,(+J100*'2.ต้นทุนตามสัดส่วน '!$E$76)/'2.ต้นทุนตามสัดส่วน '!$E$79,0),2)</f>
        <v>0</v>
      </c>
      <c r="AF100" s="82">
        <f t="shared" si="6"/>
        <v>0</v>
      </c>
      <c r="AG100" s="82">
        <f>ROUND(IF('2.ต้นทุนตามสัดส่วน '!$E$106&gt;0,(+L100*'2.ต้นทุนตามสัดส่วน '!$E$106)/'2.ต้นทุนตามสัดส่วน '!$E$109,0),2)</f>
        <v>0</v>
      </c>
      <c r="AH100" s="82">
        <f>ROUND(IF('2.ต้นทุนตามสัดส่วน '!$E$116&gt;0,(+M100*'2.ต้นทุนตามสัดส่วน '!$E$116)/'2.ต้นทุนตามสัดส่วน '!$E$119,0),2)</f>
        <v>0</v>
      </c>
      <c r="AI100" s="82">
        <f>ROUND(IF('2.ต้นทุนตามสัดส่วน '!$E$126&gt;0,(+N100*'2.ต้นทุนตามสัดส่วน '!$E$126)/'2.ต้นทุนตามสัดส่วน '!$E$129,0),2)</f>
        <v>0</v>
      </c>
      <c r="AJ100" s="82">
        <f t="shared" si="7"/>
        <v>0</v>
      </c>
      <c r="AK100" s="82">
        <f>ROUND(IF('2.ต้นทุนตามสัดส่วน '!$E$156&gt;0,(+P100*'2.ต้นทุนตามสัดส่วน '!$E$156)/'2.ต้นทุนตามสัดส่วน '!$E$159,0),2)</f>
        <v>0</v>
      </c>
      <c r="AL100" s="82">
        <f>ROUND(IF('2.ต้นทุนตามสัดส่วน '!$E$166&gt;0,(+Q100*'2.ต้นทุนตามสัดส่วน '!$E$166)/'2.ต้นทุนตามสัดส่วน '!$E$169,0),2)</f>
        <v>0</v>
      </c>
      <c r="AM100" s="82">
        <f>ROUND(IF('2.ต้นทุนตามสัดส่วน '!$E$176&gt;0,(+R100*'2.ต้นทุนตามสัดส่วน '!$E$176)/'2.ต้นทุนตามสัดส่วน '!$E$179,0),2)</f>
        <v>0</v>
      </c>
      <c r="AN100" s="82">
        <f t="shared" si="8"/>
        <v>0</v>
      </c>
      <c r="AO100" s="82">
        <f t="shared" si="9"/>
        <v>0</v>
      </c>
      <c r="AQ100" s="96">
        <v>5103010500</v>
      </c>
      <c r="AR100" s="97" t="s">
        <v>196</v>
      </c>
      <c r="AS100" s="82">
        <f>ROUND(IF('2.ต้นทุนตามสัดส่วน '!$E$7&gt;0,(C100*'2.ต้นทุนตามสัดส่วน '!$E$7)/'2.ต้นทุนตามสัดส่วน '!$E$9,0),2)</f>
        <v>0</v>
      </c>
      <c r="AT100" s="82">
        <f>ROUND(IF('2.ต้นทุนตามสัดส่วน '!$E$17&gt;0,(D100*'2.ต้นทุนตามสัดส่วน '!$E$17)/'2.ต้นทุนตามสัดส่วน '!$E$19,0),2)</f>
        <v>0</v>
      </c>
      <c r="AU100" s="82">
        <f>ROUND(IF('2.ต้นทุนตามสัดส่วน '!$E$27&gt;0,(+E100*'2.ต้นทุนตามสัดส่วน '!$E$27)/'2.ต้นทุนตามสัดส่วน '!$E$29,0),2)</f>
        <v>0</v>
      </c>
      <c r="AV100" s="82">
        <f>ROUND(IF('2.ต้นทุนตามสัดส่วน '!$E$37&gt;0,(+F100*'2.ต้นทุนตามสัดส่วน '!$E$37)/'2.ต้นทุนตามสัดส่วน '!$E$39,0),2)</f>
        <v>0</v>
      </c>
      <c r="AW100" s="82">
        <f t="shared" si="10"/>
        <v>0</v>
      </c>
      <c r="AX100" s="82">
        <f>ROUND(IF('2.ต้นทุนตามสัดส่วน '!$E$57&gt;0,(+H100*'2.ต้นทุนตามสัดส่วน '!$E$57)/'2.ต้นทุนตามสัดส่วน '!$E$59,0),2)</f>
        <v>0</v>
      </c>
      <c r="AY100" s="82">
        <f>ROUND(IF('2.ต้นทุนตามสัดส่วน '!$E$67&gt;0,(+I100*'2.ต้นทุนตามสัดส่วน '!$E$67)/'2.ต้นทุนตามสัดส่วน '!$E$69,0),2)</f>
        <v>0</v>
      </c>
      <c r="AZ100" s="82">
        <f>ROUND(IF('2.ต้นทุนตามสัดส่วน '!$E$77&gt;0,(+J100*'2.ต้นทุนตามสัดส่วน '!$E$77)/'2.ต้นทุนตามสัดส่วน '!$E$79,0),2)</f>
        <v>0</v>
      </c>
      <c r="BA100" s="82">
        <f t="shared" si="11"/>
        <v>0</v>
      </c>
      <c r="BB100" s="82">
        <f>ROUND(IF('2.ต้นทุนตามสัดส่วน '!$E$107&gt;0,(+L100*'2.ต้นทุนตามสัดส่วน '!$E$107)/'2.ต้นทุนตามสัดส่วน '!$E$109,0),2)</f>
        <v>0</v>
      </c>
      <c r="BC100" s="82">
        <f>ROUND(IF('2.ต้นทุนตามสัดส่วน '!$E$117&gt;0,(+M100*'2.ต้นทุนตามสัดส่วน '!$E$117)/'2.ต้นทุนตามสัดส่วน '!$E$119,0),2)</f>
        <v>0</v>
      </c>
      <c r="BD100" s="82">
        <f>ROUND(IF('2.ต้นทุนตามสัดส่วน '!$E$127&gt;0,(+N100*'2.ต้นทุนตามสัดส่วน '!$E$127)/'2.ต้นทุนตามสัดส่วน '!$E$129,0),2)</f>
        <v>0</v>
      </c>
      <c r="BE100" s="82">
        <f t="shared" si="12"/>
        <v>0</v>
      </c>
      <c r="BF100" s="82">
        <f>ROUND(IF('2.ต้นทุนตามสัดส่วน '!$E$157&gt;0,(+P100*'2.ต้นทุนตามสัดส่วน '!$E$157)/'2.ต้นทุนตามสัดส่วน '!$E$159,0),2)</f>
        <v>0</v>
      </c>
      <c r="BG100" s="82">
        <f>ROUND(IF('2.ต้นทุนตามสัดส่วน '!$E$167&gt;0,(+Q100*'2.ต้นทุนตามสัดส่วน '!$E$167)/'2.ต้นทุนตามสัดส่วน '!$E$169,0),2)</f>
        <v>0</v>
      </c>
      <c r="BH100" s="82">
        <f>ROUND(IF('2.ต้นทุนตามสัดส่วน '!$E$177&gt;0,(+R100*'2.ต้นทุนตามสัดส่วน '!$E$177)/'2.ต้นทุนตามสัดส่วน '!$E$179,0),2)</f>
        <v>0</v>
      </c>
      <c r="BI100" s="82">
        <f t="shared" si="13"/>
        <v>0</v>
      </c>
      <c r="BJ100" s="82">
        <f t="shared" si="14"/>
        <v>0</v>
      </c>
      <c r="BL100" s="96">
        <v>5103010500</v>
      </c>
      <c r="BM100" s="97" t="s">
        <v>196</v>
      </c>
      <c r="BN100" s="82">
        <f>ROUND(IF('2.ต้นทุนตามสัดส่วน '!$E$8&gt;0,(+C100*'2.ต้นทุนตามสัดส่วน '!$E$8)/'2.ต้นทุนตามสัดส่วน '!$E$9,0),2)</f>
        <v>0</v>
      </c>
      <c r="BO100" s="82">
        <f>ROUND(IF('2.ต้นทุนตามสัดส่วน '!$E$18&gt;0,(+D100*'2.ต้นทุนตามสัดส่วน '!$E$18)/'2.ต้นทุนตามสัดส่วน '!$E$19,0),2)</f>
        <v>0</v>
      </c>
      <c r="BP100" s="82">
        <f>ROUND(IF('2.ต้นทุนตามสัดส่วน '!$E$28&gt;0,(+E100*'2.ต้นทุนตามสัดส่วน '!$E$28)/'2.ต้นทุนตามสัดส่วน '!$E$29,0),2)</f>
        <v>0</v>
      </c>
      <c r="BQ100" s="82">
        <f>ROUND(IF('2.ต้นทุนตามสัดส่วน '!$E$38&gt;0,(+F100*'2.ต้นทุนตามสัดส่วน '!$E$38)/'2.ต้นทุนตามสัดส่วน '!$E$39,0),2)</f>
        <v>0</v>
      </c>
      <c r="BR100" s="82">
        <f t="shared" si="15"/>
        <v>0</v>
      </c>
      <c r="BS100" s="82">
        <f>ROUND(IF('2.ต้นทุนตามสัดส่วน '!$E$58&gt;0,(+H100*'2.ต้นทุนตามสัดส่วน '!$E$58)/'2.ต้นทุนตามสัดส่วน '!$E$59,0),2)</f>
        <v>0</v>
      </c>
      <c r="BT100" s="82">
        <f>ROUND(IF('2.ต้นทุนตามสัดส่วน '!$E$68&gt;0,(+I100*'2.ต้นทุนตามสัดส่วน '!$E$68)/'2.ต้นทุนตามสัดส่วน '!$E$69,0),2)</f>
        <v>0</v>
      </c>
      <c r="BU100" s="82">
        <f>ROUND(IF('2.ต้นทุนตามสัดส่วน '!$E$78&gt;0,(+J100*'2.ต้นทุนตามสัดส่วน '!$E$78)/'2.ต้นทุนตามสัดส่วน '!$E$79,0),2)</f>
        <v>0</v>
      </c>
      <c r="BV100" s="82">
        <f t="shared" si="16"/>
        <v>0</v>
      </c>
      <c r="BW100" s="82">
        <f>ROUND(IF('2.ต้นทุนตามสัดส่วน '!$E$108&gt;0,(+L100*'2.ต้นทุนตามสัดส่วน '!$E$108)/'2.ต้นทุนตามสัดส่วน '!$E$109,0),2)</f>
        <v>0</v>
      </c>
      <c r="BX100" s="82">
        <f>ROUND(IF('2.ต้นทุนตามสัดส่วน '!$E$118&gt;0,(+M100*'2.ต้นทุนตามสัดส่วน '!$E$118)/'2.ต้นทุนตามสัดส่วน '!$E$119,0),2)</f>
        <v>0</v>
      </c>
      <c r="BY100" s="82">
        <f>ROUND(IF('2.ต้นทุนตามสัดส่วน '!$E$128&gt;0,(+N100*'2.ต้นทุนตามสัดส่วน '!$E$128)/'2.ต้นทุนตามสัดส่วน '!$E$129,0),2)</f>
        <v>0</v>
      </c>
      <c r="BZ100" s="82">
        <f t="shared" si="17"/>
        <v>0</v>
      </c>
      <c r="CA100" s="82">
        <f>ROUND(IF('2.ต้นทุนตามสัดส่วน '!$E$158&gt;0,(+P100*'2.ต้นทุนตามสัดส่วน '!$E$158)/'2.ต้นทุนตามสัดส่วน '!$E$159,0),2)</f>
        <v>0</v>
      </c>
      <c r="CB100" s="82">
        <f>ROUND(IF('2.ต้นทุนตามสัดส่วน '!$E$168&gt;0,(+Q100*'2.ต้นทุนตามสัดส่วน '!$E$168)/'2.ต้นทุนตามสัดส่วน '!$E$169,0),2)</f>
        <v>0</v>
      </c>
      <c r="CC100" s="82">
        <f>ROUND(IF('2.ต้นทุนตามสัดส่วน '!$E$178&gt;0,(+R100*'2.ต้นทุนตามสัดส่วน '!$E$178)/'2.ต้นทุนตามสัดส่วน '!$E$179,0),2)</f>
        <v>0</v>
      </c>
      <c r="CD100" s="82">
        <f t="shared" si="18"/>
        <v>0</v>
      </c>
      <c r="CE100" s="82">
        <f t="shared" si="19"/>
        <v>0</v>
      </c>
      <c r="CF100" s="96">
        <v>5103010500</v>
      </c>
      <c r="CG100" s="97" t="s">
        <v>196</v>
      </c>
      <c r="CH100" s="82">
        <f t="shared" ref="CH100:CY100" si="113">+C100-X100-AS100-BN100</f>
        <v>0</v>
      </c>
      <c r="CI100" s="82">
        <f t="shared" si="113"/>
        <v>0</v>
      </c>
      <c r="CJ100" s="82">
        <f t="shared" si="113"/>
        <v>0</v>
      </c>
      <c r="CK100" s="82">
        <f t="shared" si="113"/>
        <v>0</v>
      </c>
      <c r="CL100" s="82">
        <f t="shared" si="113"/>
        <v>0</v>
      </c>
      <c r="CM100" s="82">
        <f t="shared" si="113"/>
        <v>0</v>
      </c>
      <c r="CN100" s="82">
        <f t="shared" si="113"/>
        <v>0</v>
      </c>
      <c r="CO100" s="82">
        <f t="shared" si="113"/>
        <v>0</v>
      </c>
      <c r="CP100" s="82">
        <f t="shared" si="113"/>
        <v>0</v>
      </c>
      <c r="CQ100" s="82">
        <f t="shared" si="113"/>
        <v>0</v>
      </c>
      <c r="CR100" s="82">
        <f t="shared" si="113"/>
        <v>0</v>
      </c>
      <c r="CS100" s="82">
        <f t="shared" si="113"/>
        <v>0</v>
      </c>
      <c r="CT100" s="82">
        <f t="shared" si="113"/>
        <v>0</v>
      </c>
      <c r="CU100" s="82">
        <f t="shared" si="113"/>
        <v>0</v>
      </c>
      <c r="CV100" s="82">
        <f t="shared" si="113"/>
        <v>0</v>
      </c>
      <c r="CW100" s="82">
        <f t="shared" si="113"/>
        <v>0</v>
      </c>
      <c r="CX100" s="82">
        <f t="shared" si="113"/>
        <v>0</v>
      </c>
      <c r="CY100" s="82">
        <f t="shared" si="113"/>
        <v>0</v>
      </c>
    </row>
    <row r="101" spans="1:103" ht="15.75" customHeight="1" x14ac:dyDescent="0.55000000000000004">
      <c r="A101" s="96">
        <v>5103020000</v>
      </c>
      <c r="B101" s="97" t="s">
        <v>197</v>
      </c>
      <c r="C101" s="30"/>
      <c r="D101" s="82">
        <v>0</v>
      </c>
      <c r="E101" s="82">
        <v>0</v>
      </c>
      <c r="F101" s="82">
        <v>0</v>
      </c>
      <c r="G101" s="82">
        <f t="shared" si="0"/>
        <v>0</v>
      </c>
      <c r="H101" s="82"/>
      <c r="I101" s="82"/>
      <c r="J101" s="82"/>
      <c r="K101" s="82">
        <f t="shared" si="1"/>
        <v>0</v>
      </c>
      <c r="L101" s="82"/>
      <c r="M101" s="82"/>
      <c r="N101" s="82"/>
      <c r="O101" s="82">
        <f t="shared" si="2"/>
        <v>0</v>
      </c>
      <c r="P101" s="82"/>
      <c r="Q101" s="82"/>
      <c r="R101" s="82"/>
      <c r="S101" s="82">
        <f t="shared" si="3"/>
        <v>0</v>
      </c>
      <c r="T101" s="82">
        <f t="shared" si="4"/>
        <v>0</v>
      </c>
      <c r="V101" s="96">
        <v>5103020000</v>
      </c>
      <c r="W101" s="97" t="s">
        <v>197</v>
      </c>
      <c r="X101" s="82">
        <f>ROUND(IF('2.ต้นทุนตามสัดส่วน '!$E$6&gt;0,(+C101*'2.ต้นทุนตามสัดส่วน '!$E$6)/'2.ต้นทุนตามสัดส่วน '!$E$9,0),2)</f>
        <v>0</v>
      </c>
      <c r="Y101" s="82">
        <f>ROUND(IF('2.ต้นทุนตามสัดส่วน '!$E$16&gt;0,(+D101*'2.ต้นทุนตามสัดส่วน '!$E$16)/'2.ต้นทุนตามสัดส่วน '!$E$19,0),2)</f>
        <v>0</v>
      </c>
      <c r="Z101" s="82">
        <f>ROUND(IF('2.ต้นทุนตามสัดส่วน '!$E$26&gt;0,(+E101*'2.ต้นทุนตามสัดส่วน '!$E$26)/'2.ต้นทุนตามสัดส่วน '!$E$29,0),2)</f>
        <v>0</v>
      </c>
      <c r="AA101" s="82">
        <f>ROUND(IF('2.ต้นทุนตามสัดส่วน '!$E$36&gt;0,(+F101*'2.ต้นทุนตามสัดส่วน '!$E$36)/'2.ต้นทุนตามสัดส่วน '!$E$39,0),2)</f>
        <v>0</v>
      </c>
      <c r="AB101" s="82">
        <f t="shared" si="5"/>
        <v>0</v>
      </c>
      <c r="AC101" s="82">
        <f>ROUND(IF('2.ต้นทุนตามสัดส่วน '!$E$56&gt;0,(+H101*'2.ต้นทุนตามสัดส่วน '!$E$56)/'2.ต้นทุนตามสัดส่วน '!$E$59,0),2)</f>
        <v>0</v>
      </c>
      <c r="AD101" s="82">
        <f>ROUND(IF('2.ต้นทุนตามสัดส่วน '!$E$66&gt;0,(+I101*'2.ต้นทุนตามสัดส่วน '!$E$66)/'2.ต้นทุนตามสัดส่วน '!$E$69,0),2)</f>
        <v>0</v>
      </c>
      <c r="AE101" s="82">
        <f>ROUND(IF('2.ต้นทุนตามสัดส่วน '!$E$76&gt;0,(+J101*'2.ต้นทุนตามสัดส่วน '!$E$76)/'2.ต้นทุนตามสัดส่วน '!$E$79,0),2)</f>
        <v>0</v>
      </c>
      <c r="AF101" s="82">
        <f t="shared" si="6"/>
        <v>0</v>
      </c>
      <c r="AG101" s="82">
        <f>ROUND(IF('2.ต้นทุนตามสัดส่วน '!$E$106&gt;0,(+L101*'2.ต้นทุนตามสัดส่วน '!$E$106)/'2.ต้นทุนตามสัดส่วน '!$E$109,0),2)</f>
        <v>0</v>
      </c>
      <c r="AH101" s="82">
        <f>ROUND(IF('2.ต้นทุนตามสัดส่วน '!$E$116&gt;0,(+M101*'2.ต้นทุนตามสัดส่วน '!$E$116)/'2.ต้นทุนตามสัดส่วน '!$E$119,0),2)</f>
        <v>0</v>
      </c>
      <c r="AI101" s="82">
        <f>ROUND(IF('2.ต้นทุนตามสัดส่วน '!$E$126&gt;0,(+N101*'2.ต้นทุนตามสัดส่วน '!$E$126)/'2.ต้นทุนตามสัดส่วน '!$E$129,0),2)</f>
        <v>0</v>
      </c>
      <c r="AJ101" s="82">
        <f t="shared" si="7"/>
        <v>0</v>
      </c>
      <c r="AK101" s="82">
        <f>ROUND(IF('2.ต้นทุนตามสัดส่วน '!$E$156&gt;0,(+P101*'2.ต้นทุนตามสัดส่วน '!$E$156)/'2.ต้นทุนตามสัดส่วน '!$E$159,0),2)</f>
        <v>0</v>
      </c>
      <c r="AL101" s="82">
        <f>ROUND(IF('2.ต้นทุนตามสัดส่วน '!$E$166&gt;0,(+Q101*'2.ต้นทุนตามสัดส่วน '!$E$166)/'2.ต้นทุนตามสัดส่วน '!$E$169,0),2)</f>
        <v>0</v>
      </c>
      <c r="AM101" s="82">
        <f>ROUND(IF('2.ต้นทุนตามสัดส่วน '!$E$176&gt;0,(+R101*'2.ต้นทุนตามสัดส่วน '!$E$176)/'2.ต้นทุนตามสัดส่วน '!$E$179,0),2)</f>
        <v>0</v>
      </c>
      <c r="AN101" s="82">
        <f t="shared" si="8"/>
        <v>0</v>
      </c>
      <c r="AO101" s="82">
        <f t="shared" si="9"/>
        <v>0</v>
      </c>
      <c r="AQ101" s="96">
        <v>5103020000</v>
      </c>
      <c r="AR101" s="97" t="s">
        <v>197</v>
      </c>
      <c r="AS101" s="82">
        <f>ROUND(IF('2.ต้นทุนตามสัดส่วน '!$E$7&gt;0,(C101*'2.ต้นทุนตามสัดส่วน '!$E$7)/'2.ต้นทุนตามสัดส่วน '!$E$9,0),2)</f>
        <v>0</v>
      </c>
      <c r="AT101" s="82">
        <f>ROUND(IF('2.ต้นทุนตามสัดส่วน '!$E$17&gt;0,(D101*'2.ต้นทุนตามสัดส่วน '!$E$17)/'2.ต้นทุนตามสัดส่วน '!$E$19,0),2)</f>
        <v>0</v>
      </c>
      <c r="AU101" s="82">
        <f>ROUND(IF('2.ต้นทุนตามสัดส่วน '!$E$27&gt;0,(+E101*'2.ต้นทุนตามสัดส่วน '!$E$27)/'2.ต้นทุนตามสัดส่วน '!$E$29,0),2)</f>
        <v>0</v>
      </c>
      <c r="AV101" s="82">
        <f>ROUND(IF('2.ต้นทุนตามสัดส่วน '!$E$37&gt;0,(+F101*'2.ต้นทุนตามสัดส่วน '!$E$37)/'2.ต้นทุนตามสัดส่วน '!$E$39,0),2)</f>
        <v>0</v>
      </c>
      <c r="AW101" s="82">
        <f t="shared" si="10"/>
        <v>0</v>
      </c>
      <c r="AX101" s="82">
        <f>ROUND(IF('2.ต้นทุนตามสัดส่วน '!$E$57&gt;0,(+H101*'2.ต้นทุนตามสัดส่วน '!$E$57)/'2.ต้นทุนตามสัดส่วน '!$E$59,0),2)</f>
        <v>0</v>
      </c>
      <c r="AY101" s="82">
        <f>ROUND(IF('2.ต้นทุนตามสัดส่วน '!$E$67&gt;0,(+I101*'2.ต้นทุนตามสัดส่วน '!$E$67)/'2.ต้นทุนตามสัดส่วน '!$E$69,0),2)</f>
        <v>0</v>
      </c>
      <c r="AZ101" s="82">
        <f>ROUND(IF('2.ต้นทุนตามสัดส่วน '!$E$77&gt;0,(+J101*'2.ต้นทุนตามสัดส่วน '!$E$77)/'2.ต้นทุนตามสัดส่วน '!$E$79,0),2)</f>
        <v>0</v>
      </c>
      <c r="BA101" s="82">
        <f t="shared" si="11"/>
        <v>0</v>
      </c>
      <c r="BB101" s="82">
        <f>ROUND(IF('2.ต้นทุนตามสัดส่วน '!$E$107&gt;0,(+L101*'2.ต้นทุนตามสัดส่วน '!$E$107)/'2.ต้นทุนตามสัดส่วน '!$E$109,0),2)</f>
        <v>0</v>
      </c>
      <c r="BC101" s="82">
        <f>ROUND(IF('2.ต้นทุนตามสัดส่วน '!$E$117&gt;0,(+M101*'2.ต้นทุนตามสัดส่วน '!$E$117)/'2.ต้นทุนตามสัดส่วน '!$E$119,0),2)</f>
        <v>0</v>
      </c>
      <c r="BD101" s="82">
        <f>ROUND(IF('2.ต้นทุนตามสัดส่วน '!$E$127&gt;0,(+N101*'2.ต้นทุนตามสัดส่วน '!$E$127)/'2.ต้นทุนตามสัดส่วน '!$E$129,0),2)</f>
        <v>0</v>
      </c>
      <c r="BE101" s="82">
        <f t="shared" si="12"/>
        <v>0</v>
      </c>
      <c r="BF101" s="82">
        <f>ROUND(IF('2.ต้นทุนตามสัดส่วน '!$E$157&gt;0,(+P101*'2.ต้นทุนตามสัดส่วน '!$E$157)/'2.ต้นทุนตามสัดส่วน '!$E$159,0),2)</f>
        <v>0</v>
      </c>
      <c r="BG101" s="82">
        <f>ROUND(IF('2.ต้นทุนตามสัดส่วน '!$E$167&gt;0,(+Q101*'2.ต้นทุนตามสัดส่วน '!$E$167)/'2.ต้นทุนตามสัดส่วน '!$E$169,0),2)</f>
        <v>0</v>
      </c>
      <c r="BH101" s="82">
        <f>ROUND(IF('2.ต้นทุนตามสัดส่วน '!$E$177&gt;0,(+R101*'2.ต้นทุนตามสัดส่วน '!$E$177)/'2.ต้นทุนตามสัดส่วน '!$E$179,0),2)</f>
        <v>0</v>
      </c>
      <c r="BI101" s="82">
        <f t="shared" si="13"/>
        <v>0</v>
      </c>
      <c r="BJ101" s="82">
        <f t="shared" si="14"/>
        <v>0</v>
      </c>
      <c r="BL101" s="96">
        <v>5103020000</v>
      </c>
      <c r="BM101" s="97" t="s">
        <v>197</v>
      </c>
      <c r="BN101" s="82">
        <f>ROUND(IF('2.ต้นทุนตามสัดส่วน '!$E$8&gt;0,(+C101*'2.ต้นทุนตามสัดส่วน '!$E$8)/'2.ต้นทุนตามสัดส่วน '!$E$9,0),2)</f>
        <v>0</v>
      </c>
      <c r="BO101" s="82">
        <f>ROUND(IF('2.ต้นทุนตามสัดส่วน '!$E$18&gt;0,(+D101*'2.ต้นทุนตามสัดส่วน '!$E$18)/'2.ต้นทุนตามสัดส่วน '!$E$19,0),2)</f>
        <v>0</v>
      </c>
      <c r="BP101" s="82">
        <f>ROUND(IF('2.ต้นทุนตามสัดส่วน '!$E$28&gt;0,(+E101*'2.ต้นทุนตามสัดส่วน '!$E$28)/'2.ต้นทุนตามสัดส่วน '!$E$29,0),2)</f>
        <v>0</v>
      </c>
      <c r="BQ101" s="82">
        <f>ROUND(IF('2.ต้นทุนตามสัดส่วน '!$E$38&gt;0,(+F101*'2.ต้นทุนตามสัดส่วน '!$E$38)/'2.ต้นทุนตามสัดส่วน '!$E$39,0),2)</f>
        <v>0</v>
      </c>
      <c r="BR101" s="82">
        <f t="shared" si="15"/>
        <v>0</v>
      </c>
      <c r="BS101" s="82">
        <f>ROUND(IF('2.ต้นทุนตามสัดส่วน '!$E$58&gt;0,(+H101*'2.ต้นทุนตามสัดส่วน '!$E$58)/'2.ต้นทุนตามสัดส่วน '!$E$59,0),2)</f>
        <v>0</v>
      </c>
      <c r="BT101" s="82">
        <f>ROUND(IF('2.ต้นทุนตามสัดส่วน '!$E$68&gt;0,(+I101*'2.ต้นทุนตามสัดส่วน '!$E$68)/'2.ต้นทุนตามสัดส่วน '!$E$69,0),2)</f>
        <v>0</v>
      </c>
      <c r="BU101" s="82">
        <f>ROUND(IF('2.ต้นทุนตามสัดส่วน '!$E$78&gt;0,(+J101*'2.ต้นทุนตามสัดส่วน '!$E$78)/'2.ต้นทุนตามสัดส่วน '!$E$79,0),2)</f>
        <v>0</v>
      </c>
      <c r="BV101" s="82">
        <f t="shared" si="16"/>
        <v>0</v>
      </c>
      <c r="BW101" s="82">
        <f>ROUND(IF('2.ต้นทุนตามสัดส่วน '!$E$108&gt;0,(+L101*'2.ต้นทุนตามสัดส่วน '!$E$108)/'2.ต้นทุนตามสัดส่วน '!$E$109,0),2)</f>
        <v>0</v>
      </c>
      <c r="BX101" s="82">
        <f>ROUND(IF('2.ต้นทุนตามสัดส่วน '!$E$118&gt;0,(+M101*'2.ต้นทุนตามสัดส่วน '!$E$118)/'2.ต้นทุนตามสัดส่วน '!$E$119,0),2)</f>
        <v>0</v>
      </c>
      <c r="BY101" s="82">
        <f>ROUND(IF('2.ต้นทุนตามสัดส่วน '!$E$128&gt;0,(+N101*'2.ต้นทุนตามสัดส่วน '!$E$128)/'2.ต้นทุนตามสัดส่วน '!$E$129,0),2)</f>
        <v>0</v>
      </c>
      <c r="BZ101" s="82">
        <f t="shared" si="17"/>
        <v>0</v>
      </c>
      <c r="CA101" s="82">
        <f>ROUND(IF('2.ต้นทุนตามสัดส่วน '!$E$158&gt;0,(+P101*'2.ต้นทุนตามสัดส่วน '!$E$158)/'2.ต้นทุนตามสัดส่วน '!$E$159,0),2)</f>
        <v>0</v>
      </c>
      <c r="CB101" s="82">
        <f>ROUND(IF('2.ต้นทุนตามสัดส่วน '!$E$168&gt;0,(+Q101*'2.ต้นทุนตามสัดส่วน '!$E$168)/'2.ต้นทุนตามสัดส่วน '!$E$169,0),2)</f>
        <v>0</v>
      </c>
      <c r="CC101" s="82">
        <f>ROUND(IF('2.ต้นทุนตามสัดส่วน '!$E$178&gt;0,(+R101*'2.ต้นทุนตามสัดส่วน '!$E$178)/'2.ต้นทุนตามสัดส่วน '!$E$179,0),2)</f>
        <v>0</v>
      </c>
      <c r="CD101" s="82">
        <f t="shared" si="18"/>
        <v>0</v>
      </c>
      <c r="CE101" s="82">
        <f t="shared" si="19"/>
        <v>0</v>
      </c>
      <c r="CF101" s="96">
        <v>5103020000</v>
      </c>
      <c r="CG101" s="97" t="s">
        <v>197</v>
      </c>
      <c r="CH101" s="82">
        <f t="shared" ref="CH101:CY101" si="114">+C101-X101-AS101-BN101</f>
        <v>0</v>
      </c>
      <c r="CI101" s="82">
        <f t="shared" si="114"/>
        <v>0</v>
      </c>
      <c r="CJ101" s="82">
        <f t="shared" si="114"/>
        <v>0</v>
      </c>
      <c r="CK101" s="82">
        <f t="shared" si="114"/>
        <v>0</v>
      </c>
      <c r="CL101" s="82">
        <f t="shared" si="114"/>
        <v>0</v>
      </c>
      <c r="CM101" s="82">
        <f t="shared" si="114"/>
        <v>0</v>
      </c>
      <c r="CN101" s="82">
        <f t="shared" si="114"/>
        <v>0</v>
      </c>
      <c r="CO101" s="82">
        <f t="shared" si="114"/>
        <v>0</v>
      </c>
      <c r="CP101" s="82">
        <f t="shared" si="114"/>
        <v>0</v>
      </c>
      <c r="CQ101" s="82">
        <f t="shared" si="114"/>
        <v>0</v>
      </c>
      <c r="CR101" s="82">
        <f t="shared" si="114"/>
        <v>0</v>
      </c>
      <c r="CS101" s="82">
        <f t="shared" si="114"/>
        <v>0</v>
      </c>
      <c r="CT101" s="82">
        <f t="shared" si="114"/>
        <v>0</v>
      </c>
      <c r="CU101" s="82">
        <f t="shared" si="114"/>
        <v>0</v>
      </c>
      <c r="CV101" s="82">
        <f t="shared" si="114"/>
        <v>0</v>
      </c>
      <c r="CW101" s="82">
        <f t="shared" si="114"/>
        <v>0</v>
      </c>
      <c r="CX101" s="82">
        <f t="shared" si="114"/>
        <v>0</v>
      </c>
      <c r="CY101" s="82">
        <f t="shared" si="114"/>
        <v>0</v>
      </c>
    </row>
    <row r="102" spans="1:103" ht="15.75" customHeight="1" x14ac:dyDescent="0.55000000000000004">
      <c r="A102" s="96">
        <v>5103020100</v>
      </c>
      <c r="B102" s="97" t="s">
        <v>198</v>
      </c>
      <c r="C102" s="30"/>
      <c r="D102" s="82">
        <v>0</v>
      </c>
      <c r="E102" s="82">
        <v>0</v>
      </c>
      <c r="F102" s="82">
        <v>0</v>
      </c>
      <c r="G102" s="82">
        <f t="shared" si="0"/>
        <v>0</v>
      </c>
      <c r="H102" s="82"/>
      <c r="I102" s="82"/>
      <c r="J102" s="82"/>
      <c r="K102" s="82">
        <f t="shared" si="1"/>
        <v>0</v>
      </c>
      <c r="L102" s="82"/>
      <c r="M102" s="82"/>
      <c r="N102" s="82"/>
      <c r="O102" s="82">
        <f t="shared" si="2"/>
        <v>0</v>
      </c>
      <c r="P102" s="82"/>
      <c r="Q102" s="82"/>
      <c r="R102" s="82"/>
      <c r="S102" s="82">
        <f t="shared" si="3"/>
        <v>0</v>
      </c>
      <c r="T102" s="82">
        <f t="shared" si="4"/>
        <v>0</v>
      </c>
      <c r="V102" s="96">
        <v>5103020100</v>
      </c>
      <c r="W102" s="97" t="s">
        <v>198</v>
      </c>
      <c r="X102" s="82">
        <f>ROUND(IF('2.ต้นทุนตามสัดส่วน '!$E$6&gt;0,(+C102*'2.ต้นทุนตามสัดส่วน '!$E$6)/'2.ต้นทุนตามสัดส่วน '!$E$9,0),2)</f>
        <v>0</v>
      </c>
      <c r="Y102" s="82">
        <f>ROUND(IF('2.ต้นทุนตามสัดส่วน '!$E$16&gt;0,(+D102*'2.ต้นทุนตามสัดส่วน '!$E$16)/'2.ต้นทุนตามสัดส่วน '!$E$19,0),2)</f>
        <v>0</v>
      </c>
      <c r="Z102" s="82">
        <f>ROUND(IF('2.ต้นทุนตามสัดส่วน '!$E$26&gt;0,(+E102*'2.ต้นทุนตามสัดส่วน '!$E$26)/'2.ต้นทุนตามสัดส่วน '!$E$29,0),2)</f>
        <v>0</v>
      </c>
      <c r="AA102" s="82">
        <f>ROUND(IF('2.ต้นทุนตามสัดส่วน '!$E$36&gt;0,(+F102*'2.ต้นทุนตามสัดส่วน '!$E$36)/'2.ต้นทุนตามสัดส่วน '!$E$39,0),2)</f>
        <v>0</v>
      </c>
      <c r="AB102" s="82">
        <f t="shared" si="5"/>
        <v>0</v>
      </c>
      <c r="AC102" s="82">
        <f>ROUND(IF('2.ต้นทุนตามสัดส่วน '!$E$56&gt;0,(+H102*'2.ต้นทุนตามสัดส่วน '!$E$56)/'2.ต้นทุนตามสัดส่วน '!$E$59,0),2)</f>
        <v>0</v>
      </c>
      <c r="AD102" s="82">
        <f>ROUND(IF('2.ต้นทุนตามสัดส่วน '!$E$66&gt;0,(+I102*'2.ต้นทุนตามสัดส่วน '!$E$66)/'2.ต้นทุนตามสัดส่วน '!$E$69,0),2)</f>
        <v>0</v>
      </c>
      <c r="AE102" s="82">
        <f>ROUND(IF('2.ต้นทุนตามสัดส่วน '!$E$76&gt;0,(+J102*'2.ต้นทุนตามสัดส่วน '!$E$76)/'2.ต้นทุนตามสัดส่วน '!$E$79,0),2)</f>
        <v>0</v>
      </c>
      <c r="AF102" s="82">
        <f t="shared" si="6"/>
        <v>0</v>
      </c>
      <c r="AG102" s="82">
        <f>ROUND(IF('2.ต้นทุนตามสัดส่วน '!$E$106&gt;0,(+L102*'2.ต้นทุนตามสัดส่วน '!$E$106)/'2.ต้นทุนตามสัดส่วน '!$E$109,0),2)</f>
        <v>0</v>
      </c>
      <c r="AH102" s="82">
        <f>ROUND(IF('2.ต้นทุนตามสัดส่วน '!$E$116&gt;0,(+M102*'2.ต้นทุนตามสัดส่วน '!$E$116)/'2.ต้นทุนตามสัดส่วน '!$E$119,0),2)</f>
        <v>0</v>
      </c>
      <c r="AI102" s="82">
        <f>ROUND(IF('2.ต้นทุนตามสัดส่วน '!$E$126&gt;0,(+N102*'2.ต้นทุนตามสัดส่วน '!$E$126)/'2.ต้นทุนตามสัดส่วน '!$E$129,0),2)</f>
        <v>0</v>
      </c>
      <c r="AJ102" s="82">
        <f t="shared" si="7"/>
        <v>0</v>
      </c>
      <c r="AK102" s="82">
        <f>ROUND(IF('2.ต้นทุนตามสัดส่วน '!$E$156&gt;0,(+P102*'2.ต้นทุนตามสัดส่วน '!$E$156)/'2.ต้นทุนตามสัดส่วน '!$E$159,0),2)</f>
        <v>0</v>
      </c>
      <c r="AL102" s="82">
        <f>ROUND(IF('2.ต้นทุนตามสัดส่วน '!$E$166&gt;0,(+Q102*'2.ต้นทุนตามสัดส่วน '!$E$166)/'2.ต้นทุนตามสัดส่วน '!$E$169,0),2)</f>
        <v>0</v>
      </c>
      <c r="AM102" s="82">
        <f>ROUND(IF('2.ต้นทุนตามสัดส่วน '!$E$176&gt;0,(+R102*'2.ต้นทุนตามสัดส่วน '!$E$176)/'2.ต้นทุนตามสัดส่วน '!$E$179,0),2)</f>
        <v>0</v>
      </c>
      <c r="AN102" s="82">
        <f t="shared" si="8"/>
        <v>0</v>
      </c>
      <c r="AO102" s="82">
        <f t="shared" si="9"/>
        <v>0</v>
      </c>
      <c r="AQ102" s="96">
        <v>5103020100</v>
      </c>
      <c r="AR102" s="97" t="s">
        <v>198</v>
      </c>
      <c r="AS102" s="82">
        <f>ROUND(IF('2.ต้นทุนตามสัดส่วน '!$E$7&gt;0,(C102*'2.ต้นทุนตามสัดส่วน '!$E$7)/'2.ต้นทุนตามสัดส่วน '!$E$9,0),2)</f>
        <v>0</v>
      </c>
      <c r="AT102" s="82">
        <f>ROUND(IF('2.ต้นทุนตามสัดส่วน '!$E$17&gt;0,(D102*'2.ต้นทุนตามสัดส่วน '!$E$17)/'2.ต้นทุนตามสัดส่วน '!$E$19,0),2)</f>
        <v>0</v>
      </c>
      <c r="AU102" s="82">
        <f>ROUND(IF('2.ต้นทุนตามสัดส่วน '!$E$27&gt;0,(+E102*'2.ต้นทุนตามสัดส่วน '!$E$27)/'2.ต้นทุนตามสัดส่วน '!$E$29,0),2)</f>
        <v>0</v>
      </c>
      <c r="AV102" s="82">
        <f>ROUND(IF('2.ต้นทุนตามสัดส่วน '!$E$37&gt;0,(+F102*'2.ต้นทุนตามสัดส่วน '!$E$37)/'2.ต้นทุนตามสัดส่วน '!$E$39,0),2)</f>
        <v>0</v>
      </c>
      <c r="AW102" s="82">
        <f t="shared" si="10"/>
        <v>0</v>
      </c>
      <c r="AX102" s="82">
        <f>ROUND(IF('2.ต้นทุนตามสัดส่วน '!$E$57&gt;0,(+H102*'2.ต้นทุนตามสัดส่วน '!$E$57)/'2.ต้นทุนตามสัดส่วน '!$E$59,0),2)</f>
        <v>0</v>
      </c>
      <c r="AY102" s="82">
        <f>ROUND(IF('2.ต้นทุนตามสัดส่วน '!$E$67&gt;0,(+I102*'2.ต้นทุนตามสัดส่วน '!$E$67)/'2.ต้นทุนตามสัดส่วน '!$E$69,0),2)</f>
        <v>0</v>
      </c>
      <c r="AZ102" s="82">
        <f>ROUND(IF('2.ต้นทุนตามสัดส่วน '!$E$77&gt;0,(+J102*'2.ต้นทุนตามสัดส่วน '!$E$77)/'2.ต้นทุนตามสัดส่วน '!$E$79,0),2)</f>
        <v>0</v>
      </c>
      <c r="BA102" s="82">
        <f t="shared" si="11"/>
        <v>0</v>
      </c>
      <c r="BB102" s="82">
        <f>ROUND(IF('2.ต้นทุนตามสัดส่วน '!$E$107&gt;0,(+L102*'2.ต้นทุนตามสัดส่วน '!$E$107)/'2.ต้นทุนตามสัดส่วน '!$E$109,0),2)</f>
        <v>0</v>
      </c>
      <c r="BC102" s="82">
        <f>ROUND(IF('2.ต้นทุนตามสัดส่วน '!$E$117&gt;0,(+M102*'2.ต้นทุนตามสัดส่วน '!$E$117)/'2.ต้นทุนตามสัดส่วน '!$E$119,0),2)</f>
        <v>0</v>
      </c>
      <c r="BD102" s="82">
        <f>ROUND(IF('2.ต้นทุนตามสัดส่วน '!$E$127&gt;0,(+N102*'2.ต้นทุนตามสัดส่วน '!$E$127)/'2.ต้นทุนตามสัดส่วน '!$E$129,0),2)</f>
        <v>0</v>
      </c>
      <c r="BE102" s="82">
        <f t="shared" si="12"/>
        <v>0</v>
      </c>
      <c r="BF102" s="82">
        <f>ROUND(IF('2.ต้นทุนตามสัดส่วน '!$E$157&gt;0,(+P102*'2.ต้นทุนตามสัดส่วน '!$E$157)/'2.ต้นทุนตามสัดส่วน '!$E$159,0),2)</f>
        <v>0</v>
      </c>
      <c r="BG102" s="82">
        <f>ROUND(IF('2.ต้นทุนตามสัดส่วน '!$E$167&gt;0,(+Q102*'2.ต้นทุนตามสัดส่วน '!$E$167)/'2.ต้นทุนตามสัดส่วน '!$E$169,0),2)</f>
        <v>0</v>
      </c>
      <c r="BH102" s="82">
        <f>ROUND(IF('2.ต้นทุนตามสัดส่วน '!$E$177&gt;0,(+R102*'2.ต้นทุนตามสัดส่วน '!$E$177)/'2.ต้นทุนตามสัดส่วน '!$E$179,0),2)</f>
        <v>0</v>
      </c>
      <c r="BI102" s="82">
        <f t="shared" si="13"/>
        <v>0</v>
      </c>
      <c r="BJ102" s="82">
        <f t="shared" si="14"/>
        <v>0</v>
      </c>
      <c r="BL102" s="96">
        <v>5103020100</v>
      </c>
      <c r="BM102" s="97" t="s">
        <v>198</v>
      </c>
      <c r="BN102" s="82">
        <f>ROUND(IF('2.ต้นทุนตามสัดส่วน '!$E$8&gt;0,(+C102*'2.ต้นทุนตามสัดส่วน '!$E$8)/'2.ต้นทุนตามสัดส่วน '!$E$9,0),2)</f>
        <v>0</v>
      </c>
      <c r="BO102" s="82">
        <f>ROUND(IF('2.ต้นทุนตามสัดส่วน '!$E$18&gt;0,(+D102*'2.ต้นทุนตามสัดส่วน '!$E$18)/'2.ต้นทุนตามสัดส่วน '!$E$19,0),2)</f>
        <v>0</v>
      </c>
      <c r="BP102" s="82">
        <f>ROUND(IF('2.ต้นทุนตามสัดส่วน '!$E$28&gt;0,(+E102*'2.ต้นทุนตามสัดส่วน '!$E$28)/'2.ต้นทุนตามสัดส่วน '!$E$29,0),2)</f>
        <v>0</v>
      </c>
      <c r="BQ102" s="82">
        <f>ROUND(IF('2.ต้นทุนตามสัดส่วน '!$E$38&gt;0,(+F102*'2.ต้นทุนตามสัดส่วน '!$E$38)/'2.ต้นทุนตามสัดส่วน '!$E$39,0),2)</f>
        <v>0</v>
      </c>
      <c r="BR102" s="82">
        <f t="shared" si="15"/>
        <v>0</v>
      </c>
      <c r="BS102" s="82">
        <f>ROUND(IF('2.ต้นทุนตามสัดส่วน '!$E$58&gt;0,(+H102*'2.ต้นทุนตามสัดส่วน '!$E$58)/'2.ต้นทุนตามสัดส่วน '!$E$59,0),2)</f>
        <v>0</v>
      </c>
      <c r="BT102" s="82">
        <f>ROUND(IF('2.ต้นทุนตามสัดส่วน '!$E$68&gt;0,(+I102*'2.ต้นทุนตามสัดส่วน '!$E$68)/'2.ต้นทุนตามสัดส่วน '!$E$69,0),2)</f>
        <v>0</v>
      </c>
      <c r="BU102" s="82">
        <f>ROUND(IF('2.ต้นทุนตามสัดส่วน '!$E$78&gt;0,(+J102*'2.ต้นทุนตามสัดส่วน '!$E$78)/'2.ต้นทุนตามสัดส่วน '!$E$79,0),2)</f>
        <v>0</v>
      </c>
      <c r="BV102" s="82">
        <f t="shared" si="16"/>
        <v>0</v>
      </c>
      <c r="BW102" s="82">
        <f>ROUND(IF('2.ต้นทุนตามสัดส่วน '!$E$108&gt;0,(+L102*'2.ต้นทุนตามสัดส่วน '!$E$108)/'2.ต้นทุนตามสัดส่วน '!$E$109,0),2)</f>
        <v>0</v>
      </c>
      <c r="BX102" s="82">
        <f>ROUND(IF('2.ต้นทุนตามสัดส่วน '!$E$118&gt;0,(+M102*'2.ต้นทุนตามสัดส่วน '!$E$118)/'2.ต้นทุนตามสัดส่วน '!$E$119,0),2)</f>
        <v>0</v>
      </c>
      <c r="BY102" s="82">
        <f>ROUND(IF('2.ต้นทุนตามสัดส่วน '!$E$128&gt;0,(+N102*'2.ต้นทุนตามสัดส่วน '!$E$128)/'2.ต้นทุนตามสัดส่วน '!$E$129,0),2)</f>
        <v>0</v>
      </c>
      <c r="BZ102" s="82">
        <f t="shared" si="17"/>
        <v>0</v>
      </c>
      <c r="CA102" s="82">
        <f>ROUND(IF('2.ต้นทุนตามสัดส่วน '!$E$158&gt;0,(+P102*'2.ต้นทุนตามสัดส่วน '!$E$158)/'2.ต้นทุนตามสัดส่วน '!$E$159,0),2)</f>
        <v>0</v>
      </c>
      <c r="CB102" s="82">
        <f>ROUND(IF('2.ต้นทุนตามสัดส่วน '!$E$168&gt;0,(+Q102*'2.ต้นทุนตามสัดส่วน '!$E$168)/'2.ต้นทุนตามสัดส่วน '!$E$169,0),2)</f>
        <v>0</v>
      </c>
      <c r="CC102" s="82">
        <f>ROUND(IF('2.ต้นทุนตามสัดส่วน '!$E$178&gt;0,(+R102*'2.ต้นทุนตามสัดส่วน '!$E$178)/'2.ต้นทุนตามสัดส่วน '!$E$179,0),2)</f>
        <v>0</v>
      </c>
      <c r="CD102" s="82">
        <f t="shared" si="18"/>
        <v>0</v>
      </c>
      <c r="CE102" s="82">
        <f t="shared" si="19"/>
        <v>0</v>
      </c>
      <c r="CF102" s="96">
        <v>5103020100</v>
      </c>
      <c r="CG102" s="97" t="s">
        <v>198</v>
      </c>
      <c r="CH102" s="82">
        <f t="shared" ref="CH102:CY102" si="115">+C102-X102-AS102-BN102</f>
        <v>0</v>
      </c>
      <c r="CI102" s="82">
        <f t="shared" si="115"/>
        <v>0</v>
      </c>
      <c r="CJ102" s="82">
        <f t="shared" si="115"/>
        <v>0</v>
      </c>
      <c r="CK102" s="82">
        <f t="shared" si="115"/>
        <v>0</v>
      </c>
      <c r="CL102" s="82">
        <f t="shared" si="115"/>
        <v>0</v>
      </c>
      <c r="CM102" s="82">
        <f t="shared" si="115"/>
        <v>0</v>
      </c>
      <c r="CN102" s="82">
        <f t="shared" si="115"/>
        <v>0</v>
      </c>
      <c r="CO102" s="82">
        <f t="shared" si="115"/>
        <v>0</v>
      </c>
      <c r="CP102" s="82">
        <f t="shared" si="115"/>
        <v>0</v>
      </c>
      <c r="CQ102" s="82">
        <f t="shared" si="115"/>
        <v>0</v>
      </c>
      <c r="CR102" s="82">
        <f t="shared" si="115"/>
        <v>0</v>
      </c>
      <c r="CS102" s="82">
        <f t="shared" si="115"/>
        <v>0</v>
      </c>
      <c r="CT102" s="82">
        <f t="shared" si="115"/>
        <v>0</v>
      </c>
      <c r="CU102" s="82">
        <f t="shared" si="115"/>
        <v>0</v>
      </c>
      <c r="CV102" s="82">
        <f t="shared" si="115"/>
        <v>0</v>
      </c>
      <c r="CW102" s="82">
        <f t="shared" si="115"/>
        <v>0</v>
      </c>
      <c r="CX102" s="82">
        <f t="shared" si="115"/>
        <v>0</v>
      </c>
      <c r="CY102" s="82">
        <f t="shared" si="115"/>
        <v>0</v>
      </c>
    </row>
    <row r="103" spans="1:103" ht="15.75" customHeight="1" x14ac:dyDescent="0.55000000000000004">
      <c r="A103" s="96">
        <v>5103020200</v>
      </c>
      <c r="B103" s="97" t="s">
        <v>199</v>
      </c>
      <c r="C103" s="30"/>
      <c r="D103" s="82">
        <v>0</v>
      </c>
      <c r="E103" s="82">
        <v>0</v>
      </c>
      <c r="F103" s="82">
        <v>0</v>
      </c>
      <c r="G103" s="82">
        <f t="shared" si="0"/>
        <v>0</v>
      </c>
      <c r="H103" s="82"/>
      <c r="I103" s="82"/>
      <c r="J103" s="82"/>
      <c r="K103" s="82">
        <f t="shared" si="1"/>
        <v>0</v>
      </c>
      <c r="L103" s="82"/>
      <c r="M103" s="82"/>
      <c r="N103" s="82"/>
      <c r="O103" s="82">
        <f t="shared" si="2"/>
        <v>0</v>
      </c>
      <c r="P103" s="82"/>
      <c r="Q103" s="82"/>
      <c r="R103" s="82"/>
      <c r="S103" s="82">
        <f t="shared" si="3"/>
        <v>0</v>
      </c>
      <c r="T103" s="82">
        <f t="shared" si="4"/>
        <v>0</v>
      </c>
      <c r="V103" s="96">
        <v>5103020200</v>
      </c>
      <c r="W103" s="97" t="s">
        <v>199</v>
      </c>
      <c r="X103" s="82">
        <f>ROUND(IF('2.ต้นทุนตามสัดส่วน '!$E$6&gt;0,(+C103*'2.ต้นทุนตามสัดส่วน '!$E$6)/'2.ต้นทุนตามสัดส่วน '!$E$9,0),2)</f>
        <v>0</v>
      </c>
      <c r="Y103" s="82">
        <f>ROUND(IF('2.ต้นทุนตามสัดส่วน '!$E$16&gt;0,(+D103*'2.ต้นทุนตามสัดส่วน '!$E$16)/'2.ต้นทุนตามสัดส่วน '!$E$19,0),2)</f>
        <v>0</v>
      </c>
      <c r="Z103" s="82">
        <f>ROUND(IF('2.ต้นทุนตามสัดส่วน '!$E$26&gt;0,(+E103*'2.ต้นทุนตามสัดส่วน '!$E$26)/'2.ต้นทุนตามสัดส่วน '!$E$29,0),2)</f>
        <v>0</v>
      </c>
      <c r="AA103" s="82">
        <f>ROUND(IF('2.ต้นทุนตามสัดส่วน '!$E$36&gt;0,(+F103*'2.ต้นทุนตามสัดส่วน '!$E$36)/'2.ต้นทุนตามสัดส่วน '!$E$39,0),2)</f>
        <v>0</v>
      </c>
      <c r="AB103" s="82">
        <f t="shared" si="5"/>
        <v>0</v>
      </c>
      <c r="AC103" s="82">
        <f>ROUND(IF('2.ต้นทุนตามสัดส่วน '!$E$56&gt;0,(+H103*'2.ต้นทุนตามสัดส่วน '!$E$56)/'2.ต้นทุนตามสัดส่วน '!$E$59,0),2)</f>
        <v>0</v>
      </c>
      <c r="AD103" s="82">
        <f>ROUND(IF('2.ต้นทุนตามสัดส่วน '!$E$66&gt;0,(+I103*'2.ต้นทุนตามสัดส่วน '!$E$66)/'2.ต้นทุนตามสัดส่วน '!$E$69,0),2)</f>
        <v>0</v>
      </c>
      <c r="AE103" s="82">
        <f>ROUND(IF('2.ต้นทุนตามสัดส่วน '!$E$76&gt;0,(+J103*'2.ต้นทุนตามสัดส่วน '!$E$76)/'2.ต้นทุนตามสัดส่วน '!$E$79,0),2)</f>
        <v>0</v>
      </c>
      <c r="AF103" s="82">
        <f t="shared" si="6"/>
        <v>0</v>
      </c>
      <c r="AG103" s="82">
        <f>ROUND(IF('2.ต้นทุนตามสัดส่วน '!$E$106&gt;0,(+L103*'2.ต้นทุนตามสัดส่วน '!$E$106)/'2.ต้นทุนตามสัดส่วน '!$E$109,0),2)</f>
        <v>0</v>
      </c>
      <c r="AH103" s="82">
        <f>ROUND(IF('2.ต้นทุนตามสัดส่วน '!$E$116&gt;0,(+M103*'2.ต้นทุนตามสัดส่วน '!$E$116)/'2.ต้นทุนตามสัดส่วน '!$E$119,0),2)</f>
        <v>0</v>
      </c>
      <c r="AI103" s="82">
        <f>ROUND(IF('2.ต้นทุนตามสัดส่วน '!$E$126&gt;0,(+N103*'2.ต้นทุนตามสัดส่วน '!$E$126)/'2.ต้นทุนตามสัดส่วน '!$E$129,0),2)</f>
        <v>0</v>
      </c>
      <c r="AJ103" s="82">
        <f t="shared" si="7"/>
        <v>0</v>
      </c>
      <c r="AK103" s="82">
        <f>ROUND(IF('2.ต้นทุนตามสัดส่วน '!$E$156&gt;0,(+P103*'2.ต้นทุนตามสัดส่วน '!$E$156)/'2.ต้นทุนตามสัดส่วน '!$E$159,0),2)</f>
        <v>0</v>
      </c>
      <c r="AL103" s="82">
        <f>ROUND(IF('2.ต้นทุนตามสัดส่วน '!$E$166&gt;0,(+Q103*'2.ต้นทุนตามสัดส่วน '!$E$166)/'2.ต้นทุนตามสัดส่วน '!$E$169,0),2)</f>
        <v>0</v>
      </c>
      <c r="AM103" s="82">
        <f>ROUND(IF('2.ต้นทุนตามสัดส่วน '!$E$176&gt;0,(+R103*'2.ต้นทุนตามสัดส่วน '!$E$176)/'2.ต้นทุนตามสัดส่วน '!$E$179,0),2)</f>
        <v>0</v>
      </c>
      <c r="AN103" s="82">
        <f t="shared" si="8"/>
        <v>0</v>
      </c>
      <c r="AO103" s="82">
        <f t="shared" si="9"/>
        <v>0</v>
      </c>
      <c r="AQ103" s="96">
        <v>5103020200</v>
      </c>
      <c r="AR103" s="97" t="s">
        <v>199</v>
      </c>
      <c r="AS103" s="82">
        <f>ROUND(IF('2.ต้นทุนตามสัดส่วน '!$E$7&gt;0,(C103*'2.ต้นทุนตามสัดส่วน '!$E$7)/'2.ต้นทุนตามสัดส่วน '!$E$9,0),2)</f>
        <v>0</v>
      </c>
      <c r="AT103" s="82">
        <f>ROUND(IF('2.ต้นทุนตามสัดส่วน '!$E$17&gt;0,(D103*'2.ต้นทุนตามสัดส่วน '!$E$17)/'2.ต้นทุนตามสัดส่วน '!$E$19,0),2)</f>
        <v>0</v>
      </c>
      <c r="AU103" s="82">
        <f>ROUND(IF('2.ต้นทุนตามสัดส่วน '!$E$27&gt;0,(+E103*'2.ต้นทุนตามสัดส่วน '!$E$27)/'2.ต้นทุนตามสัดส่วน '!$E$29,0),2)</f>
        <v>0</v>
      </c>
      <c r="AV103" s="82">
        <f>ROUND(IF('2.ต้นทุนตามสัดส่วน '!$E$37&gt;0,(+F103*'2.ต้นทุนตามสัดส่วน '!$E$37)/'2.ต้นทุนตามสัดส่วน '!$E$39,0),2)</f>
        <v>0</v>
      </c>
      <c r="AW103" s="82">
        <f t="shared" si="10"/>
        <v>0</v>
      </c>
      <c r="AX103" s="82">
        <f>ROUND(IF('2.ต้นทุนตามสัดส่วน '!$E$57&gt;0,(+H103*'2.ต้นทุนตามสัดส่วน '!$E$57)/'2.ต้นทุนตามสัดส่วน '!$E$59,0),2)</f>
        <v>0</v>
      </c>
      <c r="AY103" s="82">
        <f>ROUND(IF('2.ต้นทุนตามสัดส่วน '!$E$67&gt;0,(+I103*'2.ต้นทุนตามสัดส่วน '!$E$67)/'2.ต้นทุนตามสัดส่วน '!$E$69,0),2)</f>
        <v>0</v>
      </c>
      <c r="AZ103" s="82">
        <f>ROUND(IF('2.ต้นทุนตามสัดส่วน '!$E$77&gt;0,(+J103*'2.ต้นทุนตามสัดส่วน '!$E$77)/'2.ต้นทุนตามสัดส่วน '!$E$79,0),2)</f>
        <v>0</v>
      </c>
      <c r="BA103" s="82">
        <f t="shared" si="11"/>
        <v>0</v>
      </c>
      <c r="BB103" s="82">
        <f>ROUND(IF('2.ต้นทุนตามสัดส่วน '!$E$107&gt;0,(+L103*'2.ต้นทุนตามสัดส่วน '!$E$107)/'2.ต้นทุนตามสัดส่วน '!$E$109,0),2)</f>
        <v>0</v>
      </c>
      <c r="BC103" s="82">
        <f>ROUND(IF('2.ต้นทุนตามสัดส่วน '!$E$117&gt;0,(+M103*'2.ต้นทุนตามสัดส่วน '!$E$117)/'2.ต้นทุนตามสัดส่วน '!$E$119,0),2)</f>
        <v>0</v>
      </c>
      <c r="BD103" s="82">
        <f>ROUND(IF('2.ต้นทุนตามสัดส่วน '!$E$127&gt;0,(+N103*'2.ต้นทุนตามสัดส่วน '!$E$127)/'2.ต้นทุนตามสัดส่วน '!$E$129,0),2)</f>
        <v>0</v>
      </c>
      <c r="BE103" s="82">
        <f t="shared" si="12"/>
        <v>0</v>
      </c>
      <c r="BF103" s="82">
        <f>ROUND(IF('2.ต้นทุนตามสัดส่วน '!$E$157&gt;0,(+P103*'2.ต้นทุนตามสัดส่วน '!$E$157)/'2.ต้นทุนตามสัดส่วน '!$E$159,0),2)</f>
        <v>0</v>
      </c>
      <c r="BG103" s="82">
        <f>ROUND(IF('2.ต้นทุนตามสัดส่วน '!$E$167&gt;0,(+Q103*'2.ต้นทุนตามสัดส่วน '!$E$167)/'2.ต้นทุนตามสัดส่วน '!$E$169,0),2)</f>
        <v>0</v>
      </c>
      <c r="BH103" s="82">
        <f>ROUND(IF('2.ต้นทุนตามสัดส่วน '!$E$177&gt;0,(+R103*'2.ต้นทุนตามสัดส่วน '!$E$177)/'2.ต้นทุนตามสัดส่วน '!$E$179,0),2)</f>
        <v>0</v>
      </c>
      <c r="BI103" s="82">
        <f t="shared" si="13"/>
        <v>0</v>
      </c>
      <c r="BJ103" s="82">
        <f t="shared" si="14"/>
        <v>0</v>
      </c>
      <c r="BL103" s="96">
        <v>5103020200</v>
      </c>
      <c r="BM103" s="97" t="s">
        <v>199</v>
      </c>
      <c r="BN103" s="82">
        <f>ROUND(IF('2.ต้นทุนตามสัดส่วน '!$E$8&gt;0,(+C103*'2.ต้นทุนตามสัดส่วน '!$E$8)/'2.ต้นทุนตามสัดส่วน '!$E$9,0),2)</f>
        <v>0</v>
      </c>
      <c r="BO103" s="82">
        <f>ROUND(IF('2.ต้นทุนตามสัดส่วน '!$E$18&gt;0,(+D103*'2.ต้นทุนตามสัดส่วน '!$E$18)/'2.ต้นทุนตามสัดส่วน '!$E$19,0),2)</f>
        <v>0</v>
      </c>
      <c r="BP103" s="82">
        <f>ROUND(IF('2.ต้นทุนตามสัดส่วน '!$E$28&gt;0,(+E103*'2.ต้นทุนตามสัดส่วน '!$E$28)/'2.ต้นทุนตามสัดส่วน '!$E$29,0),2)</f>
        <v>0</v>
      </c>
      <c r="BQ103" s="82">
        <f>ROUND(IF('2.ต้นทุนตามสัดส่วน '!$E$38&gt;0,(+F103*'2.ต้นทุนตามสัดส่วน '!$E$38)/'2.ต้นทุนตามสัดส่วน '!$E$39,0),2)</f>
        <v>0</v>
      </c>
      <c r="BR103" s="82">
        <f t="shared" si="15"/>
        <v>0</v>
      </c>
      <c r="BS103" s="82">
        <f>ROUND(IF('2.ต้นทุนตามสัดส่วน '!$E$58&gt;0,(+H103*'2.ต้นทุนตามสัดส่วน '!$E$58)/'2.ต้นทุนตามสัดส่วน '!$E$59,0),2)</f>
        <v>0</v>
      </c>
      <c r="BT103" s="82">
        <f>ROUND(IF('2.ต้นทุนตามสัดส่วน '!$E$68&gt;0,(+I103*'2.ต้นทุนตามสัดส่วน '!$E$68)/'2.ต้นทุนตามสัดส่วน '!$E$69,0),2)</f>
        <v>0</v>
      </c>
      <c r="BU103" s="82">
        <f>ROUND(IF('2.ต้นทุนตามสัดส่วน '!$E$78&gt;0,(+J103*'2.ต้นทุนตามสัดส่วน '!$E$78)/'2.ต้นทุนตามสัดส่วน '!$E$79,0),2)</f>
        <v>0</v>
      </c>
      <c r="BV103" s="82">
        <f t="shared" si="16"/>
        <v>0</v>
      </c>
      <c r="BW103" s="82">
        <f>ROUND(IF('2.ต้นทุนตามสัดส่วน '!$E$108&gt;0,(+L103*'2.ต้นทุนตามสัดส่วน '!$E$108)/'2.ต้นทุนตามสัดส่วน '!$E$109,0),2)</f>
        <v>0</v>
      </c>
      <c r="BX103" s="82">
        <f>ROUND(IF('2.ต้นทุนตามสัดส่วน '!$E$118&gt;0,(+M103*'2.ต้นทุนตามสัดส่วน '!$E$118)/'2.ต้นทุนตามสัดส่วน '!$E$119,0),2)</f>
        <v>0</v>
      </c>
      <c r="BY103" s="82">
        <f>ROUND(IF('2.ต้นทุนตามสัดส่วน '!$E$128&gt;0,(+N103*'2.ต้นทุนตามสัดส่วน '!$E$128)/'2.ต้นทุนตามสัดส่วน '!$E$129,0),2)</f>
        <v>0</v>
      </c>
      <c r="BZ103" s="82">
        <f t="shared" si="17"/>
        <v>0</v>
      </c>
      <c r="CA103" s="82">
        <f>ROUND(IF('2.ต้นทุนตามสัดส่วน '!$E$158&gt;0,(+P103*'2.ต้นทุนตามสัดส่วน '!$E$158)/'2.ต้นทุนตามสัดส่วน '!$E$159,0),2)</f>
        <v>0</v>
      </c>
      <c r="CB103" s="82">
        <f>ROUND(IF('2.ต้นทุนตามสัดส่วน '!$E$168&gt;0,(+Q103*'2.ต้นทุนตามสัดส่วน '!$E$168)/'2.ต้นทุนตามสัดส่วน '!$E$169,0),2)</f>
        <v>0</v>
      </c>
      <c r="CC103" s="82">
        <f>ROUND(IF('2.ต้นทุนตามสัดส่วน '!$E$178&gt;0,(+R103*'2.ต้นทุนตามสัดส่วน '!$E$178)/'2.ต้นทุนตามสัดส่วน '!$E$179,0),2)</f>
        <v>0</v>
      </c>
      <c r="CD103" s="82">
        <f t="shared" si="18"/>
        <v>0</v>
      </c>
      <c r="CE103" s="82">
        <f t="shared" si="19"/>
        <v>0</v>
      </c>
      <c r="CF103" s="96">
        <v>5103020200</v>
      </c>
      <c r="CG103" s="97" t="s">
        <v>199</v>
      </c>
      <c r="CH103" s="82">
        <f t="shared" ref="CH103:CY103" si="116">+C103-X103-AS103-BN103</f>
        <v>0</v>
      </c>
      <c r="CI103" s="82">
        <f t="shared" si="116"/>
        <v>0</v>
      </c>
      <c r="CJ103" s="82">
        <f t="shared" si="116"/>
        <v>0</v>
      </c>
      <c r="CK103" s="82">
        <f t="shared" si="116"/>
        <v>0</v>
      </c>
      <c r="CL103" s="82">
        <f t="shared" si="116"/>
        <v>0</v>
      </c>
      <c r="CM103" s="82">
        <f t="shared" si="116"/>
        <v>0</v>
      </c>
      <c r="CN103" s="82">
        <f t="shared" si="116"/>
        <v>0</v>
      </c>
      <c r="CO103" s="82">
        <f t="shared" si="116"/>
        <v>0</v>
      </c>
      <c r="CP103" s="82">
        <f t="shared" si="116"/>
        <v>0</v>
      </c>
      <c r="CQ103" s="82">
        <f t="shared" si="116"/>
        <v>0</v>
      </c>
      <c r="CR103" s="82">
        <f t="shared" si="116"/>
        <v>0</v>
      </c>
      <c r="CS103" s="82">
        <f t="shared" si="116"/>
        <v>0</v>
      </c>
      <c r="CT103" s="82">
        <f t="shared" si="116"/>
        <v>0</v>
      </c>
      <c r="CU103" s="82">
        <f t="shared" si="116"/>
        <v>0</v>
      </c>
      <c r="CV103" s="82">
        <f t="shared" si="116"/>
        <v>0</v>
      </c>
      <c r="CW103" s="82">
        <f t="shared" si="116"/>
        <v>0</v>
      </c>
      <c r="CX103" s="82">
        <f t="shared" si="116"/>
        <v>0</v>
      </c>
      <c r="CY103" s="82">
        <f t="shared" si="116"/>
        <v>0</v>
      </c>
    </row>
    <row r="104" spans="1:103" ht="15.75" customHeight="1" x14ac:dyDescent="0.55000000000000004">
      <c r="A104" s="96">
        <v>5103020300</v>
      </c>
      <c r="B104" s="97" t="s">
        <v>200</v>
      </c>
      <c r="C104" s="30"/>
      <c r="D104" s="82">
        <v>0</v>
      </c>
      <c r="E104" s="82">
        <v>0</v>
      </c>
      <c r="F104" s="82">
        <v>0</v>
      </c>
      <c r="G104" s="82">
        <f t="shared" si="0"/>
        <v>0</v>
      </c>
      <c r="H104" s="82"/>
      <c r="I104" s="82"/>
      <c r="J104" s="82"/>
      <c r="K104" s="82">
        <f t="shared" si="1"/>
        <v>0</v>
      </c>
      <c r="L104" s="82"/>
      <c r="M104" s="82"/>
      <c r="N104" s="82"/>
      <c r="O104" s="82">
        <f t="shared" si="2"/>
        <v>0</v>
      </c>
      <c r="P104" s="82"/>
      <c r="Q104" s="82"/>
      <c r="R104" s="82"/>
      <c r="S104" s="82">
        <f t="shared" si="3"/>
        <v>0</v>
      </c>
      <c r="T104" s="82">
        <f t="shared" si="4"/>
        <v>0</v>
      </c>
      <c r="V104" s="96">
        <v>5103020300</v>
      </c>
      <c r="W104" s="97" t="s">
        <v>200</v>
      </c>
      <c r="X104" s="82">
        <f>ROUND(IF('2.ต้นทุนตามสัดส่วน '!$E$6&gt;0,(+C104*'2.ต้นทุนตามสัดส่วน '!$E$6)/'2.ต้นทุนตามสัดส่วน '!$E$9,0),2)</f>
        <v>0</v>
      </c>
      <c r="Y104" s="82">
        <f>ROUND(IF('2.ต้นทุนตามสัดส่วน '!$E$16&gt;0,(+D104*'2.ต้นทุนตามสัดส่วน '!$E$16)/'2.ต้นทุนตามสัดส่วน '!$E$19,0),2)</f>
        <v>0</v>
      </c>
      <c r="Z104" s="82">
        <f>ROUND(IF('2.ต้นทุนตามสัดส่วน '!$E$26&gt;0,(+E104*'2.ต้นทุนตามสัดส่วน '!$E$26)/'2.ต้นทุนตามสัดส่วน '!$E$29,0),2)</f>
        <v>0</v>
      </c>
      <c r="AA104" s="82">
        <f>ROUND(IF('2.ต้นทุนตามสัดส่วน '!$E$36&gt;0,(+F104*'2.ต้นทุนตามสัดส่วน '!$E$36)/'2.ต้นทุนตามสัดส่วน '!$E$39,0),2)</f>
        <v>0</v>
      </c>
      <c r="AB104" s="82">
        <f t="shared" si="5"/>
        <v>0</v>
      </c>
      <c r="AC104" s="82">
        <f>ROUND(IF('2.ต้นทุนตามสัดส่วน '!$E$56&gt;0,(+H104*'2.ต้นทุนตามสัดส่วน '!$E$56)/'2.ต้นทุนตามสัดส่วน '!$E$59,0),2)</f>
        <v>0</v>
      </c>
      <c r="AD104" s="82">
        <f>ROUND(IF('2.ต้นทุนตามสัดส่วน '!$E$66&gt;0,(+I104*'2.ต้นทุนตามสัดส่วน '!$E$66)/'2.ต้นทุนตามสัดส่วน '!$E$69,0),2)</f>
        <v>0</v>
      </c>
      <c r="AE104" s="82">
        <f>ROUND(IF('2.ต้นทุนตามสัดส่วน '!$E$76&gt;0,(+J104*'2.ต้นทุนตามสัดส่วน '!$E$76)/'2.ต้นทุนตามสัดส่วน '!$E$79,0),2)</f>
        <v>0</v>
      </c>
      <c r="AF104" s="82">
        <f t="shared" si="6"/>
        <v>0</v>
      </c>
      <c r="AG104" s="82">
        <f>ROUND(IF('2.ต้นทุนตามสัดส่วน '!$E$106&gt;0,(+L104*'2.ต้นทุนตามสัดส่วน '!$E$106)/'2.ต้นทุนตามสัดส่วน '!$E$109,0),2)</f>
        <v>0</v>
      </c>
      <c r="AH104" s="82">
        <f>ROUND(IF('2.ต้นทุนตามสัดส่วน '!$E$116&gt;0,(+M104*'2.ต้นทุนตามสัดส่วน '!$E$116)/'2.ต้นทุนตามสัดส่วน '!$E$119,0),2)</f>
        <v>0</v>
      </c>
      <c r="AI104" s="82">
        <f>ROUND(IF('2.ต้นทุนตามสัดส่วน '!$E$126&gt;0,(+N104*'2.ต้นทุนตามสัดส่วน '!$E$126)/'2.ต้นทุนตามสัดส่วน '!$E$129,0),2)</f>
        <v>0</v>
      </c>
      <c r="AJ104" s="82">
        <f t="shared" si="7"/>
        <v>0</v>
      </c>
      <c r="AK104" s="82">
        <f>ROUND(IF('2.ต้นทุนตามสัดส่วน '!$E$156&gt;0,(+P104*'2.ต้นทุนตามสัดส่วน '!$E$156)/'2.ต้นทุนตามสัดส่วน '!$E$159,0),2)</f>
        <v>0</v>
      </c>
      <c r="AL104" s="82">
        <f>ROUND(IF('2.ต้นทุนตามสัดส่วน '!$E$166&gt;0,(+Q104*'2.ต้นทุนตามสัดส่วน '!$E$166)/'2.ต้นทุนตามสัดส่วน '!$E$169,0),2)</f>
        <v>0</v>
      </c>
      <c r="AM104" s="82">
        <f>ROUND(IF('2.ต้นทุนตามสัดส่วน '!$E$176&gt;0,(+R104*'2.ต้นทุนตามสัดส่วน '!$E$176)/'2.ต้นทุนตามสัดส่วน '!$E$179,0),2)</f>
        <v>0</v>
      </c>
      <c r="AN104" s="82">
        <f t="shared" si="8"/>
        <v>0</v>
      </c>
      <c r="AO104" s="82">
        <f t="shared" si="9"/>
        <v>0</v>
      </c>
      <c r="AQ104" s="96">
        <v>5103020300</v>
      </c>
      <c r="AR104" s="97" t="s">
        <v>200</v>
      </c>
      <c r="AS104" s="82">
        <f>ROUND(IF('2.ต้นทุนตามสัดส่วน '!$E$7&gt;0,(C104*'2.ต้นทุนตามสัดส่วน '!$E$7)/'2.ต้นทุนตามสัดส่วน '!$E$9,0),2)</f>
        <v>0</v>
      </c>
      <c r="AT104" s="82">
        <f>ROUND(IF('2.ต้นทุนตามสัดส่วน '!$E$17&gt;0,(D104*'2.ต้นทุนตามสัดส่วน '!$E$17)/'2.ต้นทุนตามสัดส่วน '!$E$19,0),2)</f>
        <v>0</v>
      </c>
      <c r="AU104" s="82">
        <f>ROUND(IF('2.ต้นทุนตามสัดส่วน '!$E$27&gt;0,(+E104*'2.ต้นทุนตามสัดส่วน '!$E$27)/'2.ต้นทุนตามสัดส่วน '!$E$29,0),2)</f>
        <v>0</v>
      </c>
      <c r="AV104" s="82">
        <f>ROUND(IF('2.ต้นทุนตามสัดส่วน '!$E$37&gt;0,(+F104*'2.ต้นทุนตามสัดส่วน '!$E$37)/'2.ต้นทุนตามสัดส่วน '!$E$39,0),2)</f>
        <v>0</v>
      </c>
      <c r="AW104" s="82">
        <f t="shared" si="10"/>
        <v>0</v>
      </c>
      <c r="AX104" s="82">
        <f>ROUND(IF('2.ต้นทุนตามสัดส่วน '!$E$57&gt;0,(+H104*'2.ต้นทุนตามสัดส่วน '!$E$57)/'2.ต้นทุนตามสัดส่วน '!$E$59,0),2)</f>
        <v>0</v>
      </c>
      <c r="AY104" s="82">
        <f>ROUND(IF('2.ต้นทุนตามสัดส่วน '!$E$67&gt;0,(+I104*'2.ต้นทุนตามสัดส่วน '!$E$67)/'2.ต้นทุนตามสัดส่วน '!$E$69,0),2)</f>
        <v>0</v>
      </c>
      <c r="AZ104" s="82">
        <f>ROUND(IF('2.ต้นทุนตามสัดส่วน '!$E$77&gt;0,(+J104*'2.ต้นทุนตามสัดส่วน '!$E$77)/'2.ต้นทุนตามสัดส่วน '!$E$79,0),2)</f>
        <v>0</v>
      </c>
      <c r="BA104" s="82">
        <f t="shared" si="11"/>
        <v>0</v>
      </c>
      <c r="BB104" s="82">
        <f>ROUND(IF('2.ต้นทุนตามสัดส่วน '!$E$107&gt;0,(+L104*'2.ต้นทุนตามสัดส่วน '!$E$107)/'2.ต้นทุนตามสัดส่วน '!$E$109,0),2)</f>
        <v>0</v>
      </c>
      <c r="BC104" s="82">
        <f>ROUND(IF('2.ต้นทุนตามสัดส่วน '!$E$117&gt;0,(+M104*'2.ต้นทุนตามสัดส่วน '!$E$117)/'2.ต้นทุนตามสัดส่วน '!$E$119,0),2)</f>
        <v>0</v>
      </c>
      <c r="BD104" s="82">
        <f>ROUND(IF('2.ต้นทุนตามสัดส่วน '!$E$127&gt;0,(+N104*'2.ต้นทุนตามสัดส่วน '!$E$127)/'2.ต้นทุนตามสัดส่วน '!$E$129,0),2)</f>
        <v>0</v>
      </c>
      <c r="BE104" s="82">
        <f t="shared" si="12"/>
        <v>0</v>
      </c>
      <c r="BF104" s="82">
        <f>ROUND(IF('2.ต้นทุนตามสัดส่วน '!$E$157&gt;0,(+P104*'2.ต้นทุนตามสัดส่วน '!$E$157)/'2.ต้นทุนตามสัดส่วน '!$E$159,0),2)</f>
        <v>0</v>
      </c>
      <c r="BG104" s="82">
        <f>ROUND(IF('2.ต้นทุนตามสัดส่วน '!$E$167&gt;0,(+Q104*'2.ต้นทุนตามสัดส่วน '!$E$167)/'2.ต้นทุนตามสัดส่วน '!$E$169,0),2)</f>
        <v>0</v>
      </c>
      <c r="BH104" s="82">
        <f>ROUND(IF('2.ต้นทุนตามสัดส่วน '!$E$177&gt;0,(+R104*'2.ต้นทุนตามสัดส่วน '!$E$177)/'2.ต้นทุนตามสัดส่วน '!$E$179,0),2)</f>
        <v>0</v>
      </c>
      <c r="BI104" s="82">
        <f t="shared" si="13"/>
        <v>0</v>
      </c>
      <c r="BJ104" s="82">
        <f t="shared" si="14"/>
        <v>0</v>
      </c>
      <c r="BL104" s="96">
        <v>5103020300</v>
      </c>
      <c r="BM104" s="97" t="s">
        <v>200</v>
      </c>
      <c r="BN104" s="82">
        <f>ROUND(IF('2.ต้นทุนตามสัดส่วน '!$E$8&gt;0,(+C104*'2.ต้นทุนตามสัดส่วน '!$E$8)/'2.ต้นทุนตามสัดส่วน '!$E$9,0),2)</f>
        <v>0</v>
      </c>
      <c r="BO104" s="82">
        <f>ROUND(IF('2.ต้นทุนตามสัดส่วน '!$E$18&gt;0,(+D104*'2.ต้นทุนตามสัดส่วน '!$E$18)/'2.ต้นทุนตามสัดส่วน '!$E$19,0),2)</f>
        <v>0</v>
      </c>
      <c r="BP104" s="82">
        <f>ROUND(IF('2.ต้นทุนตามสัดส่วน '!$E$28&gt;0,(+E104*'2.ต้นทุนตามสัดส่วน '!$E$28)/'2.ต้นทุนตามสัดส่วน '!$E$29,0),2)</f>
        <v>0</v>
      </c>
      <c r="BQ104" s="82">
        <f>ROUND(IF('2.ต้นทุนตามสัดส่วน '!$E$38&gt;0,(+F104*'2.ต้นทุนตามสัดส่วน '!$E$38)/'2.ต้นทุนตามสัดส่วน '!$E$39,0),2)</f>
        <v>0</v>
      </c>
      <c r="BR104" s="82">
        <f t="shared" si="15"/>
        <v>0</v>
      </c>
      <c r="BS104" s="82">
        <f>ROUND(IF('2.ต้นทุนตามสัดส่วน '!$E$58&gt;0,(+H104*'2.ต้นทุนตามสัดส่วน '!$E$58)/'2.ต้นทุนตามสัดส่วน '!$E$59,0),2)</f>
        <v>0</v>
      </c>
      <c r="BT104" s="82">
        <f>ROUND(IF('2.ต้นทุนตามสัดส่วน '!$E$68&gt;0,(+I104*'2.ต้นทุนตามสัดส่วน '!$E$68)/'2.ต้นทุนตามสัดส่วน '!$E$69,0),2)</f>
        <v>0</v>
      </c>
      <c r="BU104" s="82">
        <f>ROUND(IF('2.ต้นทุนตามสัดส่วน '!$E$78&gt;0,(+J104*'2.ต้นทุนตามสัดส่วน '!$E$78)/'2.ต้นทุนตามสัดส่วน '!$E$79,0),2)</f>
        <v>0</v>
      </c>
      <c r="BV104" s="82">
        <f t="shared" si="16"/>
        <v>0</v>
      </c>
      <c r="BW104" s="82">
        <f>ROUND(IF('2.ต้นทุนตามสัดส่วน '!$E$108&gt;0,(+L104*'2.ต้นทุนตามสัดส่วน '!$E$108)/'2.ต้นทุนตามสัดส่วน '!$E$109,0),2)</f>
        <v>0</v>
      </c>
      <c r="BX104" s="82">
        <f>ROUND(IF('2.ต้นทุนตามสัดส่วน '!$E$118&gt;0,(+M104*'2.ต้นทุนตามสัดส่วน '!$E$118)/'2.ต้นทุนตามสัดส่วน '!$E$119,0),2)</f>
        <v>0</v>
      </c>
      <c r="BY104" s="82">
        <f>ROUND(IF('2.ต้นทุนตามสัดส่วน '!$E$128&gt;0,(+N104*'2.ต้นทุนตามสัดส่วน '!$E$128)/'2.ต้นทุนตามสัดส่วน '!$E$129,0),2)</f>
        <v>0</v>
      </c>
      <c r="BZ104" s="82">
        <f t="shared" si="17"/>
        <v>0</v>
      </c>
      <c r="CA104" s="82">
        <f>ROUND(IF('2.ต้นทุนตามสัดส่วน '!$E$158&gt;0,(+P104*'2.ต้นทุนตามสัดส่วน '!$E$158)/'2.ต้นทุนตามสัดส่วน '!$E$159,0),2)</f>
        <v>0</v>
      </c>
      <c r="CB104" s="82">
        <f>ROUND(IF('2.ต้นทุนตามสัดส่วน '!$E$168&gt;0,(+Q104*'2.ต้นทุนตามสัดส่วน '!$E$168)/'2.ต้นทุนตามสัดส่วน '!$E$169,0),2)</f>
        <v>0</v>
      </c>
      <c r="CC104" s="82">
        <f>ROUND(IF('2.ต้นทุนตามสัดส่วน '!$E$178&gt;0,(+R104*'2.ต้นทุนตามสัดส่วน '!$E$178)/'2.ต้นทุนตามสัดส่วน '!$E$179,0),2)</f>
        <v>0</v>
      </c>
      <c r="CD104" s="82">
        <f t="shared" si="18"/>
        <v>0</v>
      </c>
      <c r="CE104" s="82">
        <f t="shared" si="19"/>
        <v>0</v>
      </c>
      <c r="CF104" s="96">
        <v>5103020300</v>
      </c>
      <c r="CG104" s="97" t="s">
        <v>200</v>
      </c>
      <c r="CH104" s="82">
        <f t="shared" ref="CH104:CY104" si="117">+C104-X104-AS104-BN104</f>
        <v>0</v>
      </c>
      <c r="CI104" s="82">
        <f t="shared" si="117"/>
        <v>0</v>
      </c>
      <c r="CJ104" s="82">
        <f t="shared" si="117"/>
        <v>0</v>
      </c>
      <c r="CK104" s="82">
        <f t="shared" si="117"/>
        <v>0</v>
      </c>
      <c r="CL104" s="82">
        <f t="shared" si="117"/>
        <v>0</v>
      </c>
      <c r="CM104" s="82">
        <f t="shared" si="117"/>
        <v>0</v>
      </c>
      <c r="CN104" s="82">
        <f t="shared" si="117"/>
        <v>0</v>
      </c>
      <c r="CO104" s="82">
        <f t="shared" si="117"/>
        <v>0</v>
      </c>
      <c r="CP104" s="82">
        <f t="shared" si="117"/>
        <v>0</v>
      </c>
      <c r="CQ104" s="82">
        <f t="shared" si="117"/>
        <v>0</v>
      </c>
      <c r="CR104" s="82">
        <f t="shared" si="117"/>
        <v>0</v>
      </c>
      <c r="CS104" s="82">
        <f t="shared" si="117"/>
        <v>0</v>
      </c>
      <c r="CT104" s="82">
        <f t="shared" si="117"/>
        <v>0</v>
      </c>
      <c r="CU104" s="82">
        <f t="shared" si="117"/>
        <v>0</v>
      </c>
      <c r="CV104" s="82">
        <f t="shared" si="117"/>
        <v>0</v>
      </c>
      <c r="CW104" s="82">
        <f t="shared" si="117"/>
        <v>0</v>
      </c>
      <c r="CX104" s="82">
        <f t="shared" si="117"/>
        <v>0</v>
      </c>
      <c r="CY104" s="82">
        <f t="shared" si="117"/>
        <v>0</v>
      </c>
    </row>
    <row r="105" spans="1:103" ht="15.75" customHeight="1" x14ac:dyDescent="0.55000000000000004">
      <c r="A105" s="96">
        <v>5103020400</v>
      </c>
      <c r="B105" s="97" t="s">
        <v>201</v>
      </c>
      <c r="C105" s="30"/>
      <c r="D105" s="82">
        <v>0</v>
      </c>
      <c r="E105" s="82">
        <v>0</v>
      </c>
      <c r="F105" s="82">
        <v>0</v>
      </c>
      <c r="G105" s="82">
        <f t="shared" si="0"/>
        <v>0</v>
      </c>
      <c r="H105" s="82"/>
      <c r="I105" s="82"/>
      <c r="J105" s="82"/>
      <c r="K105" s="82">
        <f t="shared" si="1"/>
        <v>0</v>
      </c>
      <c r="L105" s="82"/>
      <c r="M105" s="82"/>
      <c r="N105" s="82"/>
      <c r="O105" s="82">
        <f t="shared" si="2"/>
        <v>0</v>
      </c>
      <c r="P105" s="82"/>
      <c r="Q105" s="82"/>
      <c r="R105" s="82"/>
      <c r="S105" s="82">
        <f t="shared" si="3"/>
        <v>0</v>
      </c>
      <c r="T105" s="82">
        <f t="shared" si="4"/>
        <v>0</v>
      </c>
      <c r="V105" s="96">
        <v>5103020400</v>
      </c>
      <c r="W105" s="97" t="s">
        <v>201</v>
      </c>
      <c r="X105" s="82">
        <f>ROUND(IF('2.ต้นทุนตามสัดส่วน '!$E$6&gt;0,(+C105*'2.ต้นทุนตามสัดส่วน '!$E$6)/'2.ต้นทุนตามสัดส่วน '!$E$9,0),2)</f>
        <v>0</v>
      </c>
      <c r="Y105" s="82">
        <f>ROUND(IF('2.ต้นทุนตามสัดส่วน '!$E$16&gt;0,(+D105*'2.ต้นทุนตามสัดส่วน '!$E$16)/'2.ต้นทุนตามสัดส่วน '!$E$19,0),2)</f>
        <v>0</v>
      </c>
      <c r="Z105" s="82">
        <f>ROUND(IF('2.ต้นทุนตามสัดส่วน '!$E$26&gt;0,(+E105*'2.ต้นทุนตามสัดส่วน '!$E$26)/'2.ต้นทุนตามสัดส่วน '!$E$29,0),2)</f>
        <v>0</v>
      </c>
      <c r="AA105" s="82">
        <f>ROUND(IF('2.ต้นทุนตามสัดส่วน '!$E$36&gt;0,(+F105*'2.ต้นทุนตามสัดส่วน '!$E$36)/'2.ต้นทุนตามสัดส่วน '!$E$39,0),2)</f>
        <v>0</v>
      </c>
      <c r="AB105" s="82">
        <f t="shared" si="5"/>
        <v>0</v>
      </c>
      <c r="AC105" s="82">
        <f>ROUND(IF('2.ต้นทุนตามสัดส่วน '!$E$56&gt;0,(+H105*'2.ต้นทุนตามสัดส่วน '!$E$56)/'2.ต้นทุนตามสัดส่วน '!$E$59,0),2)</f>
        <v>0</v>
      </c>
      <c r="AD105" s="82">
        <f>ROUND(IF('2.ต้นทุนตามสัดส่วน '!$E$66&gt;0,(+I105*'2.ต้นทุนตามสัดส่วน '!$E$66)/'2.ต้นทุนตามสัดส่วน '!$E$69,0),2)</f>
        <v>0</v>
      </c>
      <c r="AE105" s="82">
        <f>ROUND(IF('2.ต้นทุนตามสัดส่วน '!$E$76&gt;0,(+J105*'2.ต้นทุนตามสัดส่วน '!$E$76)/'2.ต้นทุนตามสัดส่วน '!$E$79,0),2)</f>
        <v>0</v>
      </c>
      <c r="AF105" s="82">
        <f t="shared" si="6"/>
        <v>0</v>
      </c>
      <c r="AG105" s="82">
        <f>ROUND(IF('2.ต้นทุนตามสัดส่วน '!$E$106&gt;0,(+L105*'2.ต้นทุนตามสัดส่วน '!$E$106)/'2.ต้นทุนตามสัดส่วน '!$E$109,0),2)</f>
        <v>0</v>
      </c>
      <c r="AH105" s="82">
        <f>ROUND(IF('2.ต้นทุนตามสัดส่วน '!$E$116&gt;0,(+M105*'2.ต้นทุนตามสัดส่วน '!$E$116)/'2.ต้นทุนตามสัดส่วน '!$E$119,0),2)</f>
        <v>0</v>
      </c>
      <c r="AI105" s="82">
        <f>ROUND(IF('2.ต้นทุนตามสัดส่วน '!$E$126&gt;0,(+N105*'2.ต้นทุนตามสัดส่วน '!$E$126)/'2.ต้นทุนตามสัดส่วน '!$E$129,0),2)</f>
        <v>0</v>
      </c>
      <c r="AJ105" s="82">
        <f t="shared" si="7"/>
        <v>0</v>
      </c>
      <c r="AK105" s="82">
        <f>ROUND(IF('2.ต้นทุนตามสัดส่วน '!$E$156&gt;0,(+P105*'2.ต้นทุนตามสัดส่วน '!$E$156)/'2.ต้นทุนตามสัดส่วน '!$E$159,0),2)</f>
        <v>0</v>
      </c>
      <c r="AL105" s="82">
        <f>ROUND(IF('2.ต้นทุนตามสัดส่วน '!$E$166&gt;0,(+Q105*'2.ต้นทุนตามสัดส่วน '!$E$166)/'2.ต้นทุนตามสัดส่วน '!$E$169,0),2)</f>
        <v>0</v>
      </c>
      <c r="AM105" s="82">
        <f>ROUND(IF('2.ต้นทุนตามสัดส่วน '!$E$176&gt;0,(+R105*'2.ต้นทุนตามสัดส่วน '!$E$176)/'2.ต้นทุนตามสัดส่วน '!$E$179,0),2)</f>
        <v>0</v>
      </c>
      <c r="AN105" s="82">
        <f t="shared" si="8"/>
        <v>0</v>
      </c>
      <c r="AO105" s="82">
        <f t="shared" si="9"/>
        <v>0</v>
      </c>
      <c r="AQ105" s="96">
        <v>5103020400</v>
      </c>
      <c r="AR105" s="97" t="s">
        <v>201</v>
      </c>
      <c r="AS105" s="82">
        <f>ROUND(IF('2.ต้นทุนตามสัดส่วน '!$E$7&gt;0,(C105*'2.ต้นทุนตามสัดส่วน '!$E$7)/'2.ต้นทุนตามสัดส่วน '!$E$9,0),2)</f>
        <v>0</v>
      </c>
      <c r="AT105" s="82">
        <f>ROUND(IF('2.ต้นทุนตามสัดส่วน '!$E$17&gt;0,(D105*'2.ต้นทุนตามสัดส่วน '!$E$17)/'2.ต้นทุนตามสัดส่วน '!$E$19,0),2)</f>
        <v>0</v>
      </c>
      <c r="AU105" s="82">
        <f>ROUND(IF('2.ต้นทุนตามสัดส่วน '!$E$27&gt;0,(+E105*'2.ต้นทุนตามสัดส่วน '!$E$27)/'2.ต้นทุนตามสัดส่วน '!$E$29,0),2)</f>
        <v>0</v>
      </c>
      <c r="AV105" s="82">
        <f>ROUND(IF('2.ต้นทุนตามสัดส่วน '!$E$37&gt;0,(+F105*'2.ต้นทุนตามสัดส่วน '!$E$37)/'2.ต้นทุนตามสัดส่วน '!$E$39,0),2)</f>
        <v>0</v>
      </c>
      <c r="AW105" s="82">
        <f t="shared" si="10"/>
        <v>0</v>
      </c>
      <c r="AX105" s="82">
        <f>ROUND(IF('2.ต้นทุนตามสัดส่วน '!$E$57&gt;0,(+H105*'2.ต้นทุนตามสัดส่วน '!$E$57)/'2.ต้นทุนตามสัดส่วน '!$E$59,0),2)</f>
        <v>0</v>
      </c>
      <c r="AY105" s="82">
        <f>ROUND(IF('2.ต้นทุนตามสัดส่วน '!$E$67&gt;0,(+I105*'2.ต้นทุนตามสัดส่วน '!$E$67)/'2.ต้นทุนตามสัดส่วน '!$E$69,0),2)</f>
        <v>0</v>
      </c>
      <c r="AZ105" s="82">
        <f>ROUND(IF('2.ต้นทุนตามสัดส่วน '!$E$77&gt;0,(+J105*'2.ต้นทุนตามสัดส่วน '!$E$77)/'2.ต้นทุนตามสัดส่วน '!$E$79,0),2)</f>
        <v>0</v>
      </c>
      <c r="BA105" s="82">
        <f t="shared" si="11"/>
        <v>0</v>
      </c>
      <c r="BB105" s="82">
        <f>ROUND(IF('2.ต้นทุนตามสัดส่วน '!$E$107&gt;0,(+L105*'2.ต้นทุนตามสัดส่วน '!$E$107)/'2.ต้นทุนตามสัดส่วน '!$E$109,0),2)</f>
        <v>0</v>
      </c>
      <c r="BC105" s="82">
        <f>ROUND(IF('2.ต้นทุนตามสัดส่วน '!$E$117&gt;0,(+M105*'2.ต้นทุนตามสัดส่วน '!$E$117)/'2.ต้นทุนตามสัดส่วน '!$E$119,0),2)</f>
        <v>0</v>
      </c>
      <c r="BD105" s="82">
        <f>ROUND(IF('2.ต้นทุนตามสัดส่วน '!$E$127&gt;0,(+N105*'2.ต้นทุนตามสัดส่วน '!$E$127)/'2.ต้นทุนตามสัดส่วน '!$E$129,0),2)</f>
        <v>0</v>
      </c>
      <c r="BE105" s="82">
        <f t="shared" si="12"/>
        <v>0</v>
      </c>
      <c r="BF105" s="82">
        <f>ROUND(IF('2.ต้นทุนตามสัดส่วน '!$E$157&gt;0,(+P105*'2.ต้นทุนตามสัดส่วน '!$E$157)/'2.ต้นทุนตามสัดส่วน '!$E$159,0),2)</f>
        <v>0</v>
      </c>
      <c r="BG105" s="82">
        <f>ROUND(IF('2.ต้นทุนตามสัดส่วน '!$E$167&gt;0,(+Q105*'2.ต้นทุนตามสัดส่วน '!$E$167)/'2.ต้นทุนตามสัดส่วน '!$E$169,0),2)</f>
        <v>0</v>
      </c>
      <c r="BH105" s="82">
        <f>ROUND(IF('2.ต้นทุนตามสัดส่วน '!$E$177&gt;0,(+R105*'2.ต้นทุนตามสัดส่วน '!$E$177)/'2.ต้นทุนตามสัดส่วน '!$E$179,0),2)</f>
        <v>0</v>
      </c>
      <c r="BI105" s="82">
        <f t="shared" si="13"/>
        <v>0</v>
      </c>
      <c r="BJ105" s="82">
        <f t="shared" si="14"/>
        <v>0</v>
      </c>
      <c r="BL105" s="96">
        <v>5103020400</v>
      </c>
      <c r="BM105" s="97" t="s">
        <v>201</v>
      </c>
      <c r="BN105" s="82">
        <f>ROUND(IF('2.ต้นทุนตามสัดส่วน '!$E$8&gt;0,(+C105*'2.ต้นทุนตามสัดส่วน '!$E$8)/'2.ต้นทุนตามสัดส่วน '!$E$9,0),2)</f>
        <v>0</v>
      </c>
      <c r="BO105" s="82">
        <f>ROUND(IF('2.ต้นทุนตามสัดส่วน '!$E$18&gt;0,(+D105*'2.ต้นทุนตามสัดส่วน '!$E$18)/'2.ต้นทุนตามสัดส่วน '!$E$19,0),2)</f>
        <v>0</v>
      </c>
      <c r="BP105" s="82">
        <f>ROUND(IF('2.ต้นทุนตามสัดส่วน '!$E$28&gt;0,(+E105*'2.ต้นทุนตามสัดส่วน '!$E$28)/'2.ต้นทุนตามสัดส่วน '!$E$29,0),2)</f>
        <v>0</v>
      </c>
      <c r="BQ105" s="82">
        <f>ROUND(IF('2.ต้นทุนตามสัดส่วน '!$E$38&gt;0,(+F105*'2.ต้นทุนตามสัดส่วน '!$E$38)/'2.ต้นทุนตามสัดส่วน '!$E$39,0),2)</f>
        <v>0</v>
      </c>
      <c r="BR105" s="82">
        <f t="shared" si="15"/>
        <v>0</v>
      </c>
      <c r="BS105" s="82">
        <f>ROUND(IF('2.ต้นทุนตามสัดส่วน '!$E$58&gt;0,(+H105*'2.ต้นทุนตามสัดส่วน '!$E$58)/'2.ต้นทุนตามสัดส่วน '!$E$59,0),2)</f>
        <v>0</v>
      </c>
      <c r="BT105" s="82">
        <f>ROUND(IF('2.ต้นทุนตามสัดส่วน '!$E$68&gt;0,(+I105*'2.ต้นทุนตามสัดส่วน '!$E$68)/'2.ต้นทุนตามสัดส่วน '!$E$69,0),2)</f>
        <v>0</v>
      </c>
      <c r="BU105" s="82">
        <f>ROUND(IF('2.ต้นทุนตามสัดส่วน '!$E$78&gt;0,(+J105*'2.ต้นทุนตามสัดส่วน '!$E$78)/'2.ต้นทุนตามสัดส่วน '!$E$79,0),2)</f>
        <v>0</v>
      </c>
      <c r="BV105" s="82">
        <f t="shared" si="16"/>
        <v>0</v>
      </c>
      <c r="BW105" s="82">
        <f>ROUND(IF('2.ต้นทุนตามสัดส่วน '!$E$108&gt;0,(+L105*'2.ต้นทุนตามสัดส่วน '!$E$108)/'2.ต้นทุนตามสัดส่วน '!$E$109,0),2)</f>
        <v>0</v>
      </c>
      <c r="BX105" s="82">
        <f>ROUND(IF('2.ต้นทุนตามสัดส่วน '!$E$118&gt;0,(+M105*'2.ต้นทุนตามสัดส่วน '!$E$118)/'2.ต้นทุนตามสัดส่วน '!$E$119,0),2)</f>
        <v>0</v>
      </c>
      <c r="BY105" s="82">
        <f>ROUND(IF('2.ต้นทุนตามสัดส่วน '!$E$128&gt;0,(+N105*'2.ต้นทุนตามสัดส่วน '!$E$128)/'2.ต้นทุนตามสัดส่วน '!$E$129,0),2)</f>
        <v>0</v>
      </c>
      <c r="BZ105" s="82">
        <f t="shared" si="17"/>
        <v>0</v>
      </c>
      <c r="CA105" s="82">
        <f>ROUND(IF('2.ต้นทุนตามสัดส่วน '!$E$158&gt;0,(+P105*'2.ต้นทุนตามสัดส่วน '!$E$158)/'2.ต้นทุนตามสัดส่วน '!$E$159,0),2)</f>
        <v>0</v>
      </c>
      <c r="CB105" s="82">
        <f>ROUND(IF('2.ต้นทุนตามสัดส่วน '!$E$168&gt;0,(+Q105*'2.ต้นทุนตามสัดส่วน '!$E$168)/'2.ต้นทุนตามสัดส่วน '!$E$169,0),2)</f>
        <v>0</v>
      </c>
      <c r="CC105" s="82">
        <f>ROUND(IF('2.ต้นทุนตามสัดส่วน '!$E$178&gt;0,(+R105*'2.ต้นทุนตามสัดส่วน '!$E$178)/'2.ต้นทุนตามสัดส่วน '!$E$179,0),2)</f>
        <v>0</v>
      </c>
      <c r="CD105" s="82">
        <f t="shared" si="18"/>
        <v>0</v>
      </c>
      <c r="CE105" s="82">
        <f t="shared" si="19"/>
        <v>0</v>
      </c>
      <c r="CF105" s="96">
        <v>5103020400</v>
      </c>
      <c r="CG105" s="97" t="s">
        <v>201</v>
      </c>
      <c r="CH105" s="82">
        <f t="shared" ref="CH105:CY105" si="118">+C105-X105-AS105-BN105</f>
        <v>0</v>
      </c>
      <c r="CI105" s="82">
        <f t="shared" si="118"/>
        <v>0</v>
      </c>
      <c r="CJ105" s="82">
        <f t="shared" si="118"/>
        <v>0</v>
      </c>
      <c r="CK105" s="82">
        <f t="shared" si="118"/>
        <v>0</v>
      </c>
      <c r="CL105" s="82">
        <f t="shared" si="118"/>
        <v>0</v>
      </c>
      <c r="CM105" s="82">
        <f t="shared" si="118"/>
        <v>0</v>
      </c>
      <c r="CN105" s="82">
        <f t="shared" si="118"/>
        <v>0</v>
      </c>
      <c r="CO105" s="82">
        <f t="shared" si="118"/>
        <v>0</v>
      </c>
      <c r="CP105" s="82">
        <f t="shared" si="118"/>
        <v>0</v>
      </c>
      <c r="CQ105" s="82">
        <f t="shared" si="118"/>
        <v>0</v>
      </c>
      <c r="CR105" s="82">
        <f t="shared" si="118"/>
        <v>0</v>
      </c>
      <c r="CS105" s="82">
        <f t="shared" si="118"/>
        <v>0</v>
      </c>
      <c r="CT105" s="82">
        <f t="shared" si="118"/>
        <v>0</v>
      </c>
      <c r="CU105" s="82">
        <f t="shared" si="118"/>
        <v>0</v>
      </c>
      <c r="CV105" s="82">
        <f t="shared" si="118"/>
        <v>0</v>
      </c>
      <c r="CW105" s="82">
        <f t="shared" si="118"/>
        <v>0</v>
      </c>
      <c r="CX105" s="82">
        <f t="shared" si="118"/>
        <v>0</v>
      </c>
      <c r="CY105" s="82">
        <f t="shared" si="118"/>
        <v>0</v>
      </c>
    </row>
    <row r="106" spans="1:103" ht="15.75" customHeight="1" x14ac:dyDescent="0.55000000000000004">
      <c r="A106" s="96">
        <v>5103020500</v>
      </c>
      <c r="B106" s="97" t="s">
        <v>202</v>
      </c>
      <c r="C106" s="30"/>
      <c r="D106" s="82"/>
      <c r="E106" s="82"/>
      <c r="F106" s="82"/>
      <c r="G106" s="82">
        <f t="shared" si="0"/>
        <v>0</v>
      </c>
      <c r="H106" s="82"/>
      <c r="I106" s="82"/>
      <c r="J106" s="82"/>
      <c r="K106" s="82">
        <f t="shared" si="1"/>
        <v>0</v>
      </c>
      <c r="L106" s="82"/>
      <c r="M106" s="82"/>
      <c r="N106" s="82"/>
      <c r="O106" s="82">
        <f t="shared" si="2"/>
        <v>0</v>
      </c>
      <c r="P106" s="82"/>
      <c r="Q106" s="82"/>
      <c r="R106" s="82"/>
      <c r="S106" s="82">
        <f t="shared" si="3"/>
        <v>0</v>
      </c>
      <c r="T106" s="82">
        <f t="shared" si="4"/>
        <v>0</v>
      </c>
      <c r="V106" s="96">
        <v>5103020500</v>
      </c>
      <c r="W106" s="97" t="s">
        <v>202</v>
      </c>
      <c r="X106" s="82">
        <f>ROUND(IF('2.ต้นทุนตามสัดส่วน '!$E$6&gt;0,(+C106*'2.ต้นทุนตามสัดส่วน '!$E$6)/'2.ต้นทุนตามสัดส่วน '!$E$9,0),2)</f>
        <v>0</v>
      </c>
      <c r="Y106" s="82">
        <f>ROUND(IF('2.ต้นทุนตามสัดส่วน '!$E$16&gt;0,(+D106*'2.ต้นทุนตามสัดส่วน '!$E$16)/'2.ต้นทุนตามสัดส่วน '!$E$19,0),2)</f>
        <v>0</v>
      </c>
      <c r="Z106" s="82">
        <f>ROUND(IF('2.ต้นทุนตามสัดส่วน '!$E$26&gt;0,(+E106*'2.ต้นทุนตามสัดส่วน '!$E$26)/'2.ต้นทุนตามสัดส่วน '!$E$29,0),2)</f>
        <v>0</v>
      </c>
      <c r="AA106" s="82">
        <f>ROUND(IF('2.ต้นทุนตามสัดส่วน '!$E$36&gt;0,(+F106*'2.ต้นทุนตามสัดส่วน '!$E$36)/'2.ต้นทุนตามสัดส่วน '!$E$39,0),2)</f>
        <v>0</v>
      </c>
      <c r="AB106" s="82">
        <f t="shared" si="5"/>
        <v>0</v>
      </c>
      <c r="AC106" s="82">
        <f>ROUND(IF('2.ต้นทุนตามสัดส่วน '!$E$56&gt;0,(+H106*'2.ต้นทุนตามสัดส่วน '!$E$56)/'2.ต้นทุนตามสัดส่วน '!$E$59,0),2)</f>
        <v>0</v>
      </c>
      <c r="AD106" s="82">
        <f>ROUND(IF('2.ต้นทุนตามสัดส่วน '!$E$66&gt;0,(+I106*'2.ต้นทุนตามสัดส่วน '!$E$66)/'2.ต้นทุนตามสัดส่วน '!$E$69,0),2)</f>
        <v>0</v>
      </c>
      <c r="AE106" s="82">
        <f>ROUND(IF('2.ต้นทุนตามสัดส่วน '!$E$76&gt;0,(+J106*'2.ต้นทุนตามสัดส่วน '!$E$76)/'2.ต้นทุนตามสัดส่วน '!$E$79,0),2)</f>
        <v>0</v>
      </c>
      <c r="AF106" s="82">
        <f t="shared" si="6"/>
        <v>0</v>
      </c>
      <c r="AG106" s="82">
        <f>ROUND(IF('2.ต้นทุนตามสัดส่วน '!$E$106&gt;0,(+L106*'2.ต้นทุนตามสัดส่วน '!$E$106)/'2.ต้นทุนตามสัดส่วน '!$E$109,0),2)</f>
        <v>0</v>
      </c>
      <c r="AH106" s="82">
        <f>ROUND(IF('2.ต้นทุนตามสัดส่วน '!$E$116&gt;0,(+M106*'2.ต้นทุนตามสัดส่วน '!$E$116)/'2.ต้นทุนตามสัดส่วน '!$E$119,0),2)</f>
        <v>0</v>
      </c>
      <c r="AI106" s="82">
        <f>ROUND(IF('2.ต้นทุนตามสัดส่วน '!$E$126&gt;0,(+N106*'2.ต้นทุนตามสัดส่วน '!$E$126)/'2.ต้นทุนตามสัดส่วน '!$E$129,0),2)</f>
        <v>0</v>
      </c>
      <c r="AJ106" s="82">
        <f t="shared" si="7"/>
        <v>0</v>
      </c>
      <c r="AK106" s="82">
        <f>ROUND(IF('2.ต้นทุนตามสัดส่วน '!$E$156&gt;0,(+P106*'2.ต้นทุนตามสัดส่วน '!$E$156)/'2.ต้นทุนตามสัดส่วน '!$E$159,0),2)</f>
        <v>0</v>
      </c>
      <c r="AL106" s="82">
        <f>ROUND(IF('2.ต้นทุนตามสัดส่วน '!$E$166&gt;0,(+Q106*'2.ต้นทุนตามสัดส่วน '!$E$166)/'2.ต้นทุนตามสัดส่วน '!$E$169,0),2)</f>
        <v>0</v>
      </c>
      <c r="AM106" s="82">
        <f>ROUND(IF('2.ต้นทุนตามสัดส่วน '!$E$176&gt;0,(+R106*'2.ต้นทุนตามสัดส่วน '!$E$176)/'2.ต้นทุนตามสัดส่วน '!$E$179,0),2)</f>
        <v>0</v>
      </c>
      <c r="AN106" s="82">
        <f t="shared" si="8"/>
        <v>0</v>
      </c>
      <c r="AO106" s="82">
        <f t="shared" si="9"/>
        <v>0</v>
      </c>
      <c r="AQ106" s="96">
        <v>5103020500</v>
      </c>
      <c r="AR106" s="97" t="s">
        <v>202</v>
      </c>
      <c r="AS106" s="82">
        <f>ROUND(IF('2.ต้นทุนตามสัดส่วน '!$E$7&gt;0,(C106*'2.ต้นทุนตามสัดส่วน '!$E$7)/'2.ต้นทุนตามสัดส่วน '!$E$9,0),2)</f>
        <v>0</v>
      </c>
      <c r="AT106" s="82">
        <f>ROUND(IF('2.ต้นทุนตามสัดส่วน '!$E$17&gt;0,(D106*'2.ต้นทุนตามสัดส่วน '!$E$17)/'2.ต้นทุนตามสัดส่วน '!$E$19,0),2)</f>
        <v>0</v>
      </c>
      <c r="AU106" s="82">
        <f>ROUND(IF('2.ต้นทุนตามสัดส่วน '!$E$27&gt;0,(+E106*'2.ต้นทุนตามสัดส่วน '!$E$27)/'2.ต้นทุนตามสัดส่วน '!$E$29,0),2)</f>
        <v>0</v>
      </c>
      <c r="AV106" s="82">
        <f>ROUND(IF('2.ต้นทุนตามสัดส่วน '!$E$37&gt;0,(+F106*'2.ต้นทุนตามสัดส่วน '!$E$37)/'2.ต้นทุนตามสัดส่วน '!$E$39,0),2)</f>
        <v>0</v>
      </c>
      <c r="AW106" s="82">
        <f t="shared" si="10"/>
        <v>0</v>
      </c>
      <c r="AX106" s="82">
        <f>ROUND(IF('2.ต้นทุนตามสัดส่วน '!$E$57&gt;0,(+H106*'2.ต้นทุนตามสัดส่วน '!$E$57)/'2.ต้นทุนตามสัดส่วน '!$E$59,0),2)</f>
        <v>0</v>
      </c>
      <c r="AY106" s="82">
        <f>ROUND(IF('2.ต้นทุนตามสัดส่วน '!$E$67&gt;0,(+I106*'2.ต้นทุนตามสัดส่วน '!$E$67)/'2.ต้นทุนตามสัดส่วน '!$E$69,0),2)</f>
        <v>0</v>
      </c>
      <c r="AZ106" s="82">
        <f>ROUND(IF('2.ต้นทุนตามสัดส่วน '!$E$77&gt;0,(+J106*'2.ต้นทุนตามสัดส่วน '!$E$77)/'2.ต้นทุนตามสัดส่วน '!$E$79,0),2)</f>
        <v>0</v>
      </c>
      <c r="BA106" s="82">
        <f t="shared" si="11"/>
        <v>0</v>
      </c>
      <c r="BB106" s="82">
        <f>ROUND(IF('2.ต้นทุนตามสัดส่วน '!$E$107&gt;0,(+L106*'2.ต้นทุนตามสัดส่วน '!$E$107)/'2.ต้นทุนตามสัดส่วน '!$E$109,0),2)</f>
        <v>0</v>
      </c>
      <c r="BC106" s="82">
        <f>ROUND(IF('2.ต้นทุนตามสัดส่วน '!$E$117&gt;0,(+M106*'2.ต้นทุนตามสัดส่วน '!$E$117)/'2.ต้นทุนตามสัดส่วน '!$E$119,0),2)</f>
        <v>0</v>
      </c>
      <c r="BD106" s="82">
        <f>ROUND(IF('2.ต้นทุนตามสัดส่วน '!$E$127&gt;0,(+N106*'2.ต้นทุนตามสัดส่วน '!$E$127)/'2.ต้นทุนตามสัดส่วน '!$E$129,0),2)</f>
        <v>0</v>
      </c>
      <c r="BE106" s="82">
        <f t="shared" si="12"/>
        <v>0</v>
      </c>
      <c r="BF106" s="82">
        <f>ROUND(IF('2.ต้นทุนตามสัดส่วน '!$E$157&gt;0,(+P106*'2.ต้นทุนตามสัดส่วน '!$E$157)/'2.ต้นทุนตามสัดส่วน '!$E$159,0),2)</f>
        <v>0</v>
      </c>
      <c r="BG106" s="82">
        <f>ROUND(IF('2.ต้นทุนตามสัดส่วน '!$E$167&gt;0,(+Q106*'2.ต้นทุนตามสัดส่วน '!$E$167)/'2.ต้นทุนตามสัดส่วน '!$E$169,0),2)</f>
        <v>0</v>
      </c>
      <c r="BH106" s="82">
        <f>ROUND(IF('2.ต้นทุนตามสัดส่วน '!$E$177&gt;0,(+R106*'2.ต้นทุนตามสัดส่วน '!$E$177)/'2.ต้นทุนตามสัดส่วน '!$E$179,0),2)</f>
        <v>0</v>
      </c>
      <c r="BI106" s="82">
        <f t="shared" si="13"/>
        <v>0</v>
      </c>
      <c r="BJ106" s="82">
        <f t="shared" si="14"/>
        <v>0</v>
      </c>
      <c r="BL106" s="96">
        <v>5103020500</v>
      </c>
      <c r="BM106" s="97" t="s">
        <v>202</v>
      </c>
      <c r="BN106" s="82">
        <f>ROUND(IF('2.ต้นทุนตามสัดส่วน '!$E$8&gt;0,(+C106*'2.ต้นทุนตามสัดส่วน '!$E$8)/'2.ต้นทุนตามสัดส่วน '!$E$9,0),2)</f>
        <v>0</v>
      </c>
      <c r="BO106" s="82">
        <f>ROUND(IF('2.ต้นทุนตามสัดส่วน '!$E$18&gt;0,(+D106*'2.ต้นทุนตามสัดส่วน '!$E$18)/'2.ต้นทุนตามสัดส่วน '!$E$19,0),2)</f>
        <v>0</v>
      </c>
      <c r="BP106" s="82">
        <f>ROUND(IF('2.ต้นทุนตามสัดส่วน '!$E$28&gt;0,(+E106*'2.ต้นทุนตามสัดส่วน '!$E$28)/'2.ต้นทุนตามสัดส่วน '!$E$29,0),2)</f>
        <v>0</v>
      </c>
      <c r="BQ106" s="82">
        <f>ROUND(IF('2.ต้นทุนตามสัดส่วน '!$E$38&gt;0,(+F106*'2.ต้นทุนตามสัดส่วน '!$E$38)/'2.ต้นทุนตามสัดส่วน '!$E$39,0),2)</f>
        <v>0</v>
      </c>
      <c r="BR106" s="82">
        <f t="shared" si="15"/>
        <v>0</v>
      </c>
      <c r="BS106" s="82">
        <f>ROUND(IF('2.ต้นทุนตามสัดส่วน '!$E$58&gt;0,(+H106*'2.ต้นทุนตามสัดส่วน '!$E$58)/'2.ต้นทุนตามสัดส่วน '!$E$59,0),2)</f>
        <v>0</v>
      </c>
      <c r="BT106" s="82">
        <f>ROUND(IF('2.ต้นทุนตามสัดส่วน '!$E$68&gt;0,(+I106*'2.ต้นทุนตามสัดส่วน '!$E$68)/'2.ต้นทุนตามสัดส่วน '!$E$69,0),2)</f>
        <v>0</v>
      </c>
      <c r="BU106" s="82">
        <f>ROUND(IF('2.ต้นทุนตามสัดส่วน '!$E$78&gt;0,(+J106*'2.ต้นทุนตามสัดส่วน '!$E$78)/'2.ต้นทุนตามสัดส่วน '!$E$79,0),2)</f>
        <v>0</v>
      </c>
      <c r="BV106" s="82">
        <f t="shared" si="16"/>
        <v>0</v>
      </c>
      <c r="BW106" s="82">
        <f>ROUND(IF('2.ต้นทุนตามสัดส่วน '!$E$108&gt;0,(+L106*'2.ต้นทุนตามสัดส่วน '!$E$108)/'2.ต้นทุนตามสัดส่วน '!$E$109,0),2)</f>
        <v>0</v>
      </c>
      <c r="BX106" s="82">
        <f>ROUND(IF('2.ต้นทุนตามสัดส่วน '!$E$118&gt;0,(+M106*'2.ต้นทุนตามสัดส่วน '!$E$118)/'2.ต้นทุนตามสัดส่วน '!$E$119,0),2)</f>
        <v>0</v>
      </c>
      <c r="BY106" s="82">
        <f>ROUND(IF('2.ต้นทุนตามสัดส่วน '!$E$128&gt;0,(+N106*'2.ต้นทุนตามสัดส่วน '!$E$128)/'2.ต้นทุนตามสัดส่วน '!$E$129,0),2)</f>
        <v>0</v>
      </c>
      <c r="BZ106" s="82">
        <f t="shared" si="17"/>
        <v>0</v>
      </c>
      <c r="CA106" s="82">
        <f>ROUND(IF('2.ต้นทุนตามสัดส่วน '!$E$158&gt;0,(+P106*'2.ต้นทุนตามสัดส่วน '!$E$158)/'2.ต้นทุนตามสัดส่วน '!$E$159,0),2)</f>
        <v>0</v>
      </c>
      <c r="CB106" s="82">
        <f>ROUND(IF('2.ต้นทุนตามสัดส่วน '!$E$168&gt;0,(+Q106*'2.ต้นทุนตามสัดส่วน '!$E$168)/'2.ต้นทุนตามสัดส่วน '!$E$169,0),2)</f>
        <v>0</v>
      </c>
      <c r="CC106" s="82">
        <f>ROUND(IF('2.ต้นทุนตามสัดส่วน '!$E$178&gt;0,(+R106*'2.ต้นทุนตามสัดส่วน '!$E$178)/'2.ต้นทุนตามสัดส่วน '!$E$179,0),2)</f>
        <v>0</v>
      </c>
      <c r="CD106" s="82">
        <f t="shared" si="18"/>
        <v>0</v>
      </c>
      <c r="CE106" s="82">
        <f t="shared" si="19"/>
        <v>0</v>
      </c>
      <c r="CF106" s="96">
        <v>5103020500</v>
      </c>
      <c r="CG106" s="97" t="s">
        <v>202</v>
      </c>
      <c r="CH106" s="82">
        <f t="shared" ref="CH106:CY106" si="119">+C106-X106-AS106-BN106</f>
        <v>0</v>
      </c>
      <c r="CI106" s="82">
        <f t="shared" si="119"/>
        <v>0</v>
      </c>
      <c r="CJ106" s="82">
        <f t="shared" si="119"/>
        <v>0</v>
      </c>
      <c r="CK106" s="82">
        <f t="shared" si="119"/>
        <v>0</v>
      </c>
      <c r="CL106" s="82">
        <f t="shared" si="119"/>
        <v>0</v>
      </c>
      <c r="CM106" s="82">
        <f t="shared" si="119"/>
        <v>0</v>
      </c>
      <c r="CN106" s="82">
        <f t="shared" si="119"/>
        <v>0</v>
      </c>
      <c r="CO106" s="82">
        <f t="shared" si="119"/>
        <v>0</v>
      </c>
      <c r="CP106" s="82">
        <f t="shared" si="119"/>
        <v>0</v>
      </c>
      <c r="CQ106" s="82">
        <f t="shared" si="119"/>
        <v>0</v>
      </c>
      <c r="CR106" s="82">
        <f t="shared" si="119"/>
        <v>0</v>
      </c>
      <c r="CS106" s="82">
        <f t="shared" si="119"/>
        <v>0</v>
      </c>
      <c r="CT106" s="82">
        <f t="shared" si="119"/>
        <v>0</v>
      </c>
      <c r="CU106" s="82">
        <f t="shared" si="119"/>
        <v>0</v>
      </c>
      <c r="CV106" s="82">
        <f t="shared" si="119"/>
        <v>0</v>
      </c>
      <c r="CW106" s="82">
        <f t="shared" si="119"/>
        <v>0</v>
      </c>
      <c r="CX106" s="82">
        <f t="shared" si="119"/>
        <v>0</v>
      </c>
      <c r="CY106" s="82">
        <f t="shared" si="119"/>
        <v>0</v>
      </c>
    </row>
    <row r="107" spans="1:103" ht="15.75" customHeight="1" x14ac:dyDescent="0.55000000000000004">
      <c r="A107" s="96">
        <v>5103020600</v>
      </c>
      <c r="B107" s="97" t="s">
        <v>203</v>
      </c>
      <c r="C107" s="30"/>
      <c r="D107" s="82">
        <v>0</v>
      </c>
      <c r="E107" s="82">
        <v>0</v>
      </c>
      <c r="F107" s="82">
        <v>0</v>
      </c>
      <c r="G107" s="82">
        <f t="shared" si="0"/>
        <v>0</v>
      </c>
      <c r="H107" s="82"/>
      <c r="I107" s="82"/>
      <c r="J107" s="82"/>
      <c r="K107" s="82">
        <f t="shared" si="1"/>
        <v>0</v>
      </c>
      <c r="L107" s="82"/>
      <c r="M107" s="82"/>
      <c r="N107" s="82"/>
      <c r="O107" s="82">
        <f t="shared" si="2"/>
        <v>0</v>
      </c>
      <c r="P107" s="82"/>
      <c r="Q107" s="82"/>
      <c r="R107" s="82"/>
      <c r="S107" s="82">
        <f t="shared" si="3"/>
        <v>0</v>
      </c>
      <c r="T107" s="82">
        <f t="shared" si="4"/>
        <v>0</v>
      </c>
      <c r="V107" s="96">
        <v>5103020600</v>
      </c>
      <c r="W107" s="97" t="s">
        <v>203</v>
      </c>
      <c r="X107" s="82">
        <f>ROUND(IF('2.ต้นทุนตามสัดส่วน '!$E$6&gt;0,(+C107*'2.ต้นทุนตามสัดส่วน '!$E$6)/'2.ต้นทุนตามสัดส่วน '!$E$9,0),2)</f>
        <v>0</v>
      </c>
      <c r="Y107" s="82">
        <f>ROUND(IF('2.ต้นทุนตามสัดส่วน '!$E$16&gt;0,(+D107*'2.ต้นทุนตามสัดส่วน '!$E$16)/'2.ต้นทุนตามสัดส่วน '!$E$19,0),2)</f>
        <v>0</v>
      </c>
      <c r="Z107" s="82">
        <f>ROUND(IF('2.ต้นทุนตามสัดส่วน '!$E$26&gt;0,(+E107*'2.ต้นทุนตามสัดส่วน '!$E$26)/'2.ต้นทุนตามสัดส่วน '!$E$29,0),2)</f>
        <v>0</v>
      </c>
      <c r="AA107" s="82">
        <f>ROUND(IF('2.ต้นทุนตามสัดส่วน '!$E$36&gt;0,(+F107*'2.ต้นทุนตามสัดส่วน '!$E$36)/'2.ต้นทุนตามสัดส่วน '!$E$39,0),2)</f>
        <v>0</v>
      </c>
      <c r="AB107" s="82">
        <f t="shared" si="5"/>
        <v>0</v>
      </c>
      <c r="AC107" s="82">
        <f>ROUND(IF('2.ต้นทุนตามสัดส่วน '!$E$56&gt;0,(+H107*'2.ต้นทุนตามสัดส่วน '!$E$56)/'2.ต้นทุนตามสัดส่วน '!$E$59,0),2)</f>
        <v>0</v>
      </c>
      <c r="AD107" s="82">
        <f>ROUND(IF('2.ต้นทุนตามสัดส่วน '!$E$66&gt;0,(+I107*'2.ต้นทุนตามสัดส่วน '!$E$66)/'2.ต้นทุนตามสัดส่วน '!$E$69,0),2)</f>
        <v>0</v>
      </c>
      <c r="AE107" s="82">
        <f>ROUND(IF('2.ต้นทุนตามสัดส่วน '!$E$76&gt;0,(+J107*'2.ต้นทุนตามสัดส่วน '!$E$76)/'2.ต้นทุนตามสัดส่วน '!$E$79,0),2)</f>
        <v>0</v>
      </c>
      <c r="AF107" s="82">
        <f t="shared" si="6"/>
        <v>0</v>
      </c>
      <c r="AG107" s="82">
        <f>ROUND(IF('2.ต้นทุนตามสัดส่วน '!$E$106&gt;0,(+L107*'2.ต้นทุนตามสัดส่วน '!$E$106)/'2.ต้นทุนตามสัดส่วน '!$E$109,0),2)</f>
        <v>0</v>
      </c>
      <c r="AH107" s="82">
        <f>ROUND(IF('2.ต้นทุนตามสัดส่วน '!$E$116&gt;0,(+M107*'2.ต้นทุนตามสัดส่วน '!$E$116)/'2.ต้นทุนตามสัดส่วน '!$E$119,0),2)</f>
        <v>0</v>
      </c>
      <c r="AI107" s="82">
        <f>ROUND(IF('2.ต้นทุนตามสัดส่วน '!$E$126&gt;0,(+N107*'2.ต้นทุนตามสัดส่วน '!$E$126)/'2.ต้นทุนตามสัดส่วน '!$E$129,0),2)</f>
        <v>0</v>
      </c>
      <c r="AJ107" s="82">
        <f t="shared" si="7"/>
        <v>0</v>
      </c>
      <c r="AK107" s="82">
        <f>ROUND(IF('2.ต้นทุนตามสัดส่วน '!$E$156&gt;0,(+P107*'2.ต้นทุนตามสัดส่วน '!$E$156)/'2.ต้นทุนตามสัดส่วน '!$E$159,0),2)</f>
        <v>0</v>
      </c>
      <c r="AL107" s="82">
        <f>ROUND(IF('2.ต้นทุนตามสัดส่วน '!$E$166&gt;0,(+Q107*'2.ต้นทุนตามสัดส่วน '!$E$166)/'2.ต้นทุนตามสัดส่วน '!$E$169,0),2)</f>
        <v>0</v>
      </c>
      <c r="AM107" s="82">
        <f>ROUND(IF('2.ต้นทุนตามสัดส่วน '!$E$176&gt;0,(+R107*'2.ต้นทุนตามสัดส่วน '!$E$176)/'2.ต้นทุนตามสัดส่วน '!$E$179,0),2)</f>
        <v>0</v>
      </c>
      <c r="AN107" s="82">
        <f t="shared" si="8"/>
        <v>0</v>
      </c>
      <c r="AO107" s="82">
        <f t="shared" si="9"/>
        <v>0</v>
      </c>
      <c r="AQ107" s="96">
        <v>5103020600</v>
      </c>
      <c r="AR107" s="97" t="s">
        <v>203</v>
      </c>
      <c r="AS107" s="82">
        <f>ROUND(IF('2.ต้นทุนตามสัดส่วน '!$E$7&gt;0,(C107*'2.ต้นทุนตามสัดส่วน '!$E$7)/'2.ต้นทุนตามสัดส่วน '!$E$9,0),2)</f>
        <v>0</v>
      </c>
      <c r="AT107" s="82">
        <f>ROUND(IF('2.ต้นทุนตามสัดส่วน '!$E$17&gt;0,(D107*'2.ต้นทุนตามสัดส่วน '!$E$17)/'2.ต้นทุนตามสัดส่วน '!$E$19,0),2)</f>
        <v>0</v>
      </c>
      <c r="AU107" s="82">
        <f>ROUND(IF('2.ต้นทุนตามสัดส่วน '!$E$27&gt;0,(+E107*'2.ต้นทุนตามสัดส่วน '!$E$27)/'2.ต้นทุนตามสัดส่วน '!$E$29,0),2)</f>
        <v>0</v>
      </c>
      <c r="AV107" s="82">
        <f>ROUND(IF('2.ต้นทุนตามสัดส่วน '!$E$37&gt;0,(+F107*'2.ต้นทุนตามสัดส่วน '!$E$37)/'2.ต้นทุนตามสัดส่วน '!$E$39,0),2)</f>
        <v>0</v>
      </c>
      <c r="AW107" s="82">
        <f t="shared" si="10"/>
        <v>0</v>
      </c>
      <c r="AX107" s="82">
        <f>ROUND(IF('2.ต้นทุนตามสัดส่วน '!$E$57&gt;0,(+H107*'2.ต้นทุนตามสัดส่วน '!$E$57)/'2.ต้นทุนตามสัดส่วน '!$E$59,0),2)</f>
        <v>0</v>
      </c>
      <c r="AY107" s="82">
        <f>ROUND(IF('2.ต้นทุนตามสัดส่วน '!$E$67&gt;0,(+I107*'2.ต้นทุนตามสัดส่วน '!$E$67)/'2.ต้นทุนตามสัดส่วน '!$E$69,0),2)</f>
        <v>0</v>
      </c>
      <c r="AZ107" s="82">
        <f>ROUND(IF('2.ต้นทุนตามสัดส่วน '!$E$77&gt;0,(+J107*'2.ต้นทุนตามสัดส่วน '!$E$77)/'2.ต้นทุนตามสัดส่วน '!$E$79,0),2)</f>
        <v>0</v>
      </c>
      <c r="BA107" s="82">
        <f t="shared" si="11"/>
        <v>0</v>
      </c>
      <c r="BB107" s="82">
        <f>ROUND(IF('2.ต้นทุนตามสัดส่วน '!$E$107&gt;0,(+L107*'2.ต้นทุนตามสัดส่วน '!$E$107)/'2.ต้นทุนตามสัดส่วน '!$E$109,0),2)</f>
        <v>0</v>
      </c>
      <c r="BC107" s="82">
        <f>ROUND(IF('2.ต้นทุนตามสัดส่วน '!$E$117&gt;0,(+M107*'2.ต้นทุนตามสัดส่วน '!$E$117)/'2.ต้นทุนตามสัดส่วน '!$E$119,0),2)</f>
        <v>0</v>
      </c>
      <c r="BD107" s="82">
        <f>ROUND(IF('2.ต้นทุนตามสัดส่วน '!$E$127&gt;0,(+N107*'2.ต้นทุนตามสัดส่วน '!$E$127)/'2.ต้นทุนตามสัดส่วน '!$E$129,0),2)</f>
        <v>0</v>
      </c>
      <c r="BE107" s="82">
        <f t="shared" si="12"/>
        <v>0</v>
      </c>
      <c r="BF107" s="82">
        <f>ROUND(IF('2.ต้นทุนตามสัดส่วน '!$E$157&gt;0,(+P107*'2.ต้นทุนตามสัดส่วน '!$E$157)/'2.ต้นทุนตามสัดส่วน '!$E$159,0),2)</f>
        <v>0</v>
      </c>
      <c r="BG107" s="82">
        <f>ROUND(IF('2.ต้นทุนตามสัดส่วน '!$E$167&gt;0,(+Q107*'2.ต้นทุนตามสัดส่วน '!$E$167)/'2.ต้นทุนตามสัดส่วน '!$E$169,0),2)</f>
        <v>0</v>
      </c>
      <c r="BH107" s="82">
        <f>ROUND(IF('2.ต้นทุนตามสัดส่วน '!$E$177&gt;0,(+R107*'2.ต้นทุนตามสัดส่วน '!$E$177)/'2.ต้นทุนตามสัดส่วน '!$E$179,0),2)</f>
        <v>0</v>
      </c>
      <c r="BI107" s="82">
        <f t="shared" si="13"/>
        <v>0</v>
      </c>
      <c r="BJ107" s="82">
        <f t="shared" si="14"/>
        <v>0</v>
      </c>
      <c r="BL107" s="96">
        <v>5103020600</v>
      </c>
      <c r="BM107" s="97" t="s">
        <v>203</v>
      </c>
      <c r="BN107" s="82">
        <f>ROUND(IF('2.ต้นทุนตามสัดส่วน '!$E$8&gt;0,(+C107*'2.ต้นทุนตามสัดส่วน '!$E$8)/'2.ต้นทุนตามสัดส่วน '!$E$9,0),2)</f>
        <v>0</v>
      </c>
      <c r="BO107" s="82">
        <f>ROUND(IF('2.ต้นทุนตามสัดส่วน '!$E$18&gt;0,(+D107*'2.ต้นทุนตามสัดส่วน '!$E$18)/'2.ต้นทุนตามสัดส่วน '!$E$19,0),2)</f>
        <v>0</v>
      </c>
      <c r="BP107" s="82">
        <f>ROUND(IF('2.ต้นทุนตามสัดส่วน '!$E$28&gt;0,(+E107*'2.ต้นทุนตามสัดส่วน '!$E$28)/'2.ต้นทุนตามสัดส่วน '!$E$29,0),2)</f>
        <v>0</v>
      </c>
      <c r="BQ107" s="82">
        <f>ROUND(IF('2.ต้นทุนตามสัดส่วน '!$E$38&gt;0,(+F107*'2.ต้นทุนตามสัดส่วน '!$E$38)/'2.ต้นทุนตามสัดส่วน '!$E$39,0),2)</f>
        <v>0</v>
      </c>
      <c r="BR107" s="82">
        <f t="shared" si="15"/>
        <v>0</v>
      </c>
      <c r="BS107" s="82">
        <f>ROUND(IF('2.ต้นทุนตามสัดส่วน '!$E$58&gt;0,(+H107*'2.ต้นทุนตามสัดส่วน '!$E$58)/'2.ต้นทุนตามสัดส่วน '!$E$59,0),2)</f>
        <v>0</v>
      </c>
      <c r="BT107" s="82">
        <f>ROUND(IF('2.ต้นทุนตามสัดส่วน '!$E$68&gt;0,(+I107*'2.ต้นทุนตามสัดส่วน '!$E$68)/'2.ต้นทุนตามสัดส่วน '!$E$69,0),2)</f>
        <v>0</v>
      </c>
      <c r="BU107" s="82">
        <f>ROUND(IF('2.ต้นทุนตามสัดส่วน '!$E$78&gt;0,(+J107*'2.ต้นทุนตามสัดส่วน '!$E$78)/'2.ต้นทุนตามสัดส่วน '!$E$79,0),2)</f>
        <v>0</v>
      </c>
      <c r="BV107" s="82">
        <f t="shared" si="16"/>
        <v>0</v>
      </c>
      <c r="BW107" s="82">
        <f>ROUND(IF('2.ต้นทุนตามสัดส่วน '!$E$108&gt;0,(+L107*'2.ต้นทุนตามสัดส่วน '!$E$108)/'2.ต้นทุนตามสัดส่วน '!$E$109,0),2)</f>
        <v>0</v>
      </c>
      <c r="BX107" s="82">
        <f>ROUND(IF('2.ต้นทุนตามสัดส่วน '!$E$118&gt;0,(+M107*'2.ต้นทุนตามสัดส่วน '!$E$118)/'2.ต้นทุนตามสัดส่วน '!$E$119,0),2)</f>
        <v>0</v>
      </c>
      <c r="BY107" s="82">
        <f>ROUND(IF('2.ต้นทุนตามสัดส่วน '!$E$128&gt;0,(+N107*'2.ต้นทุนตามสัดส่วน '!$E$128)/'2.ต้นทุนตามสัดส่วน '!$E$129,0),2)</f>
        <v>0</v>
      </c>
      <c r="BZ107" s="82">
        <f t="shared" si="17"/>
        <v>0</v>
      </c>
      <c r="CA107" s="82">
        <f>ROUND(IF('2.ต้นทุนตามสัดส่วน '!$E$158&gt;0,(+P107*'2.ต้นทุนตามสัดส่วน '!$E$158)/'2.ต้นทุนตามสัดส่วน '!$E$159,0),2)</f>
        <v>0</v>
      </c>
      <c r="CB107" s="82">
        <f>ROUND(IF('2.ต้นทุนตามสัดส่วน '!$E$168&gt;0,(+Q107*'2.ต้นทุนตามสัดส่วน '!$E$168)/'2.ต้นทุนตามสัดส่วน '!$E$169,0),2)</f>
        <v>0</v>
      </c>
      <c r="CC107" s="82">
        <f>ROUND(IF('2.ต้นทุนตามสัดส่วน '!$E$178&gt;0,(+R107*'2.ต้นทุนตามสัดส่วน '!$E$178)/'2.ต้นทุนตามสัดส่วน '!$E$179,0),2)</f>
        <v>0</v>
      </c>
      <c r="CD107" s="82">
        <f t="shared" si="18"/>
        <v>0</v>
      </c>
      <c r="CE107" s="82">
        <f t="shared" si="19"/>
        <v>0</v>
      </c>
      <c r="CF107" s="96">
        <v>5103020600</v>
      </c>
      <c r="CG107" s="97" t="s">
        <v>203</v>
      </c>
      <c r="CH107" s="82">
        <f t="shared" ref="CH107:CY107" si="120">+C107-X107-AS107-BN107</f>
        <v>0</v>
      </c>
      <c r="CI107" s="82">
        <f t="shared" si="120"/>
        <v>0</v>
      </c>
      <c r="CJ107" s="82">
        <f t="shared" si="120"/>
        <v>0</v>
      </c>
      <c r="CK107" s="82">
        <f t="shared" si="120"/>
        <v>0</v>
      </c>
      <c r="CL107" s="82">
        <f t="shared" si="120"/>
        <v>0</v>
      </c>
      <c r="CM107" s="82">
        <f t="shared" si="120"/>
        <v>0</v>
      </c>
      <c r="CN107" s="82">
        <f t="shared" si="120"/>
        <v>0</v>
      </c>
      <c r="CO107" s="82">
        <f t="shared" si="120"/>
        <v>0</v>
      </c>
      <c r="CP107" s="82">
        <f t="shared" si="120"/>
        <v>0</v>
      </c>
      <c r="CQ107" s="82">
        <f t="shared" si="120"/>
        <v>0</v>
      </c>
      <c r="CR107" s="82">
        <f t="shared" si="120"/>
        <v>0</v>
      </c>
      <c r="CS107" s="82">
        <f t="shared" si="120"/>
        <v>0</v>
      </c>
      <c r="CT107" s="82">
        <f t="shared" si="120"/>
        <v>0</v>
      </c>
      <c r="CU107" s="82">
        <f t="shared" si="120"/>
        <v>0</v>
      </c>
      <c r="CV107" s="82">
        <f t="shared" si="120"/>
        <v>0</v>
      </c>
      <c r="CW107" s="82">
        <f t="shared" si="120"/>
        <v>0</v>
      </c>
      <c r="CX107" s="82">
        <f t="shared" si="120"/>
        <v>0</v>
      </c>
      <c r="CY107" s="82">
        <f t="shared" si="120"/>
        <v>0</v>
      </c>
    </row>
    <row r="108" spans="1:103" ht="15.75" customHeight="1" x14ac:dyDescent="0.55000000000000004">
      <c r="A108" s="96">
        <v>5103020700</v>
      </c>
      <c r="B108" s="97" t="s">
        <v>204</v>
      </c>
      <c r="C108" s="30"/>
      <c r="D108" s="82">
        <v>0</v>
      </c>
      <c r="E108" s="82">
        <v>0</v>
      </c>
      <c r="F108" s="82">
        <v>0</v>
      </c>
      <c r="G108" s="82">
        <f t="shared" si="0"/>
        <v>0</v>
      </c>
      <c r="H108" s="82"/>
      <c r="I108" s="82"/>
      <c r="J108" s="82"/>
      <c r="K108" s="82">
        <f t="shared" si="1"/>
        <v>0</v>
      </c>
      <c r="L108" s="82"/>
      <c r="M108" s="82"/>
      <c r="N108" s="82"/>
      <c r="O108" s="82">
        <f t="shared" si="2"/>
        <v>0</v>
      </c>
      <c r="P108" s="82"/>
      <c r="Q108" s="82"/>
      <c r="R108" s="82"/>
      <c r="S108" s="82">
        <f t="shared" si="3"/>
        <v>0</v>
      </c>
      <c r="T108" s="82">
        <f t="shared" si="4"/>
        <v>0</v>
      </c>
      <c r="V108" s="96">
        <v>5103020700</v>
      </c>
      <c r="W108" s="97" t="s">
        <v>204</v>
      </c>
      <c r="X108" s="82">
        <f>ROUND(IF('2.ต้นทุนตามสัดส่วน '!$E$6&gt;0,(+C108*'2.ต้นทุนตามสัดส่วน '!$E$6)/'2.ต้นทุนตามสัดส่วน '!$E$9,0),2)</f>
        <v>0</v>
      </c>
      <c r="Y108" s="82">
        <f>ROUND(IF('2.ต้นทุนตามสัดส่วน '!$E$16&gt;0,(+D108*'2.ต้นทุนตามสัดส่วน '!$E$16)/'2.ต้นทุนตามสัดส่วน '!$E$19,0),2)</f>
        <v>0</v>
      </c>
      <c r="Z108" s="82">
        <f>ROUND(IF('2.ต้นทุนตามสัดส่วน '!$E$26&gt;0,(+E108*'2.ต้นทุนตามสัดส่วน '!$E$26)/'2.ต้นทุนตามสัดส่วน '!$E$29,0),2)</f>
        <v>0</v>
      </c>
      <c r="AA108" s="82">
        <f>ROUND(IF('2.ต้นทุนตามสัดส่วน '!$E$36&gt;0,(+F108*'2.ต้นทุนตามสัดส่วน '!$E$36)/'2.ต้นทุนตามสัดส่วน '!$E$39,0),2)</f>
        <v>0</v>
      </c>
      <c r="AB108" s="82">
        <f t="shared" si="5"/>
        <v>0</v>
      </c>
      <c r="AC108" s="82">
        <f>ROUND(IF('2.ต้นทุนตามสัดส่วน '!$E$56&gt;0,(+H108*'2.ต้นทุนตามสัดส่วน '!$E$56)/'2.ต้นทุนตามสัดส่วน '!$E$59,0),2)</f>
        <v>0</v>
      </c>
      <c r="AD108" s="82">
        <f>ROUND(IF('2.ต้นทุนตามสัดส่วน '!$E$66&gt;0,(+I108*'2.ต้นทุนตามสัดส่วน '!$E$66)/'2.ต้นทุนตามสัดส่วน '!$E$69,0),2)</f>
        <v>0</v>
      </c>
      <c r="AE108" s="82">
        <f>ROUND(IF('2.ต้นทุนตามสัดส่วน '!$E$76&gt;0,(+J108*'2.ต้นทุนตามสัดส่วน '!$E$76)/'2.ต้นทุนตามสัดส่วน '!$E$79,0),2)</f>
        <v>0</v>
      </c>
      <c r="AF108" s="82">
        <f t="shared" si="6"/>
        <v>0</v>
      </c>
      <c r="AG108" s="82">
        <f>ROUND(IF('2.ต้นทุนตามสัดส่วน '!$E$106&gt;0,(+L108*'2.ต้นทุนตามสัดส่วน '!$E$106)/'2.ต้นทุนตามสัดส่วน '!$E$109,0),2)</f>
        <v>0</v>
      </c>
      <c r="AH108" s="82">
        <f>ROUND(IF('2.ต้นทุนตามสัดส่วน '!$E$116&gt;0,(+M108*'2.ต้นทุนตามสัดส่วน '!$E$116)/'2.ต้นทุนตามสัดส่วน '!$E$119,0),2)</f>
        <v>0</v>
      </c>
      <c r="AI108" s="82">
        <f>ROUND(IF('2.ต้นทุนตามสัดส่วน '!$E$126&gt;0,(+N108*'2.ต้นทุนตามสัดส่วน '!$E$126)/'2.ต้นทุนตามสัดส่วน '!$E$129,0),2)</f>
        <v>0</v>
      </c>
      <c r="AJ108" s="82">
        <f t="shared" si="7"/>
        <v>0</v>
      </c>
      <c r="AK108" s="82">
        <f>ROUND(IF('2.ต้นทุนตามสัดส่วน '!$E$156&gt;0,(+P108*'2.ต้นทุนตามสัดส่วน '!$E$156)/'2.ต้นทุนตามสัดส่วน '!$E$159,0),2)</f>
        <v>0</v>
      </c>
      <c r="AL108" s="82">
        <f>ROUND(IF('2.ต้นทุนตามสัดส่วน '!$E$166&gt;0,(+Q108*'2.ต้นทุนตามสัดส่วน '!$E$166)/'2.ต้นทุนตามสัดส่วน '!$E$169,0),2)</f>
        <v>0</v>
      </c>
      <c r="AM108" s="82">
        <f>ROUND(IF('2.ต้นทุนตามสัดส่วน '!$E$176&gt;0,(+R108*'2.ต้นทุนตามสัดส่วน '!$E$176)/'2.ต้นทุนตามสัดส่วน '!$E$179,0),2)</f>
        <v>0</v>
      </c>
      <c r="AN108" s="82">
        <f t="shared" si="8"/>
        <v>0</v>
      </c>
      <c r="AO108" s="82">
        <f t="shared" si="9"/>
        <v>0</v>
      </c>
      <c r="AQ108" s="96">
        <v>5103020700</v>
      </c>
      <c r="AR108" s="97" t="s">
        <v>204</v>
      </c>
      <c r="AS108" s="82">
        <f>ROUND(IF('2.ต้นทุนตามสัดส่วน '!$E$7&gt;0,(C108*'2.ต้นทุนตามสัดส่วน '!$E$7)/'2.ต้นทุนตามสัดส่วน '!$E$9,0),2)</f>
        <v>0</v>
      </c>
      <c r="AT108" s="82">
        <f>ROUND(IF('2.ต้นทุนตามสัดส่วน '!$E$17&gt;0,(D108*'2.ต้นทุนตามสัดส่วน '!$E$17)/'2.ต้นทุนตามสัดส่วน '!$E$19,0),2)</f>
        <v>0</v>
      </c>
      <c r="AU108" s="82">
        <f>ROUND(IF('2.ต้นทุนตามสัดส่วน '!$E$27&gt;0,(+E108*'2.ต้นทุนตามสัดส่วน '!$E$27)/'2.ต้นทุนตามสัดส่วน '!$E$29,0),2)</f>
        <v>0</v>
      </c>
      <c r="AV108" s="82">
        <f>ROUND(IF('2.ต้นทุนตามสัดส่วน '!$E$37&gt;0,(+F108*'2.ต้นทุนตามสัดส่วน '!$E$37)/'2.ต้นทุนตามสัดส่วน '!$E$39,0),2)</f>
        <v>0</v>
      </c>
      <c r="AW108" s="82">
        <f t="shared" si="10"/>
        <v>0</v>
      </c>
      <c r="AX108" s="82">
        <f>ROUND(IF('2.ต้นทุนตามสัดส่วน '!$E$57&gt;0,(+H108*'2.ต้นทุนตามสัดส่วน '!$E$57)/'2.ต้นทุนตามสัดส่วน '!$E$59,0),2)</f>
        <v>0</v>
      </c>
      <c r="AY108" s="82">
        <f>ROUND(IF('2.ต้นทุนตามสัดส่วน '!$E$67&gt;0,(+I108*'2.ต้นทุนตามสัดส่วน '!$E$67)/'2.ต้นทุนตามสัดส่วน '!$E$69,0),2)</f>
        <v>0</v>
      </c>
      <c r="AZ108" s="82">
        <f>ROUND(IF('2.ต้นทุนตามสัดส่วน '!$E$77&gt;0,(+J108*'2.ต้นทุนตามสัดส่วน '!$E$77)/'2.ต้นทุนตามสัดส่วน '!$E$79,0),2)</f>
        <v>0</v>
      </c>
      <c r="BA108" s="82">
        <f t="shared" si="11"/>
        <v>0</v>
      </c>
      <c r="BB108" s="82">
        <f>ROUND(IF('2.ต้นทุนตามสัดส่วน '!$E$107&gt;0,(+L108*'2.ต้นทุนตามสัดส่วน '!$E$107)/'2.ต้นทุนตามสัดส่วน '!$E$109,0),2)</f>
        <v>0</v>
      </c>
      <c r="BC108" s="82">
        <f>ROUND(IF('2.ต้นทุนตามสัดส่วน '!$E$117&gt;0,(+M108*'2.ต้นทุนตามสัดส่วน '!$E$117)/'2.ต้นทุนตามสัดส่วน '!$E$119,0),2)</f>
        <v>0</v>
      </c>
      <c r="BD108" s="82">
        <f>ROUND(IF('2.ต้นทุนตามสัดส่วน '!$E$127&gt;0,(+N108*'2.ต้นทุนตามสัดส่วน '!$E$127)/'2.ต้นทุนตามสัดส่วน '!$E$129,0),2)</f>
        <v>0</v>
      </c>
      <c r="BE108" s="82">
        <f t="shared" si="12"/>
        <v>0</v>
      </c>
      <c r="BF108" s="82">
        <f>ROUND(IF('2.ต้นทุนตามสัดส่วน '!$E$157&gt;0,(+P108*'2.ต้นทุนตามสัดส่วน '!$E$157)/'2.ต้นทุนตามสัดส่วน '!$E$159,0),2)</f>
        <v>0</v>
      </c>
      <c r="BG108" s="82">
        <f>ROUND(IF('2.ต้นทุนตามสัดส่วน '!$E$167&gt;0,(+Q108*'2.ต้นทุนตามสัดส่วน '!$E$167)/'2.ต้นทุนตามสัดส่วน '!$E$169,0),2)</f>
        <v>0</v>
      </c>
      <c r="BH108" s="82">
        <f>ROUND(IF('2.ต้นทุนตามสัดส่วน '!$E$177&gt;0,(+R108*'2.ต้นทุนตามสัดส่วน '!$E$177)/'2.ต้นทุนตามสัดส่วน '!$E$179,0),2)</f>
        <v>0</v>
      </c>
      <c r="BI108" s="82">
        <f t="shared" si="13"/>
        <v>0</v>
      </c>
      <c r="BJ108" s="82">
        <f t="shared" si="14"/>
        <v>0</v>
      </c>
      <c r="BL108" s="96">
        <v>5103020700</v>
      </c>
      <c r="BM108" s="97" t="s">
        <v>204</v>
      </c>
      <c r="BN108" s="82">
        <f>ROUND(IF('2.ต้นทุนตามสัดส่วน '!$E$8&gt;0,(+C108*'2.ต้นทุนตามสัดส่วน '!$E$8)/'2.ต้นทุนตามสัดส่วน '!$E$9,0),2)</f>
        <v>0</v>
      </c>
      <c r="BO108" s="82">
        <f>ROUND(IF('2.ต้นทุนตามสัดส่วน '!$E$18&gt;0,(+D108*'2.ต้นทุนตามสัดส่วน '!$E$18)/'2.ต้นทุนตามสัดส่วน '!$E$19,0),2)</f>
        <v>0</v>
      </c>
      <c r="BP108" s="82">
        <f>ROUND(IF('2.ต้นทุนตามสัดส่วน '!$E$28&gt;0,(+E108*'2.ต้นทุนตามสัดส่วน '!$E$28)/'2.ต้นทุนตามสัดส่วน '!$E$29,0),2)</f>
        <v>0</v>
      </c>
      <c r="BQ108" s="82">
        <f>ROUND(IF('2.ต้นทุนตามสัดส่วน '!$E$38&gt;0,(+F108*'2.ต้นทุนตามสัดส่วน '!$E$38)/'2.ต้นทุนตามสัดส่วน '!$E$39,0),2)</f>
        <v>0</v>
      </c>
      <c r="BR108" s="82">
        <f t="shared" si="15"/>
        <v>0</v>
      </c>
      <c r="BS108" s="82">
        <f>ROUND(IF('2.ต้นทุนตามสัดส่วน '!$E$58&gt;0,(+H108*'2.ต้นทุนตามสัดส่วน '!$E$58)/'2.ต้นทุนตามสัดส่วน '!$E$59,0),2)</f>
        <v>0</v>
      </c>
      <c r="BT108" s="82">
        <f>ROUND(IF('2.ต้นทุนตามสัดส่วน '!$E$68&gt;0,(+I108*'2.ต้นทุนตามสัดส่วน '!$E$68)/'2.ต้นทุนตามสัดส่วน '!$E$69,0),2)</f>
        <v>0</v>
      </c>
      <c r="BU108" s="82">
        <f>ROUND(IF('2.ต้นทุนตามสัดส่วน '!$E$78&gt;0,(+J108*'2.ต้นทุนตามสัดส่วน '!$E$78)/'2.ต้นทุนตามสัดส่วน '!$E$79,0),2)</f>
        <v>0</v>
      </c>
      <c r="BV108" s="82">
        <f t="shared" si="16"/>
        <v>0</v>
      </c>
      <c r="BW108" s="82">
        <f>ROUND(IF('2.ต้นทุนตามสัดส่วน '!$E$108&gt;0,(+L108*'2.ต้นทุนตามสัดส่วน '!$E$108)/'2.ต้นทุนตามสัดส่วน '!$E$109,0),2)</f>
        <v>0</v>
      </c>
      <c r="BX108" s="82">
        <f>ROUND(IF('2.ต้นทุนตามสัดส่วน '!$E$118&gt;0,(+M108*'2.ต้นทุนตามสัดส่วน '!$E$118)/'2.ต้นทุนตามสัดส่วน '!$E$119,0),2)</f>
        <v>0</v>
      </c>
      <c r="BY108" s="82">
        <f>ROUND(IF('2.ต้นทุนตามสัดส่วน '!$E$128&gt;0,(+N108*'2.ต้นทุนตามสัดส่วน '!$E$128)/'2.ต้นทุนตามสัดส่วน '!$E$129,0),2)</f>
        <v>0</v>
      </c>
      <c r="BZ108" s="82">
        <f t="shared" si="17"/>
        <v>0</v>
      </c>
      <c r="CA108" s="82">
        <f>ROUND(IF('2.ต้นทุนตามสัดส่วน '!$E$158&gt;0,(+P108*'2.ต้นทุนตามสัดส่วน '!$E$158)/'2.ต้นทุนตามสัดส่วน '!$E$159,0),2)</f>
        <v>0</v>
      </c>
      <c r="CB108" s="82">
        <f>ROUND(IF('2.ต้นทุนตามสัดส่วน '!$E$168&gt;0,(+Q108*'2.ต้นทุนตามสัดส่วน '!$E$168)/'2.ต้นทุนตามสัดส่วน '!$E$169,0),2)</f>
        <v>0</v>
      </c>
      <c r="CC108" s="82">
        <f>ROUND(IF('2.ต้นทุนตามสัดส่วน '!$E$178&gt;0,(+R108*'2.ต้นทุนตามสัดส่วน '!$E$178)/'2.ต้นทุนตามสัดส่วน '!$E$179,0),2)</f>
        <v>0</v>
      </c>
      <c r="CD108" s="82">
        <f t="shared" si="18"/>
        <v>0</v>
      </c>
      <c r="CE108" s="82">
        <f t="shared" si="19"/>
        <v>0</v>
      </c>
      <c r="CF108" s="96">
        <v>5103020700</v>
      </c>
      <c r="CG108" s="97" t="s">
        <v>204</v>
      </c>
      <c r="CH108" s="82">
        <f t="shared" ref="CH108:CY108" si="121">+C108-X108-AS108-BN108</f>
        <v>0</v>
      </c>
      <c r="CI108" s="82">
        <f t="shared" si="121"/>
        <v>0</v>
      </c>
      <c r="CJ108" s="82">
        <f t="shared" si="121"/>
        <v>0</v>
      </c>
      <c r="CK108" s="82">
        <f t="shared" si="121"/>
        <v>0</v>
      </c>
      <c r="CL108" s="82">
        <f t="shared" si="121"/>
        <v>0</v>
      </c>
      <c r="CM108" s="82">
        <f t="shared" si="121"/>
        <v>0</v>
      </c>
      <c r="CN108" s="82">
        <f t="shared" si="121"/>
        <v>0</v>
      </c>
      <c r="CO108" s="82">
        <f t="shared" si="121"/>
        <v>0</v>
      </c>
      <c r="CP108" s="82">
        <f t="shared" si="121"/>
        <v>0</v>
      </c>
      <c r="CQ108" s="82">
        <f t="shared" si="121"/>
        <v>0</v>
      </c>
      <c r="CR108" s="82">
        <f t="shared" si="121"/>
        <v>0</v>
      </c>
      <c r="CS108" s="82">
        <f t="shared" si="121"/>
        <v>0</v>
      </c>
      <c r="CT108" s="82">
        <f t="shared" si="121"/>
        <v>0</v>
      </c>
      <c r="CU108" s="82">
        <f t="shared" si="121"/>
        <v>0</v>
      </c>
      <c r="CV108" s="82">
        <f t="shared" si="121"/>
        <v>0</v>
      </c>
      <c r="CW108" s="82">
        <f t="shared" si="121"/>
        <v>0</v>
      </c>
      <c r="CX108" s="82">
        <f t="shared" si="121"/>
        <v>0</v>
      </c>
      <c r="CY108" s="82">
        <f t="shared" si="121"/>
        <v>0</v>
      </c>
    </row>
    <row r="109" spans="1:103" ht="15.75" customHeight="1" x14ac:dyDescent="0.55000000000000004">
      <c r="A109" s="96">
        <v>5103020800</v>
      </c>
      <c r="B109" s="97" t="s">
        <v>205</v>
      </c>
      <c r="C109" s="30"/>
      <c r="D109" s="82"/>
      <c r="E109" s="82"/>
      <c r="F109" s="82"/>
      <c r="G109" s="82">
        <f t="shared" si="0"/>
        <v>0</v>
      </c>
      <c r="H109" s="82"/>
      <c r="I109" s="82"/>
      <c r="J109" s="82"/>
      <c r="K109" s="82">
        <f t="shared" si="1"/>
        <v>0</v>
      </c>
      <c r="L109" s="82"/>
      <c r="M109" s="82"/>
      <c r="N109" s="82"/>
      <c r="O109" s="82">
        <f t="shared" si="2"/>
        <v>0</v>
      </c>
      <c r="P109" s="82"/>
      <c r="Q109" s="82"/>
      <c r="R109" s="82"/>
      <c r="S109" s="82">
        <f t="shared" si="3"/>
        <v>0</v>
      </c>
      <c r="T109" s="82">
        <f t="shared" si="4"/>
        <v>0</v>
      </c>
      <c r="V109" s="96">
        <v>5103020800</v>
      </c>
      <c r="W109" s="97" t="s">
        <v>205</v>
      </c>
      <c r="X109" s="82">
        <f>ROUND(IF('2.ต้นทุนตามสัดส่วน '!$E$6&gt;0,(+C109*'2.ต้นทุนตามสัดส่วน '!$E$6)/'2.ต้นทุนตามสัดส่วน '!$E$9,0),2)</f>
        <v>0</v>
      </c>
      <c r="Y109" s="82">
        <f>ROUND(IF('2.ต้นทุนตามสัดส่วน '!$E$16&gt;0,(+D109*'2.ต้นทุนตามสัดส่วน '!$E$16)/'2.ต้นทุนตามสัดส่วน '!$E$19,0),2)</f>
        <v>0</v>
      </c>
      <c r="Z109" s="82">
        <f>ROUND(IF('2.ต้นทุนตามสัดส่วน '!$E$26&gt;0,(+E109*'2.ต้นทุนตามสัดส่วน '!$E$26)/'2.ต้นทุนตามสัดส่วน '!$E$29,0),2)</f>
        <v>0</v>
      </c>
      <c r="AA109" s="82">
        <f>ROUND(IF('2.ต้นทุนตามสัดส่วน '!$E$36&gt;0,(+F109*'2.ต้นทุนตามสัดส่วน '!$E$36)/'2.ต้นทุนตามสัดส่วน '!$E$39,0),2)</f>
        <v>0</v>
      </c>
      <c r="AB109" s="82">
        <f t="shared" si="5"/>
        <v>0</v>
      </c>
      <c r="AC109" s="82">
        <f>ROUND(IF('2.ต้นทุนตามสัดส่วน '!$E$56&gt;0,(+H109*'2.ต้นทุนตามสัดส่วน '!$E$56)/'2.ต้นทุนตามสัดส่วน '!$E$59,0),2)</f>
        <v>0</v>
      </c>
      <c r="AD109" s="82">
        <f>ROUND(IF('2.ต้นทุนตามสัดส่วน '!$E$66&gt;0,(+I109*'2.ต้นทุนตามสัดส่วน '!$E$66)/'2.ต้นทุนตามสัดส่วน '!$E$69,0),2)</f>
        <v>0</v>
      </c>
      <c r="AE109" s="82">
        <f>ROUND(IF('2.ต้นทุนตามสัดส่วน '!$E$76&gt;0,(+J109*'2.ต้นทุนตามสัดส่วน '!$E$76)/'2.ต้นทุนตามสัดส่วน '!$E$79,0),2)</f>
        <v>0</v>
      </c>
      <c r="AF109" s="82">
        <f t="shared" si="6"/>
        <v>0</v>
      </c>
      <c r="AG109" s="82">
        <f>ROUND(IF('2.ต้นทุนตามสัดส่วน '!$E$106&gt;0,(+L109*'2.ต้นทุนตามสัดส่วน '!$E$106)/'2.ต้นทุนตามสัดส่วน '!$E$109,0),2)</f>
        <v>0</v>
      </c>
      <c r="AH109" s="82">
        <f>ROUND(IF('2.ต้นทุนตามสัดส่วน '!$E$116&gt;0,(+M109*'2.ต้นทุนตามสัดส่วน '!$E$116)/'2.ต้นทุนตามสัดส่วน '!$E$119,0),2)</f>
        <v>0</v>
      </c>
      <c r="AI109" s="82">
        <f>ROUND(IF('2.ต้นทุนตามสัดส่วน '!$E$126&gt;0,(+N109*'2.ต้นทุนตามสัดส่วน '!$E$126)/'2.ต้นทุนตามสัดส่วน '!$E$129,0),2)</f>
        <v>0</v>
      </c>
      <c r="AJ109" s="82">
        <f t="shared" si="7"/>
        <v>0</v>
      </c>
      <c r="AK109" s="82">
        <f>ROUND(IF('2.ต้นทุนตามสัดส่วน '!$E$156&gt;0,(+P109*'2.ต้นทุนตามสัดส่วน '!$E$156)/'2.ต้นทุนตามสัดส่วน '!$E$159,0),2)</f>
        <v>0</v>
      </c>
      <c r="AL109" s="82">
        <f>ROUND(IF('2.ต้นทุนตามสัดส่วน '!$E$166&gt;0,(+Q109*'2.ต้นทุนตามสัดส่วน '!$E$166)/'2.ต้นทุนตามสัดส่วน '!$E$169,0),2)</f>
        <v>0</v>
      </c>
      <c r="AM109" s="82">
        <f>ROUND(IF('2.ต้นทุนตามสัดส่วน '!$E$176&gt;0,(+R109*'2.ต้นทุนตามสัดส่วน '!$E$176)/'2.ต้นทุนตามสัดส่วน '!$E$179,0),2)</f>
        <v>0</v>
      </c>
      <c r="AN109" s="82">
        <f t="shared" si="8"/>
        <v>0</v>
      </c>
      <c r="AO109" s="82">
        <f t="shared" si="9"/>
        <v>0</v>
      </c>
      <c r="AQ109" s="96">
        <v>5103020800</v>
      </c>
      <c r="AR109" s="97" t="s">
        <v>205</v>
      </c>
      <c r="AS109" s="82">
        <f>ROUND(IF('2.ต้นทุนตามสัดส่วน '!$E$7&gt;0,(C109*'2.ต้นทุนตามสัดส่วน '!$E$7)/'2.ต้นทุนตามสัดส่วน '!$E$9,0),2)</f>
        <v>0</v>
      </c>
      <c r="AT109" s="82">
        <f>ROUND(IF('2.ต้นทุนตามสัดส่วน '!$E$17&gt;0,(D109*'2.ต้นทุนตามสัดส่วน '!$E$17)/'2.ต้นทุนตามสัดส่วน '!$E$19,0),2)</f>
        <v>0</v>
      </c>
      <c r="AU109" s="82">
        <f>ROUND(IF('2.ต้นทุนตามสัดส่วน '!$E$27&gt;0,(+E109*'2.ต้นทุนตามสัดส่วน '!$E$27)/'2.ต้นทุนตามสัดส่วน '!$E$29,0),2)</f>
        <v>0</v>
      </c>
      <c r="AV109" s="82">
        <f>ROUND(IF('2.ต้นทุนตามสัดส่วน '!$E$37&gt;0,(+F109*'2.ต้นทุนตามสัดส่วน '!$E$37)/'2.ต้นทุนตามสัดส่วน '!$E$39,0),2)</f>
        <v>0</v>
      </c>
      <c r="AW109" s="82">
        <f t="shared" si="10"/>
        <v>0</v>
      </c>
      <c r="AX109" s="82">
        <f>ROUND(IF('2.ต้นทุนตามสัดส่วน '!$E$57&gt;0,(+H109*'2.ต้นทุนตามสัดส่วน '!$E$57)/'2.ต้นทุนตามสัดส่วน '!$E$59,0),2)</f>
        <v>0</v>
      </c>
      <c r="AY109" s="82">
        <f>ROUND(IF('2.ต้นทุนตามสัดส่วน '!$E$67&gt;0,(+I109*'2.ต้นทุนตามสัดส่วน '!$E$67)/'2.ต้นทุนตามสัดส่วน '!$E$69,0),2)</f>
        <v>0</v>
      </c>
      <c r="AZ109" s="82">
        <f>ROUND(IF('2.ต้นทุนตามสัดส่วน '!$E$77&gt;0,(+J109*'2.ต้นทุนตามสัดส่วน '!$E$77)/'2.ต้นทุนตามสัดส่วน '!$E$79,0),2)</f>
        <v>0</v>
      </c>
      <c r="BA109" s="82">
        <f t="shared" si="11"/>
        <v>0</v>
      </c>
      <c r="BB109" s="82">
        <f>ROUND(IF('2.ต้นทุนตามสัดส่วน '!$E$107&gt;0,(+L109*'2.ต้นทุนตามสัดส่วน '!$E$107)/'2.ต้นทุนตามสัดส่วน '!$E$109,0),2)</f>
        <v>0</v>
      </c>
      <c r="BC109" s="82">
        <f>ROUND(IF('2.ต้นทุนตามสัดส่วน '!$E$117&gt;0,(+M109*'2.ต้นทุนตามสัดส่วน '!$E$117)/'2.ต้นทุนตามสัดส่วน '!$E$119,0),2)</f>
        <v>0</v>
      </c>
      <c r="BD109" s="82">
        <f>ROUND(IF('2.ต้นทุนตามสัดส่วน '!$E$127&gt;0,(+N109*'2.ต้นทุนตามสัดส่วน '!$E$127)/'2.ต้นทุนตามสัดส่วน '!$E$129,0),2)</f>
        <v>0</v>
      </c>
      <c r="BE109" s="82">
        <f t="shared" si="12"/>
        <v>0</v>
      </c>
      <c r="BF109" s="82">
        <f>ROUND(IF('2.ต้นทุนตามสัดส่วน '!$E$157&gt;0,(+P109*'2.ต้นทุนตามสัดส่วน '!$E$157)/'2.ต้นทุนตามสัดส่วน '!$E$159,0),2)</f>
        <v>0</v>
      </c>
      <c r="BG109" s="82">
        <f>ROUND(IF('2.ต้นทุนตามสัดส่วน '!$E$167&gt;0,(+Q109*'2.ต้นทุนตามสัดส่วน '!$E$167)/'2.ต้นทุนตามสัดส่วน '!$E$169,0),2)</f>
        <v>0</v>
      </c>
      <c r="BH109" s="82">
        <f>ROUND(IF('2.ต้นทุนตามสัดส่วน '!$E$177&gt;0,(+R109*'2.ต้นทุนตามสัดส่วน '!$E$177)/'2.ต้นทุนตามสัดส่วน '!$E$179,0),2)</f>
        <v>0</v>
      </c>
      <c r="BI109" s="82">
        <f t="shared" si="13"/>
        <v>0</v>
      </c>
      <c r="BJ109" s="82">
        <f t="shared" si="14"/>
        <v>0</v>
      </c>
      <c r="BL109" s="96">
        <v>5103020800</v>
      </c>
      <c r="BM109" s="97" t="s">
        <v>205</v>
      </c>
      <c r="BN109" s="82">
        <f>ROUND(IF('2.ต้นทุนตามสัดส่วน '!$E$8&gt;0,(+C109*'2.ต้นทุนตามสัดส่วน '!$E$8)/'2.ต้นทุนตามสัดส่วน '!$E$9,0),2)</f>
        <v>0</v>
      </c>
      <c r="BO109" s="82">
        <f>ROUND(IF('2.ต้นทุนตามสัดส่วน '!$E$18&gt;0,(+D109*'2.ต้นทุนตามสัดส่วน '!$E$18)/'2.ต้นทุนตามสัดส่วน '!$E$19,0),2)</f>
        <v>0</v>
      </c>
      <c r="BP109" s="82">
        <f>ROUND(IF('2.ต้นทุนตามสัดส่วน '!$E$28&gt;0,(+E109*'2.ต้นทุนตามสัดส่วน '!$E$28)/'2.ต้นทุนตามสัดส่วน '!$E$29,0),2)</f>
        <v>0</v>
      </c>
      <c r="BQ109" s="82">
        <f>ROUND(IF('2.ต้นทุนตามสัดส่วน '!$E$38&gt;0,(+F109*'2.ต้นทุนตามสัดส่วน '!$E$38)/'2.ต้นทุนตามสัดส่วน '!$E$39,0),2)</f>
        <v>0</v>
      </c>
      <c r="BR109" s="82">
        <f t="shared" si="15"/>
        <v>0</v>
      </c>
      <c r="BS109" s="82">
        <f>ROUND(IF('2.ต้นทุนตามสัดส่วน '!$E$58&gt;0,(+H109*'2.ต้นทุนตามสัดส่วน '!$E$58)/'2.ต้นทุนตามสัดส่วน '!$E$59,0),2)</f>
        <v>0</v>
      </c>
      <c r="BT109" s="82">
        <f>ROUND(IF('2.ต้นทุนตามสัดส่วน '!$E$68&gt;0,(+I109*'2.ต้นทุนตามสัดส่วน '!$E$68)/'2.ต้นทุนตามสัดส่วน '!$E$69,0),2)</f>
        <v>0</v>
      </c>
      <c r="BU109" s="82">
        <f>ROUND(IF('2.ต้นทุนตามสัดส่วน '!$E$78&gt;0,(+J109*'2.ต้นทุนตามสัดส่วน '!$E$78)/'2.ต้นทุนตามสัดส่วน '!$E$79,0),2)</f>
        <v>0</v>
      </c>
      <c r="BV109" s="82">
        <f t="shared" si="16"/>
        <v>0</v>
      </c>
      <c r="BW109" s="82">
        <f>ROUND(IF('2.ต้นทุนตามสัดส่วน '!$E$108&gt;0,(+L109*'2.ต้นทุนตามสัดส่วน '!$E$108)/'2.ต้นทุนตามสัดส่วน '!$E$109,0),2)</f>
        <v>0</v>
      </c>
      <c r="BX109" s="82">
        <f>ROUND(IF('2.ต้นทุนตามสัดส่วน '!$E$118&gt;0,(+M109*'2.ต้นทุนตามสัดส่วน '!$E$118)/'2.ต้นทุนตามสัดส่วน '!$E$119,0),2)</f>
        <v>0</v>
      </c>
      <c r="BY109" s="82">
        <f>ROUND(IF('2.ต้นทุนตามสัดส่วน '!$E$128&gt;0,(+N109*'2.ต้นทุนตามสัดส่วน '!$E$128)/'2.ต้นทุนตามสัดส่วน '!$E$129,0),2)</f>
        <v>0</v>
      </c>
      <c r="BZ109" s="82">
        <f t="shared" si="17"/>
        <v>0</v>
      </c>
      <c r="CA109" s="82">
        <f>ROUND(IF('2.ต้นทุนตามสัดส่วน '!$E$158&gt;0,(+P109*'2.ต้นทุนตามสัดส่วน '!$E$158)/'2.ต้นทุนตามสัดส่วน '!$E$159,0),2)</f>
        <v>0</v>
      </c>
      <c r="CB109" s="82">
        <f>ROUND(IF('2.ต้นทุนตามสัดส่วน '!$E$168&gt;0,(+Q109*'2.ต้นทุนตามสัดส่วน '!$E$168)/'2.ต้นทุนตามสัดส่วน '!$E$169,0),2)</f>
        <v>0</v>
      </c>
      <c r="CC109" s="82">
        <f>ROUND(IF('2.ต้นทุนตามสัดส่วน '!$E$178&gt;0,(+R109*'2.ต้นทุนตามสัดส่วน '!$E$178)/'2.ต้นทุนตามสัดส่วน '!$E$179,0),2)</f>
        <v>0</v>
      </c>
      <c r="CD109" s="82">
        <f t="shared" si="18"/>
        <v>0</v>
      </c>
      <c r="CE109" s="82">
        <f t="shared" si="19"/>
        <v>0</v>
      </c>
      <c r="CF109" s="96">
        <v>5103020800</v>
      </c>
      <c r="CG109" s="97" t="s">
        <v>205</v>
      </c>
      <c r="CH109" s="82">
        <f t="shared" ref="CH109:CY109" si="122">+C109-X109-AS109-BN109</f>
        <v>0</v>
      </c>
      <c r="CI109" s="82">
        <f t="shared" si="122"/>
        <v>0</v>
      </c>
      <c r="CJ109" s="82">
        <f t="shared" si="122"/>
        <v>0</v>
      </c>
      <c r="CK109" s="82">
        <f t="shared" si="122"/>
        <v>0</v>
      </c>
      <c r="CL109" s="82">
        <f t="shared" si="122"/>
        <v>0</v>
      </c>
      <c r="CM109" s="82">
        <f t="shared" si="122"/>
        <v>0</v>
      </c>
      <c r="CN109" s="82">
        <f t="shared" si="122"/>
        <v>0</v>
      </c>
      <c r="CO109" s="82">
        <f t="shared" si="122"/>
        <v>0</v>
      </c>
      <c r="CP109" s="82">
        <f t="shared" si="122"/>
        <v>0</v>
      </c>
      <c r="CQ109" s="82">
        <f t="shared" si="122"/>
        <v>0</v>
      </c>
      <c r="CR109" s="82">
        <f t="shared" si="122"/>
        <v>0</v>
      </c>
      <c r="CS109" s="82">
        <f t="shared" si="122"/>
        <v>0</v>
      </c>
      <c r="CT109" s="82">
        <f t="shared" si="122"/>
        <v>0</v>
      </c>
      <c r="CU109" s="82">
        <f t="shared" si="122"/>
        <v>0</v>
      </c>
      <c r="CV109" s="82">
        <f t="shared" si="122"/>
        <v>0</v>
      </c>
      <c r="CW109" s="82">
        <f t="shared" si="122"/>
        <v>0</v>
      </c>
      <c r="CX109" s="82">
        <f t="shared" si="122"/>
        <v>0</v>
      </c>
      <c r="CY109" s="82">
        <f t="shared" si="122"/>
        <v>0</v>
      </c>
    </row>
    <row r="110" spans="1:103" ht="15.75" customHeight="1" x14ac:dyDescent="0.55000000000000004">
      <c r="A110" s="96">
        <v>5103020900</v>
      </c>
      <c r="B110" s="97" t="s">
        <v>206</v>
      </c>
      <c r="C110" s="30"/>
      <c r="D110" s="82"/>
      <c r="E110" s="82"/>
      <c r="F110" s="82"/>
      <c r="G110" s="82">
        <f t="shared" si="0"/>
        <v>0</v>
      </c>
      <c r="H110" s="82"/>
      <c r="I110" s="82"/>
      <c r="J110" s="82"/>
      <c r="K110" s="82">
        <f t="shared" si="1"/>
        <v>0</v>
      </c>
      <c r="L110" s="82"/>
      <c r="M110" s="82"/>
      <c r="N110" s="82"/>
      <c r="O110" s="82">
        <f t="shared" si="2"/>
        <v>0</v>
      </c>
      <c r="P110" s="82"/>
      <c r="Q110" s="82"/>
      <c r="R110" s="82"/>
      <c r="S110" s="82">
        <f t="shared" si="3"/>
        <v>0</v>
      </c>
      <c r="T110" s="82">
        <f t="shared" si="4"/>
        <v>0</v>
      </c>
      <c r="V110" s="96">
        <v>5103020900</v>
      </c>
      <c r="W110" s="97" t="s">
        <v>206</v>
      </c>
      <c r="X110" s="82">
        <f>ROUND(IF('2.ต้นทุนตามสัดส่วน '!$E$6&gt;0,(+C110*'2.ต้นทุนตามสัดส่วน '!$E$6)/'2.ต้นทุนตามสัดส่วน '!$E$9,0),2)</f>
        <v>0</v>
      </c>
      <c r="Y110" s="82">
        <f>ROUND(IF('2.ต้นทุนตามสัดส่วน '!$E$16&gt;0,(+D110*'2.ต้นทุนตามสัดส่วน '!$E$16)/'2.ต้นทุนตามสัดส่วน '!$E$19,0),2)</f>
        <v>0</v>
      </c>
      <c r="Z110" s="82">
        <f>ROUND(IF('2.ต้นทุนตามสัดส่วน '!$E$26&gt;0,(+E110*'2.ต้นทุนตามสัดส่วน '!$E$26)/'2.ต้นทุนตามสัดส่วน '!$E$29,0),2)</f>
        <v>0</v>
      </c>
      <c r="AA110" s="82">
        <f>ROUND(IF('2.ต้นทุนตามสัดส่วน '!$E$36&gt;0,(+F110*'2.ต้นทุนตามสัดส่วน '!$E$36)/'2.ต้นทุนตามสัดส่วน '!$E$39,0),2)</f>
        <v>0</v>
      </c>
      <c r="AB110" s="82">
        <f t="shared" si="5"/>
        <v>0</v>
      </c>
      <c r="AC110" s="82">
        <f>ROUND(IF('2.ต้นทุนตามสัดส่วน '!$E$56&gt;0,(+H110*'2.ต้นทุนตามสัดส่วน '!$E$56)/'2.ต้นทุนตามสัดส่วน '!$E$59,0),2)</f>
        <v>0</v>
      </c>
      <c r="AD110" s="82">
        <f>ROUND(IF('2.ต้นทุนตามสัดส่วน '!$E$66&gt;0,(+I110*'2.ต้นทุนตามสัดส่วน '!$E$66)/'2.ต้นทุนตามสัดส่วน '!$E$69,0),2)</f>
        <v>0</v>
      </c>
      <c r="AE110" s="82">
        <f>ROUND(IF('2.ต้นทุนตามสัดส่วน '!$E$76&gt;0,(+J110*'2.ต้นทุนตามสัดส่วน '!$E$76)/'2.ต้นทุนตามสัดส่วน '!$E$79,0),2)</f>
        <v>0</v>
      </c>
      <c r="AF110" s="82">
        <f t="shared" si="6"/>
        <v>0</v>
      </c>
      <c r="AG110" s="82">
        <f>ROUND(IF('2.ต้นทุนตามสัดส่วน '!$E$106&gt;0,(+L110*'2.ต้นทุนตามสัดส่วน '!$E$106)/'2.ต้นทุนตามสัดส่วน '!$E$109,0),2)</f>
        <v>0</v>
      </c>
      <c r="AH110" s="82">
        <f>ROUND(IF('2.ต้นทุนตามสัดส่วน '!$E$116&gt;0,(+M110*'2.ต้นทุนตามสัดส่วน '!$E$116)/'2.ต้นทุนตามสัดส่วน '!$E$119,0),2)</f>
        <v>0</v>
      </c>
      <c r="AI110" s="82">
        <f>ROUND(IF('2.ต้นทุนตามสัดส่วน '!$E$126&gt;0,(+N110*'2.ต้นทุนตามสัดส่วน '!$E$126)/'2.ต้นทุนตามสัดส่วน '!$E$129,0),2)</f>
        <v>0</v>
      </c>
      <c r="AJ110" s="82">
        <f t="shared" si="7"/>
        <v>0</v>
      </c>
      <c r="AK110" s="82">
        <f>ROUND(IF('2.ต้นทุนตามสัดส่วน '!$E$156&gt;0,(+P110*'2.ต้นทุนตามสัดส่วน '!$E$156)/'2.ต้นทุนตามสัดส่วน '!$E$159,0),2)</f>
        <v>0</v>
      </c>
      <c r="AL110" s="82">
        <f>ROUND(IF('2.ต้นทุนตามสัดส่วน '!$E$166&gt;0,(+Q110*'2.ต้นทุนตามสัดส่วน '!$E$166)/'2.ต้นทุนตามสัดส่วน '!$E$169,0),2)</f>
        <v>0</v>
      </c>
      <c r="AM110" s="82">
        <f>ROUND(IF('2.ต้นทุนตามสัดส่วน '!$E$176&gt;0,(+R110*'2.ต้นทุนตามสัดส่วน '!$E$176)/'2.ต้นทุนตามสัดส่วน '!$E$179,0),2)</f>
        <v>0</v>
      </c>
      <c r="AN110" s="82">
        <f t="shared" si="8"/>
        <v>0</v>
      </c>
      <c r="AO110" s="82">
        <f t="shared" si="9"/>
        <v>0</v>
      </c>
      <c r="AQ110" s="96">
        <v>5103020900</v>
      </c>
      <c r="AR110" s="97" t="s">
        <v>206</v>
      </c>
      <c r="AS110" s="82">
        <f>ROUND(IF('2.ต้นทุนตามสัดส่วน '!$E$7&gt;0,(C110*'2.ต้นทุนตามสัดส่วน '!$E$7)/'2.ต้นทุนตามสัดส่วน '!$E$9,0),2)</f>
        <v>0</v>
      </c>
      <c r="AT110" s="82">
        <f>ROUND(IF('2.ต้นทุนตามสัดส่วน '!$E$17&gt;0,(D110*'2.ต้นทุนตามสัดส่วน '!$E$17)/'2.ต้นทุนตามสัดส่วน '!$E$19,0),2)</f>
        <v>0</v>
      </c>
      <c r="AU110" s="82">
        <f>ROUND(IF('2.ต้นทุนตามสัดส่วน '!$E$27&gt;0,(+E110*'2.ต้นทุนตามสัดส่วน '!$E$27)/'2.ต้นทุนตามสัดส่วน '!$E$29,0),2)</f>
        <v>0</v>
      </c>
      <c r="AV110" s="82">
        <f>ROUND(IF('2.ต้นทุนตามสัดส่วน '!$E$37&gt;0,(+F110*'2.ต้นทุนตามสัดส่วน '!$E$37)/'2.ต้นทุนตามสัดส่วน '!$E$39,0),2)</f>
        <v>0</v>
      </c>
      <c r="AW110" s="82">
        <f t="shared" si="10"/>
        <v>0</v>
      </c>
      <c r="AX110" s="82">
        <f>ROUND(IF('2.ต้นทุนตามสัดส่วน '!$E$57&gt;0,(+H110*'2.ต้นทุนตามสัดส่วน '!$E$57)/'2.ต้นทุนตามสัดส่วน '!$E$59,0),2)</f>
        <v>0</v>
      </c>
      <c r="AY110" s="82">
        <f>ROUND(IF('2.ต้นทุนตามสัดส่วน '!$E$67&gt;0,(+I110*'2.ต้นทุนตามสัดส่วน '!$E$67)/'2.ต้นทุนตามสัดส่วน '!$E$69,0),2)</f>
        <v>0</v>
      </c>
      <c r="AZ110" s="82">
        <f>ROUND(IF('2.ต้นทุนตามสัดส่วน '!$E$77&gt;0,(+J110*'2.ต้นทุนตามสัดส่วน '!$E$77)/'2.ต้นทุนตามสัดส่วน '!$E$79,0),2)</f>
        <v>0</v>
      </c>
      <c r="BA110" s="82">
        <f t="shared" si="11"/>
        <v>0</v>
      </c>
      <c r="BB110" s="82">
        <f>ROUND(IF('2.ต้นทุนตามสัดส่วน '!$E$107&gt;0,(+L110*'2.ต้นทุนตามสัดส่วน '!$E$107)/'2.ต้นทุนตามสัดส่วน '!$E$109,0),2)</f>
        <v>0</v>
      </c>
      <c r="BC110" s="82">
        <f>ROUND(IF('2.ต้นทุนตามสัดส่วน '!$E$117&gt;0,(+M110*'2.ต้นทุนตามสัดส่วน '!$E$117)/'2.ต้นทุนตามสัดส่วน '!$E$119,0),2)</f>
        <v>0</v>
      </c>
      <c r="BD110" s="82">
        <f>ROUND(IF('2.ต้นทุนตามสัดส่วน '!$E$127&gt;0,(+N110*'2.ต้นทุนตามสัดส่วน '!$E$127)/'2.ต้นทุนตามสัดส่วน '!$E$129,0),2)</f>
        <v>0</v>
      </c>
      <c r="BE110" s="82">
        <f t="shared" si="12"/>
        <v>0</v>
      </c>
      <c r="BF110" s="82">
        <f>ROUND(IF('2.ต้นทุนตามสัดส่วน '!$E$157&gt;0,(+P110*'2.ต้นทุนตามสัดส่วน '!$E$157)/'2.ต้นทุนตามสัดส่วน '!$E$159,0),2)</f>
        <v>0</v>
      </c>
      <c r="BG110" s="82">
        <f>ROUND(IF('2.ต้นทุนตามสัดส่วน '!$E$167&gt;0,(+Q110*'2.ต้นทุนตามสัดส่วน '!$E$167)/'2.ต้นทุนตามสัดส่วน '!$E$169,0),2)</f>
        <v>0</v>
      </c>
      <c r="BH110" s="82">
        <f>ROUND(IF('2.ต้นทุนตามสัดส่วน '!$E$177&gt;0,(+R110*'2.ต้นทุนตามสัดส่วน '!$E$177)/'2.ต้นทุนตามสัดส่วน '!$E$179,0),2)</f>
        <v>0</v>
      </c>
      <c r="BI110" s="82">
        <f t="shared" si="13"/>
        <v>0</v>
      </c>
      <c r="BJ110" s="82">
        <f t="shared" si="14"/>
        <v>0</v>
      </c>
      <c r="BL110" s="96">
        <v>5103020900</v>
      </c>
      <c r="BM110" s="97" t="s">
        <v>206</v>
      </c>
      <c r="BN110" s="82">
        <f>ROUND(IF('2.ต้นทุนตามสัดส่วน '!$E$8&gt;0,(+C110*'2.ต้นทุนตามสัดส่วน '!$E$8)/'2.ต้นทุนตามสัดส่วน '!$E$9,0),2)</f>
        <v>0</v>
      </c>
      <c r="BO110" s="82">
        <f>ROUND(IF('2.ต้นทุนตามสัดส่วน '!$E$18&gt;0,(+D110*'2.ต้นทุนตามสัดส่วน '!$E$18)/'2.ต้นทุนตามสัดส่วน '!$E$19,0),2)</f>
        <v>0</v>
      </c>
      <c r="BP110" s="82">
        <f>ROUND(IF('2.ต้นทุนตามสัดส่วน '!$E$28&gt;0,(+E110*'2.ต้นทุนตามสัดส่วน '!$E$28)/'2.ต้นทุนตามสัดส่วน '!$E$29,0),2)</f>
        <v>0</v>
      </c>
      <c r="BQ110" s="82">
        <f>ROUND(IF('2.ต้นทุนตามสัดส่วน '!$E$38&gt;0,(+F110*'2.ต้นทุนตามสัดส่วน '!$E$38)/'2.ต้นทุนตามสัดส่วน '!$E$39,0),2)</f>
        <v>0</v>
      </c>
      <c r="BR110" s="82">
        <f t="shared" si="15"/>
        <v>0</v>
      </c>
      <c r="BS110" s="82">
        <f>ROUND(IF('2.ต้นทุนตามสัดส่วน '!$E$58&gt;0,(+H110*'2.ต้นทุนตามสัดส่วน '!$E$58)/'2.ต้นทุนตามสัดส่วน '!$E$59,0),2)</f>
        <v>0</v>
      </c>
      <c r="BT110" s="82">
        <f>ROUND(IF('2.ต้นทุนตามสัดส่วน '!$E$68&gt;0,(+I110*'2.ต้นทุนตามสัดส่วน '!$E$68)/'2.ต้นทุนตามสัดส่วน '!$E$69,0),2)</f>
        <v>0</v>
      </c>
      <c r="BU110" s="82">
        <f>ROUND(IF('2.ต้นทุนตามสัดส่วน '!$E$78&gt;0,(+J110*'2.ต้นทุนตามสัดส่วน '!$E$78)/'2.ต้นทุนตามสัดส่วน '!$E$79,0),2)</f>
        <v>0</v>
      </c>
      <c r="BV110" s="82">
        <f t="shared" si="16"/>
        <v>0</v>
      </c>
      <c r="BW110" s="82">
        <f>ROUND(IF('2.ต้นทุนตามสัดส่วน '!$E$108&gt;0,(+L110*'2.ต้นทุนตามสัดส่วน '!$E$108)/'2.ต้นทุนตามสัดส่วน '!$E$109,0),2)</f>
        <v>0</v>
      </c>
      <c r="BX110" s="82">
        <f>ROUND(IF('2.ต้นทุนตามสัดส่วน '!$E$118&gt;0,(+M110*'2.ต้นทุนตามสัดส่วน '!$E$118)/'2.ต้นทุนตามสัดส่วน '!$E$119,0),2)</f>
        <v>0</v>
      </c>
      <c r="BY110" s="82">
        <f>ROUND(IF('2.ต้นทุนตามสัดส่วน '!$E$128&gt;0,(+N110*'2.ต้นทุนตามสัดส่วน '!$E$128)/'2.ต้นทุนตามสัดส่วน '!$E$129,0),2)</f>
        <v>0</v>
      </c>
      <c r="BZ110" s="82">
        <f t="shared" si="17"/>
        <v>0</v>
      </c>
      <c r="CA110" s="82">
        <f>ROUND(IF('2.ต้นทุนตามสัดส่วน '!$E$158&gt;0,(+P110*'2.ต้นทุนตามสัดส่วน '!$E$158)/'2.ต้นทุนตามสัดส่วน '!$E$159,0),2)</f>
        <v>0</v>
      </c>
      <c r="CB110" s="82">
        <f>ROUND(IF('2.ต้นทุนตามสัดส่วน '!$E$168&gt;0,(+Q110*'2.ต้นทุนตามสัดส่วน '!$E$168)/'2.ต้นทุนตามสัดส่วน '!$E$169,0),2)</f>
        <v>0</v>
      </c>
      <c r="CC110" s="82">
        <f>ROUND(IF('2.ต้นทุนตามสัดส่วน '!$E$178&gt;0,(+R110*'2.ต้นทุนตามสัดส่วน '!$E$178)/'2.ต้นทุนตามสัดส่วน '!$E$179,0),2)</f>
        <v>0</v>
      </c>
      <c r="CD110" s="82">
        <f t="shared" si="18"/>
        <v>0</v>
      </c>
      <c r="CE110" s="82">
        <f t="shared" si="19"/>
        <v>0</v>
      </c>
      <c r="CF110" s="96">
        <v>5103020900</v>
      </c>
      <c r="CG110" s="97" t="s">
        <v>206</v>
      </c>
      <c r="CH110" s="82">
        <f t="shared" ref="CH110:CY110" si="123">+C110-X110-AS110-BN110</f>
        <v>0</v>
      </c>
      <c r="CI110" s="82">
        <f t="shared" si="123"/>
        <v>0</v>
      </c>
      <c r="CJ110" s="82">
        <f t="shared" si="123"/>
        <v>0</v>
      </c>
      <c r="CK110" s="82">
        <f t="shared" si="123"/>
        <v>0</v>
      </c>
      <c r="CL110" s="82">
        <f t="shared" si="123"/>
        <v>0</v>
      </c>
      <c r="CM110" s="82">
        <f t="shared" si="123"/>
        <v>0</v>
      </c>
      <c r="CN110" s="82">
        <f t="shared" si="123"/>
        <v>0</v>
      </c>
      <c r="CO110" s="82">
        <f t="shared" si="123"/>
        <v>0</v>
      </c>
      <c r="CP110" s="82">
        <f t="shared" si="123"/>
        <v>0</v>
      </c>
      <c r="CQ110" s="82">
        <f t="shared" si="123"/>
        <v>0</v>
      </c>
      <c r="CR110" s="82">
        <f t="shared" si="123"/>
        <v>0</v>
      </c>
      <c r="CS110" s="82">
        <f t="shared" si="123"/>
        <v>0</v>
      </c>
      <c r="CT110" s="82">
        <f t="shared" si="123"/>
        <v>0</v>
      </c>
      <c r="CU110" s="82">
        <f t="shared" si="123"/>
        <v>0</v>
      </c>
      <c r="CV110" s="82">
        <f t="shared" si="123"/>
        <v>0</v>
      </c>
      <c r="CW110" s="82">
        <f t="shared" si="123"/>
        <v>0</v>
      </c>
      <c r="CX110" s="82">
        <f t="shared" si="123"/>
        <v>0</v>
      </c>
      <c r="CY110" s="82">
        <f t="shared" si="123"/>
        <v>0</v>
      </c>
    </row>
    <row r="111" spans="1:103" ht="15.75" customHeight="1" x14ac:dyDescent="0.55000000000000004">
      <c r="A111" s="96">
        <v>5103021000</v>
      </c>
      <c r="B111" s="97" t="s">
        <v>207</v>
      </c>
      <c r="C111" s="30"/>
      <c r="D111" s="82">
        <v>0</v>
      </c>
      <c r="E111" s="82">
        <v>0</v>
      </c>
      <c r="F111" s="82">
        <v>0</v>
      </c>
      <c r="G111" s="82">
        <f t="shared" si="0"/>
        <v>0</v>
      </c>
      <c r="H111" s="82"/>
      <c r="I111" s="82"/>
      <c r="J111" s="82"/>
      <c r="K111" s="82">
        <f t="shared" si="1"/>
        <v>0</v>
      </c>
      <c r="L111" s="82"/>
      <c r="M111" s="82"/>
      <c r="N111" s="82"/>
      <c r="O111" s="82">
        <f t="shared" si="2"/>
        <v>0</v>
      </c>
      <c r="P111" s="82"/>
      <c r="Q111" s="82"/>
      <c r="R111" s="82"/>
      <c r="S111" s="82">
        <f t="shared" si="3"/>
        <v>0</v>
      </c>
      <c r="T111" s="82">
        <f t="shared" si="4"/>
        <v>0</v>
      </c>
      <c r="V111" s="96">
        <v>5103021000</v>
      </c>
      <c r="W111" s="97" t="s">
        <v>207</v>
      </c>
      <c r="X111" s="82">
        <f>ROUND(IF('2.ต้นทุนตามสัดส่วน '!$E$6&gt;0,(+C111*'2.ต้นทุนตามสัดส่วน '!$E$6)/'2.ต้นทุนตามสัดส่วน '!$E$9,0),2)</f>
        <v>0</v>
      </c>
      <c r="Y111" s="82">
        <f>ROUND(IF('2.ต้นทุนตามสัดส่วน '!$E$16&gt;0,(+D111*'2.ต้นทุนตามสัดส่วน '!$E$16)/'2.ต้นทุนตามสัดส่วน '!$E$19,0),2)</f>
        <v>0</v>
      </c>
      <c r="Z111" s="82">
        <f>ROUND(IF('2.ต้นทุนตามสัดส่วน '!$E$26&gt;0,(+E111*'2.ต้นทุนตามสัดส่วน '!$E$26)/'2.ต้นทุนตามสัดส่วน '!$E$29,0),2)</f>
        <v>0</v>
      </c>
      <c r="AA111" s="82">
        <f>ROUND(IF('2.ต้นทุนตามสัดส่วน '!$E$36&gt;0,(+F111*'2.ต้นทุนตามสัดส่วน '!$E$36)/'2.ต้นทุนตามสัดส่วน '!$E$39,0),2)</f>
        <v>0</v>
      </c>
      <c r="AB111" s="82">
        <f t="shared" si="5"/>
        <v>0</v>
      </c>
      <c r="AC111" s="82">
        <f>ROUND(IF('2.ต้นทุนตามสัดส่วน '!$E$56&gt;0,(+H111*'2.ต้นทุนตามสัดส่วน '!$E$56)/'2.ต้นทุนตามสัดส่วน '!$E$59,0),2)</f>
        <v>0</v>
      </c>
      <c r="AD111" s="82">
        <f>ROUND(IF('2.ต้นทุนตามสัดส่วน '!$E$66&gt;0,(+I111*'2.ต้นทุนตามสัดส่วน '!$E$66)/'2.ต้นทุนตามสัดส่วน '!$E$69,0),2)</f>
        <v>0</v>
      </c>
      <c r="AE111" s="82">
        <f>ROUND(IF('2.ต้นทุนตามสัดส่วน '!$E$76&gt;0,(+J111*'2.ต้นทุนตามสัดส่วน '!$E$76)/'2.ต้นทุนตามสัดส่วน '!$E$79,0),2)</f>
        <v>0</v>
      </c>
      <c r="AF111" s="82">
        <f t="shared" si="6"/>
        <v>0</v>
      </c>
      <c r="AG111" s="82">
        <f>ROUND(IF('2.ต้นทุนตามสัดส่วน '!$E$106&gt;0,(+L111*'2.ต้นทุนตามสัดส่วน '!$E$106)/'2.ต้นทุนตามสัดส่วน '!$E$109,0),2)</f>
        <v>0</v>
      </c>
      <c r="AH111" s="82">
        <f>ROUND(IF('2.ต้นทุนตามสัดส่วน '!$E$116&gt;0,(+M111*'2.ต้นทุนตามสัดส่วน '!$E$116)/'2.ต้นทุนตามสัดส่วน '!$E$119,0),2)</f>
        <v>0</v>
      </c>
      <c r="AI111" s="82">
        <f>ROUND(IF('2.ต้นทุนตามสัดส่วน '!$E$126&gt;0,(+N111*'2.ต้นทุนตามสัดส่วน '!$E$126)/'2.ต้นทุนตามสัดส่วน '!$E$129,0),2)</f>
        <v>0</v>
      </c>
      <c r="AJ111" s="82">
        <f t="shared" si="7"/>
        <v>0</v>
      </c>
      <c r="AK111" s="82">
        <f>ROUND(IF('2.ต้นทุนตามสัดส่วน '!$E$156&gt;0,(+P111*'2.ต้นทุนตามสัดส่วน '!$E$156)/'2.ต้นทุนตามสัดส่วน '!$E$159,0),2)</f>
        <v>0</v>
      </c>
      <c r="AL111" s="82">
        <f>ROUND(IF('2.ต้นทุนตามสัดส่วน '!$E$166&gt;0,(+Q111*'2.ต้นทุนตามสัดส่วน '!$E$166)/'2.ต้นทุนตามสัดส่วน '!$E$169,0),2)</f>
        <v>0</v>
      </c>
      <c r="AM111" s="82">
        <f>ROUND(IF('2.ต้นทุนตามสัดส่วน '!$E$176&gt;0,(+R111*'2.ต้นทุนตามสัดส่วน '!$E$176)/'2.ต้นทุนตามสัดส่วน '!$E$179,0),2)</f>
        <v>0</v>
      </c>
      <c r="AN111" s="82">
        <f t="shared" si="8"/>
        <v>0</v>
      </c>
      <c r="AO111" s="82">
        <f t="shared" si="9"/>
        <v>0</v>
      </c>
      <c r="AQ111" s="96">
        <v>5103021000</v>
      </c>
      <c r="AR111" s="97" t="s">
        <v>207</v>
      </c>
      <c r="AS111" s="82">
        <f>ROUND(IF('2.ต้นทุนตามสัดส่วน '!$E$7&gt;0,(C111*'2.ต้นทุนตามสัดส่วน '!$E$7)/'2.ต้นทุนตามสัดส่วน '!$E$9,0),2)</f>
        <v>0</v>
      </c>
      <c r="AT111" s="82">
        <f>ROUND(IF('2.ต้นทุนตามสัดส่วน '!$E$17&gt;0,(D111*'2.ต้นทุนตามสัดส่วน '!$E$17)/'2.ต้นทุนตามสัดส่วน '!$E$19,0),2)</f>
        <v>0</v>
      </c>
      <c r="AU111" s="82">
        <f>ROUND(IF('2.ต้นทุนตามสัดส่วน '!$E$27&gt;0,(+E111*'2.ต้นทุนตามสัดส่วน '!$E$27)/'2.ต้นทุนตามสัดส่วน '!$E$29,0),2)</f>
        <v>0</v>
      </c>
      <c r="AV111" s="82">
        <f>ROUND(IF('2.ต้นทุนตามสัดส่วน '!$E$37&gt;0,(+F111*'2.ต้นทุนตามสัดส่วน '!$E$37)/'2.ต้นทุนตามสัดส่วน '!$E$39,0),2)</f>
        <v>0</v>
      </c>
      <c r="AW111" s="82">
        <f t="shared" si="10"/>
        <v>0</v>
      </c>
      <c r="AX111" s="82">
        <f>ROUND(IF('2.ต้นทุนตามสัดส่วน '!$E$57&gt;0,(+H111*'2.ต้นทุนตามสัดส่วน '!$E$57)/'2.ต้นทุนตามสัดส่วน '!$E$59,0),2)</f>
        <v>0</v>
      </c>
      <c r="AY111" s="82">
        <f>ROUND(IF('2.ต้นทุนตามสัดส่วน '!$E$67&gt;0,(+I111*'2.ต้นทุนตามสัดส่วน '!$E$67)/'2.ต้นทุนตามสัดส่วน '!$E$69,0),2)</f>
        <v>0</v>
      </c>
      <c r="AZ111" s="82">
        <f>ROUND(IF('2.ต้นทุนตามสัดส่วน '!$E$77&gt;0,(+J111*'2.ต้นทุนตามสัดส่วน '!$E$77)/'2.ต้นทุนตามสัดส่วน '!$E$79,0),2)</f>
        <v>0</v>
      </c>
      <c r="BA111" s="82">
        <f t="shared" si="11"/>
        <v>0</v>
      </c>
      <c r="BB111" s="82">
        <f>ROUND(IF('2.ต้นทุนตามสัดส่วน '!$E$107&gt;0,(+L111*'2.ต้นทุนตามสัดส่วน '!$E$107)/'2.ต้นทุนตามสัดส่วน '!$E$109,0),2)</f>
        <v>0</v>
      </c>
      <c r="BC111" s="82">
        <f>ROUND(IF('2.ต้นทุนตามสัดส่วน '!$E$117&gt;0,(+M111*'2.ต้นทุนตามสัดส่วน '!$E$117)/'2.ต้นทุนตามสัดส่วน '!$E$119,0),2)</f>
        <v>0</v>
      </c>
      <c r="BD111" s="82">
        <f>ROUND(IF('2.ต้นทุนตามสัดส่วน '!$E$127&gt;0,(+N111*'2.ต้นทุนตามสัดส่วน '!$E$127)/'2.ต้นทุนตามสัดส่วน '!$E$129,0),2)</f>
        <v>0</v>
      </c>
      <c r="BE111" s="82">
        <f t="shared" si="12"/>
        <v>0</v>
      </c>
      <c r="BF111" s="82">
        <f>ROUND(IF('2.ต้นทุนตามสัดส่วน '!$E$157&gt;0,(+P111*'2.ต้นทุนตามสัดส่วน '!$E$157)/'2.ต้นทุนตามสัดส่วน '!$E$159,0),2)</f>
        <v>0</v>
      </c>
      <c r="BG111" s="82">
        <f>ROUND(IF('2.ต้นทุนตามสัดส่วน '!$E$167&gt;0,(+Q111*'2.ต้นทุนตามสัดส่วน '!$E$167)/'2.ต้นทุนตามสัดส่วน '!$E$169,0),2)</f>
        <v>0</v>
      </c>
      <c r="BH111" s="82">
        <f>ROUND(IF('2.ต้นทุนตามสัดส่วน '!$E$177&gt;0,(+R111*'2.ต้นทุนตามสัดส่วน '!$E$177)/'2.ต้นทุนตามสัดส่วน '!$E$179,0),2)</f>
        <v>0</v>
      </c>
      <c r="BI111" s="82">
        <f t="shared" si="13"/>
        <v>0</v>
      </c>
      <c r="BJ111" s="82">
        <f t="shared" si="14"/>
        <v>0</v>
      </c>
      <c r="BL111" s="96">
        <v>5103021000</v>
      </c>
      <c r="BM111" s="97" t="s">
        <v>207</v>
      </c>
      <c r="BN111" s="82">
        <f>ROUND(IF('2.ต้นทุนตามสัดส่วน '!$E$8&gt;0,(+C111*'2.ต้นทุนตามสัดส่วน '!$E$8)/'2.ต้นทุนตามสัดส่วน '!$E$9,0),2)</f>
        <v>0</v>
      </c>
      <c r="BO111" s="82">
        <f>ROUND(IF('2.ต้นทุนตามสัดส่วน '!$E$18&gt;0,(+D111*'2.ต้นทุนตามสัดส่วน '!$E$18)/'2.ต้นทุนตามสัดส่วน '!$E$19,0),2)</f>
        <v>0</v>
      </c>
      <c r="BP111" s="82">
        <f>ROUND(IF('2.ต้นทุนตามสัดส่วน '!$E$28&gt;0,(+E111*'2.ต้นทุนตามสัดส่วน '!$E$28)/'2.ต้นทุนตามสัดส่วน '!$E$29,0),2)</f>
        <v>0</v>
      </c>
      <c r="BQ111" s="82">
        <f>ROUND(IF('2.ต้นทุนตามสัดส่วน '!$E$38&gt;0,(+F111*'2.ต้นทุนตามสัดส่วน '!$E$38)/'2.ต้นทุนตามสัดส่วน '!$E$39,0),2)</f>
        <v>0</v>
      </c>
      <c r="BR111" s="82">
        <f t="shared" si="15"/>
        <v>0</v>
      </c>
      <c r="BS111" s="82">
        <f>ROUND(IF('2.ต้นทุนตามสัดส่วน '!$E$58&gt;0,(+H111*'2.ต้นทุนตามสัดส่วน '!$E$58)/'2.ต้นทุนตามสัดส่วน '!$E$59,0),2)</f>
        <v>0</v>
      </c>
      <c r="BT111" s="82">
        <f>ROUND(IF('2.ต้นทุนตามสัดส่วน '!$E$68&gt;0,(+I111*'2.ต้นทุนตามสัดส่วน '!$E$68)/'2.ต้นทุนตามสัดส่วน '!$E$69,0),2)</f>
        <v>0</v>
      </c>
      <c r="BU111" s="82">
        <f>ROUND(IF('2.ต้นทุนตามสัดส่วน '!$E$78&gt;0,(+J111*'2.ต้นทุนตามสัดส่วน '!$E$78)/'2.ต้นทุนตามสัดส่วน '!$E$79,0),2)</f>
        <v>0</v>
      </c>
      <c r="BV111" s="82">
        <f t="shared" si="16"/>
        <v>0</v>
      </c>
      <c r="BW111" s="82">
        <f>ROUND(IF('2.ต้นทุนตามสัดส่วน '!$E$108&gt;0,(+L111*'2.ต้นทุนตามสัดส่วน '!$E$108)/'2.ต้นทุนตามสัดส่วน '!$E$109,0),2)</f>
        <v>0</v>
      </c>
      <c r="BX111" s="82">
        <f>ROUND(IF('2.ต้นทุนตามสัดส่วน '!$E$118&gt;0,(+M111*'2.ต้นทุนตามสัดส่วน '!$E$118)/'2.ต้นทุนตามสัดส่วน '!$E$119,0),2)</f>
        <v>0</v>
      </c>
      <c r="BY111" s="82">
        <f>ROUND(IF('2.ต้นทุนตามสัดส่วน '!$E$128&gt;0,(+N111*'2.ต้นทุนตามสัดส่วน '!$E$128)/'2.ต้นทุนตามสัดส่วน '!$E$129,0),2)</f>
        <v>0</v>
      </c>
      <c r="BZ111" s="82">
        <f t="shared" si="17"/>
        <v>0</v>
      </c>
      <c r="CA111" s="82">
        <f>ROUND(IF('2.ต้นทุนตามสัดส่วน '!$E$158&gt;0,(+P111*'2.ต้นทุนตามสัดส่วน '!$E$158)/'2.ต้นทุนตามสัดส่วน '!$E$159,0),2)</f>
        <v>0</v>
      </c>
      <c r="CB111" s="82">
        <f>ROUND(IF('2.ต้นทุนตามสัดส่วน '!$E$168&gt;0,(+Q111*'2.ต้นทุนตามสัดส่วน '!$E$168)/'2.ต้นทุนตามสัดส่วน '!$E$169,0),2)</f>
        <v>0</v>
      </c>
      <c r="CC111" s="82">
        <f>ROUND(IF('2.ต้นทุนตามสัดส่วน '!$E$178&gt;0,(+R111*'2.ต้นทุนตามสัดส่วน '!$E$178)/'2.ต้นทุนตามสัดส่วน '!$E$179,0),2)</f>
        <v>0</v>
      </c>
      <c r="CD111" s="82">
        <f t="shared" si="18"/>
        <v>0</v>
      </c>
      <c r="CE111" s="82">
        <f t="shared" si="19"/>
        <v>0</v>
      </c>
      <c r="CF111" s="96">
        <v>5103021000</v>
      </c>
      <c r="CG111" s="97" t="s">
        <v>207</v>
      </c>
      <c r="CH111" s="82">
        <f t="shared" ref="CH111:CY111" si="124">+C111-X111-AS111-BN111</f>
        <v>0</v>
      </c>
      <c r="CI111" s="82">
        <f t="shared" si="124"/>
        <v>0</v>
      </c>
      <c r="CJ111" s="82">
        <f t="shared" si="124"/>
        <v>0</v>
      </c>
      <c r="CK111" s="82">
        <f t="shared" si="124"/>
        <v>0</v>
      </c>
      <c r="CL111" s="82">
        <f t="shared" si="124"/>
        <v>0</v>
      </c>
      <c r="CM111" s="82">
        <f t="shared" si="124"/>
        <v>0</v>
      </c>
      <c r="CN111" s="82">
        <f t="shared" si="124"/>
        <v>0</v>
      </c>
      <c r="CO111" s="82">
        <f t="shared" si="124"/>
        <v>0</v>
      </c>
      <c r="CP111" s="82">
        <f t="shared" si="124"/>
        <v>0</v>
      </c>
      <c r="CQ111" s="82">
        <f t="shared" si="124"/>
        <v>0</v>
      </c>
      <c r="CR111" s="82">
        <f t="shared" si="124"/>
        <v>0</v>
      </c>
      <c r="CS111" s="82">
        <f t="shared" si="124"/>
        <v>0</v>
      </c>
      <c r="CT111" s="82">
        <f t="shared" si="124"/>
        <v>0</v>
      </c>
      <c r="CU111" s="82">
        <f t="shared" si="124"/>
        <v>0</v>
      </c>
      <c r="CV111" s="82">
        <f t="shared" si="124"/>
        <v>0</v>
      </c>
      <c r="CW111" s="82">
        <f t="shared" si="124"/>
        <v>0</v>
      </c>
      <c r="CX111" s="82">
        <f t="shared" si="124"/>
        <v>0</v>
      </c>
      <c r="CY111" s="82">
        <f t="shared" si="124"/>
        <v>0</v>
      </c>
    </row>
    <row r="112" spans="1:103" ht="15.75" customHeight="1" x14ac:dyDescent="0.55000000000000004">
      <c r="A112" s="27">
        <v>5103021100</v>
      </c>
      <c r="B112" s="30" t="s">
        <v>208</v>
      </c>
      <c r="C112" s="30"/>
      <c r="D112" s="82">
        <v>0</v>
      </c>
      <c r="E112" s="82">
        <v>0</v>
      </c>
      <c r="F112" s="82">
        <v>0</v>
      </c>
      <c r="G112" s="82">
        <f t="shared" si="0"/>
        <v>0</v>
      </c>
      <c r="H112" s="82"/>
      <c r="I112" s="82"/>
      <c r="J112" s="82"/>
      <c r="K112" s="82">
        <f t="shared" si="1"/>
        <v>0</v>
      </c>
      <c r="L112" s="82"/>
      <c r="M112" s="82"/>
      <c r="N112" s="82"/>
      <c r="O112" s="82">
        <f t="shared" si="2"/>
        <v>0</v>
      </c>
      <c r="P112" s="82"/>
      <c r="Q112" s="82"/>
      <c r="R112" s="82"/>
      <c r="S112" s="82">
        <f t="shared" si="3"/>
        <v>0</v>
      </c>
      <c r="T112" s="82">
        <f t="shared" si="4"/>
        <v>0</v>
      </c>
      <c r="V112" s="27">
        <v>5103021100</v>
      </c>
      <c r="W112" s="30" t="s">
        <v>208</v>
      </c>
      <c r="X112" s="82">
        <f>ROUND(IF('2.ต้นทุนตามสัดส่วน '!$E$6&gt;0,(+C112*'2.ต้นทุนตามสัดส่วน '!$E$6)/'2.ต้นทุนตามสัดส่วน '!$E$9,0),2)</f>
        <v>0</v>
      </c>
      <c r="Y112" s="82">
        <f>ROUND(IF('2.ต้นทุนตามสัดส่วน '!$E$16&gt;0,(+D112*'2.ต้นทุนตามสัดส่วน '!$E$16)/'2.ต้นทุนตามสัดส่วน '!$E$19,0),2)</f>
        <v>0</v>
      </c>
      <c r="Z112" s="82">
        <f>ROUND(IF('2.ต้นทุนตามสัดส่วน '!$E$26&gt;0,(+E112*'2.ต้นทุนตามสัดส่วน '!$E$26)/'2.ต้นทุนตามสัดส่วน '!$E$29,0),2)</f>
        <v>0</v>
      </c>
      <c r="AA112" s="82">
        <f>ROUND(IF('2.ต้นทุนตามสัดส่วน '!$E$36&gt;0,(+F112*'2.ต้นทุนตามสัดส่วน '!$E$36)/'2.ต้นทุนตามสัดส่วน '!$E$39,0),2)</f>
        <v>0</v>
      </c>
      <c r="AB112" s="82">
        <f t="shared" si="5"/>
        <v>0</v>
      </c>
      <c r="AC112" s="82">
        <f>ROUND(IF('2.ต้นทุนตามสัดส่วน '!$E$56&gt;0,(+H112*'2.ต้นทุนตามสัดส่วน '!$E$56)/'2.ต้นทุนตามสัดส่วน '!$E$59,0),2)</f>
        <v>0</v>
      </c>
      <c r="AD112" s="82">
        <f>ROUND(IF('2.ต้นทุนตามสัดส่วน '!$E$66&gt;0,(+I112*'2.ต้นทุนตามสัดส่วน '!$E$66)/'2.ต้นทุนตามสัดส่วน '!$E$69,0),2)</f>
        <v>0</v>
      </c>
      <c r="AE112" s="82">
        <f>ROUND(IF('2.ต้นทุนตามสัดส่วน '!$E$76&gt;0,(+J112*'2.ต้นทุนตามสัดส่วน '!$E$76)/'2.ต้นทุนตามสัดส่วน '!$E$79,0),2)</f>
        <v>0</v>
      </c>
      <c r="AF112" s="82">
        <f t="shared" si="6"/>
        <v>0</v>
      </c>
      <c r="AG112" s="82">
        <f>ROUND(IF('2.ต้นทุนตามสัดส่วน '!$E$106&gt;0,(+L112*'2.ต้นทุนตามสัดส่วน '!$E$106)/'2.ต้นทุนตามสัดส่วน '!$E$109,0),2)</f>
        <v>0</v>
      </c>
      <c r="AH112" s="82">
        <f>ROUND(IF('2.ต้นทุนตามสัดส่วน '!$E$116&gt;0,(+M112*'2.ต้นทุนตามสัดส่วน '!$E$116)/'2.ต้นทุนตามสัดส่วน '!$E$119,0),2)</f>
        <v>0</v>
      </c>
      <c r="AI112" s="82">
        <f>ROUND(IF('2.ต้นทุนตามสัดส่วน '!$E$126&gt;0,(+N112*'2.ต้นทุนตามสัดส่วน '!$E$126)/'2.ต้นทุนตามสัดส่วน '!$E$129,0),2)</f>
        <v>0</v>
      </c>
      <c r="AJ112" s="82">
        <f t="shared" si="7"/>
        <v>0</v>
      </c>
      <c r="AK112" s="82">
        <f>ROUND(IF('2.ต้นทุนตามสัดส่วน '!$E$156&gt;0,(+P112*'2.ต้นทุนตามสัดส่วน '!$E$156)/'2.ต้นทุนตามสัดส่วน '!$E$159,0),2)</f>
        <v>0</v>
      </c>
      <c r="AL112" s="82">
        <f>ROUND(IF('2.ต้นทุนตามสัดส่วน '!$E$166&gt;0,(+Q112*'2.ต้นทุนตามสัดส่วน '!$E$166)/'2.ต้นทุนตามสัดส่วน '!$E$169,0),2)</f>
        <v>0</v>
      </c>
      <c r="AM112" s="82">
        <f>ROUND(IF('2.ต้นทุนตามสัดส่วน '!$E$176&gt;0,(+R112*'2.ต้นทุนตามสัดส่วน '!$E$176)/'2.ต้นทุนตามสัดส่วน '!$E$179,0),2)</f>
        <v>0</v>
      </c>
      <c r="AN112" s="82">
        <f t="shared" si="8"/>
        <v>0</v>
      </c>
      <c r="AO112" s="82">
        <f t="shared" si="9"/>
        <v>0</v>
      </c>
      <c r="AQ112" s="27">
        <v>5103021100</v>
      </c>
      <c r="AR112" s="30" t="s">
        <v>208</v>
      </c>
      <c r="AS112" s="82">
        <f>ROUND(IF('2.ต้นทุนตามสัดส่วน '!$E$7&gt;0,(C112*'2.ต้นทุนตามสัดส่วน '!$E$7)/'2.ต้นทุนตามสัดส่วน '!$E$9,0),2)</f>
        <v>0</v>
      </c>
      <c r="AT112" s="82">
        <f>ROUND(IF('2.ต้นทุนตามสัดส่วน '!$E$17&gt;0,(D112*'2.ต้นทุนตามสัดส่วน '!$E$17)/'2.ต้นทุนตามสัดส่วน '!$E$19,0),2)</f>
        <v>0</v>
      </c>
      <c r="AU112" s="82">
        <f>ROUND(IF('2.ต้นทุนตามสัดส่วน '!$E$27&gt;0,(+E112*'2.ต้นทุนตามสัดส่วน '!$E$27)/'2.ต้นทุนตามสัดส่วน '!$E$29,0),2)</f>
        <v>0</v>
      </c>
      <c r="AV112" s="82">
        <f>ROUND(IF('2.ต้นทุนตามสัดส่วน '!$E$37&gt;0,(+F112*'2.ต้นทุนตามสัดส่วน '!$E$37)/'2.ต้นทุนตามสัดส่วน '!$E$39,0),2)</f>
        <v>0</v>
      </c>
      <c r="AW112" s="82">
        <f t="shared" si="10"/>
        <v>0</v>
      </c>
      <c r="AX112" s="82">
        <f>ROUND(IF('2.ต้นทุนตามสัดส่วน '!$E$57&gt;0,(+H112*'2.ต้นทุนตามสัดส่วน '!$E$57)/'2.ต้นทุนตามสัดส่วน '!$E$59,0),2)</f>
        <v>0</v>
      </c>
      <c r="AY112" s="82">
        <f>ROUND(IF('2.ต้นทุนตามสัดส่วน '!$E$67&gt;0,(+I112*'2.ต้นทุนตามสัดส่วน '!$E$67)/'2.ต้นทุนตามสัดส่วน '!$E$69,0),2)</f>
        <v>0</v>
      </c>
      <c r="AZ112" s="82">
        <f>ROUND(IF('2.ต้นทุนตามสัดส่วน '!$E$77&gt;0,(+J112*'2.ต้นทุนตามสัดส่วน '!$E$77)/'2.ต้นทุนตามสัดส่วน '!$E$79,0),2)</f>
        <v>0</v>
      </c>
      <c r="BA112" s="82">
        <f t="shared" si="11"/>
        <v>0</v>
      </c>
      <c r="BB112" s="82">
        <f>ROUND(IF('2.ต้นทุนตามสัดส่วน '!$E$107&gt;0,(+L112*'2.ต้นทุนตามสัดส่วน '!$E$107)/'2.ต้นทุนตามสัดส่วน '!$E$109,0),2)</f>
        <v>0</v>
      </c>
      <c r="BC112" s="82">
        <f>ROUND(IF('2.ต้นทุนตามสัดส่วน '!$E$117&gt;0,(+M112*'2.ต้นทุนตามสัดส่วน '!$E$117)/'2.ต้นทุนตามสัดส่วน '!$E$119,0),2)</f>
        <v>0</v>
      </c>
      <c r="BD112" s="82">
        <f>ROUND(IF('2.ต้นทุนตามสัดส่วน '!$E$127&gt;0,(+N112*'2.ต้นทุนตามสัดส่วน '!$E$127)/'2.ต้นทุนตามสัดส่วน '!$E$129,0),2)</f>
        <v>0</v>
      </c>
      <c r="BE112" s="82">
        <f t="shared" si="12"/>
        <v>0</v>
      </c>
      <c r="BF112" s="82">
        <f>ROUND(IF('2.ต้นทุนตามสัดส่วน '!$E$157&gt;0,(+P112*'2.ต้นทุนตามสัดส่วน '!$E$157)/'2.ต้นทุนตามสัดส่วน '!$E$159,0),2)</f>
        <v>0</v>
      </c>
      <c r="BG112" s="82">
        <f>ROUND(IF('2.ต้นทุนตามสัดส่วน '!$E$167&gt;0,(+Q112*'2.ต้นทุนตามสัดส่วน '!$E$167)/'2.ต้นทุนตามสัดส่วน '!$E$169,0),2)</f>
        <v>0</v>
      </c>
      <c r="BH112" s="82">
        <f>ROUND(IF('2.ต้นทุนตามสัดส่วน '!$E$177&gt;0,(+R112*'2.ต้นทุนตามสัดส่วน '!$E$177)/'2.ต้นทุนตามสัดส่วน '!$E$179,0),2)</f>
        <v>0</v>
      </c>
      <c r="BI112" s="82">
        <f t="shared" si="13"/>
        <v>0</v>
      </c>
      <c r="BJ112" s="82">
        <f t="shared" si="14"/>
        <v>0</v>
      </c>
      <c r="BL112" s="27">
        <v>5103021100</v>
      </c>
      <c r="BM112" s="30" t="s">
        <v>208</v>
      </c>
      <c r="BN112" s="82">
        <f>ROUND(IF('2.ต้นทุนตามสัดส่วน '!$E$8&gt;0,(+C112*'2.ต้นทุนตามสัดส่วน '!$E$8)/'2.ต้นทุนตามสัดส่วน '!$E$9,0),2)</f>
        <v>0</v>
      </c>
      <c r="BO112" s="82">
        <f>ROUND(IF('2.ต้นทุนตามสัดส่วน '!$E$18&gt;0,(+D112*'2.ต้นทุนตามสัดส่วน '!$E$18)/'2.ต้นทุนตามสัดส่วน '!$E$19,0),2)</f>
        <v>0</v>
      </c>
      <c r="BP112" s="82">
        <f>ROUND(IF('2.ต้นทุนตามสัดส่วน '!$E$28&gt;0,(+E112*'2.ต้นทุนตามสัดส่วน '!$E$28)/'2.ต้นทุนตามสัดส่วน '!$E$29,0),2)</f>
        <v>0</v>
      </c>
      <c r="BQ112" s="82">
        <f>ROUND(IF('2.ต้นทุนตามสัดส่วน '!$E$38&gt;0,(+F112*'2.ต้นทุนตามสัดส่วน '!$E$38)/'2.ต้นทุนตามสัดส่วน '!$E$39,0),2)</f>
        <v>0</v>
      </c>
      <c r="BR112" s="82">
        <f t="shared" si="15"/>
        <v>0</v>
      </c>
      <c r="BS112" s="82">
        <f>ROUND(IF('2.ต้นทุนตามสัดส่วน '!$E$58&gt;0,(+H112*'2.ต้นทุนตามสัดส่วน '!$E$58)/'2.ต้นทุนตามสัดส่วน '!$E$59,0),2)</f>
        <v>0</v>
      </c>
      <c r="BT112" s="82">
        <f>ROUND(IF('2.ต้นทุนตามสัดส่วน '!$E$68&gt;0,(+I112*'2.ต้นทุนตามสัดส่วน '!$E$68)/'2.ต้นทุนตามสัดส่วน '!$E$69,0),2)</f>
        <v>0</v>
      </c>
      <c r="BU112" s="82">
        <f>ROUND(IF('2.ต้นทุนตามสัดส่วน '!$E$78&gt;0,(+J112*'2.ต้นทุนตามสัดส่วน '!$E$78)/'2.ต้นทุนตามสัดส่วน '!$E$79,0),2)</f>
        <v>0</v>
      </c>
      <c r="BV112" s="82">
        <f t="shared" si="16"/>
        <v>0</v>
      </c>
      <c r="BW112" s="82">
        <f>ROUND(IF('2.ต้นทุนตามสัดส่วน '!$E$108&gt;0,(+L112*'2.ต้นทุนตามสัดส่วน '!$E$108)/'2.ต้นทุนตามสัดส่วน '!$E$109,0),2)</f>
        <v>0</v>
      </c>
      <c r="BX112" s="82">
        <f>ROUND(IF('2.ต้นทุนตามสัดส่วน '!$E$118&gt;0,(+M112*'2.ต้นทุนตามสัดส่วน '!$E$118)/'2.ต้นทุนตามสัดส่วน '!$E$119,0),2)</f>
        <v>0</v>
      </c>
      <c r="BY112" s="82">
        <f>ROUND(IF('2.ต้นทุนตามสัดส่วน '!$E$128&gt;0,(+N112*'2.ต้นทุนตามสัดส่วน '!$E$128)/'2.ต้นทุนตามสัดส่วน '!$E$129,0),2)</f>
        <v>0</v>
      </c>
      <c r="BZ112" s="82">
        <f t="shared" si="17"/>
        <v>0</v>
      </c>
      <c r="CA112" s="82">
        <f>ROUND(IF('2.ต้นทุนตามสัดส่วน '!$E$158&gt;0,(+P112*'2.ต้นทุนตามสัดส่วน '!$E$158)/'2.ต้นทุนตามสัดส่วน '!$E$159,0),2)</f>
        <v>0</v>
      </c>
      <c r="CB112" s="82">
        <f>ROUND(IF('2.ต้นทุนตามสัดส่วน '!$E$168&gt;0,(+Q112*'2.ต้นทุนตามสัดส่วน '!$E$168)/'2.ต้นทุนตามสัดส่วน '!$E$169,0),2)</f>
        <v>0</v>
      </c>
      <c r="CC112" s="82">
        <f>ROUND(IF('2.ต้นทุนตามสัดส่วน '!$E$178&gt;0,(+R112*'2.ต้นทุนตามสัดส่วน '!$E$178)/'2.ต้นทุนตามสัดส่วน '!$E$179,0),2)</f>
        <v>0</v>
      </c>
      <c r="CD112" s="82">
        <f t="shared" si="18"/>
        <v>0</v>
      </c>
      <c r="CE112" s="82">
        <f t="shared" si="19"/>
        <v>0</v>
      </c>
      <c r="CF112" s="27">
        <v>5103021100</v>
      </c>
      <c r="CG112" s="30" t="s">
        <v>208</v>
      </c>
      <c r="CH112" s="82">
        <f t="shared" ref="CH112:CY112" si="125">+C112-X112-AS112-BN112</f>
        <v>0</v>
      </c>
      <c r="CI112" s="82">
        <f t="shared" si="125"/>
        <v>0</v>
      </c>
      <c r="CJ112" s="82">
        <f t="shared" si="125"/>
        <v>0</v>
      </c>
      <c r="CK112" s="82">
        <f t="shared" si="125"/>
        <v>0</v>
      </c>
      <c r="CL112" s="82">
        <f t="shared" si="125"/>
        <v>0</v>
      </c>
      <c r="CM112" s="82">
        <f t="shared" si="125"/>
        <v>0</v>
      </c>
      <c r="CN112" s="82">
        <f t="shared" si="125"/>
        <v>0</v>
      </c>
      <c r="CO112" s="82">
        <f t="shared" si="125"/>
        <v>0</v>
      </c>
      <c r="CP112" s="82">
        <f t="shared" si="125"/>
        <v>0</v>
      </c>
      <c r="CQ112" s="82">
        <f t="shared" si="125"/>
        <v>0</v>
      </c>
      <c r="CR112" s="82">
        <f t="shared" si="125"/>
        <v>0</v>
      </c>
      <c r="CS112" s="82">
        <f t="shared" si="125"/>
        <v>0</v>
      </c>
      <c r="CT112" s="82">
        <f t="shared" si="125"/>
        <v>0</v>
      </c>
      <c r="CU112" s="82">
        <f t="shared" si="125"/>
        <v>0</v>
      </c>
      <c r="CV112" s="82">
        <f t="shared" si="125"/>
        <v>0</v>
      </c>
      <c r="CW112" s="82">
        <f t="shared" si="125"/>
        <v>0</v>
      </c>
      <c r="CX112" s="82">
        <f t="shared" si="125"/>
        <v>0</v>
      </c>
      <c r="CY112" s="82">
        <f t="shared" si="125"/>
        <v>0</v>
      </c>
    </row>
    <row r="113" spans="1:103" ht="15.75" customHeight="1" x14ac:dyDescent="0.55000000000000004">
      <c r="A113" s="27">
        <v>5103021200</v>
      </c>
      <c r="B113" s="30" t="s">
        <v>209</v>
      </c>
      <c r="C113" s="30"/>
      <c r="D113" s="82">
        <v>0</v>
      </c>
      <c r="E113" s="82">
        <v>0</v>
      </c>
      <c r="F113" s="82">
        <v>0</v>
      </c>
      <c r="G113" s="82">
        <f t="shared" si="0"/>
        <v>0</v>
      </c>
      <c r="H113" s="82"/>
      <c r="I113" s="82"/>
      <c r="J113" s="82"/>
      <c r="K113" s="82">
        <f t="shared" si="1"/>
        <v>0</v>
      </c>
      <c r="L113" s="82"/>
      <c r="M113" s="82"/>
      <c r="N113" s="82"/>
      <c r="O113" s="82">
        <f t="shared" si="2"/>
        <v>0</v>
      </c>
      <c r="P113" s="82"/>
      <c r="Q113" s="82"/>
      <c r="R113" s="82"/>
      <c r="S113" s="82">
        <f t="shared" si="3"/>
        <v>0</v>
      </c>
      <c r="T113" s="82">
        <f t="shared" si="4"/>
        <v>0</v>
      </c>
      <c r="V113" s="27">
        <v>5103021200</v>
      </c>
      <c r="W113" s="30" t="s">
        <v>209</v>
      </c>
      <c r="X113" s="82">
        <f>ROUND(IF('2.ต้นทุนตามสัดส่วน '!$E$6&gt;0,(+C113*'2.ต้นทุนตามสัดส่วน '!$E$6)/'2.ต้นทุนตามสัดส่วน '!$E$9,0),2)</f>
        <v>0</v>
      </c>
      <c r="Y113" s="82">
        <f>ROUND(IF('2.ต้นทุนตามสัดส่วน '!$E$16&gt;0,(+D113*'2.ต้นทุนตามสัดส่วน '!$E$16)/'2.ต้นทุนตามสัดส่วน '!$E$19,0),2)</f>
        <v>0</v>
      </c>
      <c r="Z113" s="82">
        <f>ROUND(IF('2.ต้นทุนตามสัดส่วน '!$E$26&gt;0,(+E113*'2.ต้นทุนตามสัดส่วน '!$E$26)/'2.ต้นทุนตามสัดส่วน '!$E$29,0),2)</f>
        <v>0</v>
      </c>
      <c r="AA113" s="82">
        <f>ROUND(IF('2.ต้นทุนตามสัดส่วน '!$E$36&gt;0,(+F113*'2.ต้นทุนตามสัดส่วน '!$E$36)/'2.ต้นทุนตามสัดส่วน '!$E$39,0),2)</f>
        <v>0</v>
      </c>
      <c r="AB113" s="82">
        <f t="shared" si="5"/>
        <v>0</v>
      </c>
      <c r="AC113" s="82">
        <f>ROUND(IF('2.ต้นทุนตามสัดส่วน '!$E$56&gt;0,(+H113*'2.ต้นทุนตามสัดส่วน '!$E$56)/'2.ต้นทุนตามสัดส่วน '!$E$59,0),2)</f>
        <v>0</v>
      </c>
      <c r="AD113" s="82">
        <f>ROUND(IF('2.ต้นทุนตามสัดส่วน '!$E$66&gt;0,(+I113*'2.ต้นทุนตามสัดส่วน '!$E$66)/'2.ต้นทุนตามสัดส่วน '!$E$69,0),2)</f>
        <v>0</v>
      </c>
      <c r="AE113" s="82">
        <f>ROUND(IF('2.ต้นทุนตามสัดส่วน '!$E$76&gt;0,(+J113*'2.ต้นทุนตามสัดส่วน '!$E$76)/'2.ต้นทุนตามสัดส่วน '!$E$79,0),2)</f>
        <v>0</v>
      </c>
      <c r="AF113" s="82">
        <f t="shared" si="6"/>
        <v>0</v>
      </c>
      <c r="AG113" s="82">
        <f>ROUND(IF('2.ต้นทุนตามสัดส่วน '!$E$106&gt;0,(+L113*'2.ต้นทุนตามสัดส่วน '!$E$106)/'2.ต้นทุนตามสัดส่วน '!$E$109,0),2)</f>
        <v>0</v>
      </c>
      <c r="AH113" s="82">
        <f>ROUND(IF('2.ต้นทุนตามสัดส่วน '!$E$116&gt;0,(+M113*'2.ต้นทุนตามสัดส่วน '!$E$116)/'2.ต้นทุนตามสัดส่วน '!$E$119,0),2)</f>
        <v>0</v>
      </c>
      <c r="AI113" s="82">
        <f>ROUND(IF('2.ต้นทุนตามสัดส่วน '!$E$126&gt;0,(+N113*'2.ต้นทุนตามสัดส่วน '!$E$126)/'2.ต้นทุนตามสัดส่วน '!$E$129,0),2)</f>
        <v>0</v>
      </c>
      <c r="AJ113" s="82">
        <f t="shared" si="7"/>
        <v>0</v>
      </c>
      <c r="AK113" s="82">
        <f>ROUND(IF('2.ต้นทุนตามสัดส่วน '!$E$156&gt;0,(+P113*'2.ต้นทุนตามสัดส่วน '!$E$156)/'2.ต้นทุนตามสัดส่วน '!$E$159,0),2)</f>
        <v>0</v>
      </c>
      <c r="AL113" s="82">
        <f>ROUND(IF('2.ต้นทุนตามสัดส่วน '!$E$166&gt;0,(+Q113*'2.ต้นทุนตามสัดส่วน '!$E$166)/'2.ต้นทุนตามสัดส่วน '!$E$169,0),2)</f>
        <v>0</v>
      </c>
      <c r="AM113" s="82">
        <f>ROUND(IF('2.ต้นทุนตามสัดส่วน '!$E$176&gt;0,(+R113*'2.ต้นทุนตามสัดส่วน '!$E$176)/'2.ต้นทุนตามสัดส่วน '!$E$179,0),2)</f>
        <v>0</v>
      </c>
      <c r="AN113" s="82">
        <f t="shared" si="8"/>
        <v>0</v>
      </c>
      <c r="AO113" s="82">
        <f t="shared" si="9"/>
        <v>0</v>
      </c>
      <c r="AQ113" s="27">
        <v>5103021200</v>
      </c>
      <c r="AR113" s="30" t="s">
        <v>209</v>
      </c>
      <c r="AS113" s="82">
        <f>ROUND(IF('2.ต้นทุนตามสัดส่วน '!$E$7&gt;0,(C113*'2.ต้นทุนตามสัดส่วน '!$E$7)/'2.ต้นทุนตามสัดส่วน '!$E$9,0),2)</f>
        <v>0</v>
      </c>
      <c r="AT113" s="82">
        <f>ROUND(IF('2.ต้นทุนตามสัดส่วน '!$E$17&gt;0,(D113*'2.ต้นทุนตามสัดส่วน '!$E$17)/'2.ต้นทุนตามสัดส่วน '!$E$19,0),2)</f>
        <v>0</v>
      </c>
      <c r="AU113" s="82">
        <f>ROUND(IF('2.ต้นทุนตามสัดส่วน '!$E$27&gt;0,(+E113*'2.ต้นทุนตามสัดส่วน '!$E$27)/'2.ต้นทุนตามสัดส่วน '!$E$29,0),2)</f>
        <v>0</v>
      </c>
      <c r="AV113" s="82">
        <f>ROUND(IF('2.ต้นทุนตามสัดส่วน '!$E$37&gt;0,(+F113*'2.ต้นทุนตามสัดส่วน '!$E$37)/'2.ต้นทุนตามสัดส่วน '!$E$39,0),2)</f>
        <v>0</v>
      </c>
      <c r="AW113" s="82">
        <f t="shared" si="10"/>
        <v>0</v>
      </c>
      <c r="AX113" s="82">
        <f>ROUND(IF('2.ต้นทุนตามสัดส่วน '!$E$57&gt;0,(+H113*'2.ต้นทุนตามสัดส่วน '!$E$57)/'2.ต้นทุนตามสัดส่วน '!$E$59,0),2)</f>
        <v>0</v>
      </c>
      <c r="AY113" s="82">
        <f>ROUND(IF('2.ต้นทุนตามสัดส่วน '!$E$67&gt;0,(+I113*'2.ต้นทุนตามสัดส่วน '!$E$67)/'2.ต้นทุนตามสัดส่วน '!$E$69,0),2)</f>
        <v>0</v>
      </c>
      <c r="AZ113" s="82">
        <f>ROUND(IF('2.ต้นทุนตามสัดส่วน '!$E$77&gt;0,(+J113*'2.ต้นทุนตามสัดส่วน '!$E$77)/'2.ต้นทุนตามสัดส่วน '!$E$79,0),2)</f>
        <v>0</v>
      </c>
      <c r="BA113" s="82">
        <f t="shared" si="11"/>
        <v>0</v>
      </c>
      <c r="BB113" s="82">
        <f>ROUND(IF('2.ต้นทุนตามสัดส่วน '!$E$107&gt;0,(+L113*'2.ต้นทุนตามสัดส่วน '!$E$107)/'2.ต้นทุนตามสัดส่วน '!$E$109,0),2)</f>
        <v>0</v>
      </c>
      <c r="BC113" s="82">
        <f>ROUND(IF('2.ต้นทุนตามสัดส่วน '!$E$117&gt;0,(+M113*'2.ต้นทุนตามสัดส่วน '!$E$117)/'2.ต้นทุนตามสัดส่วน '!$E$119,0),2)</f>
        <v>0</v>
      </c>
      <c r="BD113" s="82">
        <f>ROUND(IF('2.ต้นทุนตามสัดส่วน '!$E$127&gt;0,(+N113*'2.ต้นทุนตามสัดส่วน '!$E$127)/'2.ต้นทุนตามสัดส่วน '!$E$129,0),2)</f>
        <v>0</v>
      </c>
      <c r="BE113" s="82">
        <f t="shared" si="12"/>
        <v>0</v>
      </c>
      <c r="BF113" s="82">
        <f>ROUND(IF('2.ต้นทุนตามสัดส่วน '!$E$157&gt;0,(+P113*'2.ต้นทุนตามสัดส่วน '!$E$157)/'2.ต้นทุนตามสัดส่วน '!$E$159,0),2)</f>
        <v>0</v>
      </c>
      <c r="BG113" s="82">
        <f>ROUND(IF('2.ต้นทุนตามสัดส่วน '!$E$167&gt;0,(+Q113*'2.ต้นทุนตามสัดส่วน '!$E$167)/'2.ต้นทุนตามสัดส่วน '!$E$169,0),2)</f>
        <v>0</v>
      </c>
      <c r="BH113" s="82">
        <f>ROUND(IF('2.ต้นทุนตามสัดส่วน '!$E$177&gt;0,(+R113*'2.ต้นทุนตามสัดส่วน '!$E$177)/'2.ต้นทุนตามสัดส่วน '!$E$179,0),2)</f>
        <v>0</v>
      </c>
      <c r="BI113" s="82">
        <f t="shared" si="13"/>
        <v>0</v>
      </c>
      <c r="BJ113" s="82">
        <f t="shared" si="14"/>
        <v>0</v>
      </c>
      <c r="BL113" s="27">
        <v>5103021200</v>
      </c>
      <c r="BM113" s="30" t="s">
        <v>209</v>
      </c>
      <c r="BN113" s="82">
        <f>ROUND(IF('2.ต้นทุนตามสัดส่วน '!$E$8&gt;0,(+C113*'2.ต้นทุนตามสัดส่วน '!$E$8)/'2.ต้นทุนตามสัดส่วน '!$E$9,0),2)</f>
        <v>0</v>
      </c>
      <c r="BO113" s="82">
        <f>ROUND(IF('2.ต้นทุนตามสัดส่วน '!$E$18&gt;0,(+D113*'2.ต้นทุนตามสัดส่วน '!$E$18)/'2.ต้นทุนตามสัดส่วน '!$E$19,0),2)</f>
        <v>0</v>
      </c>
      <c r="BP113" s="82">
        <f>ROUND(IF('2.ต้นทุนตามสัดส่วน '!$E$28&gt;0,(+E113*'2.ต้นทุนตามสัดส่วน '!$E$28)/'2.ต้นทุนตามสัดส่วน '!$E$29,0),2)</f>
        <v>0</v>
      </c>
      <c r="BQ113" s="82">
        <f>ROUND(IF('2.ต้นทุนตามสัดส่วน '!$E$38&gt;0,(+F113*'2.ต้นทุนตามสัดส่วน '!$E$38)/'2.ต้นทุนตามสัดส่วน '!$E$39,0),2)</f>
        <v>0</v>
      </c>
      <c r="BR113" s="82">
        <f t="shared" si="15"/>
        <v>0</v>
      </c>
      <c r="BS113" s="82">
        <f>ROUND(IF('2.ต้นทุนตามสัดส่วน '!$E$58&gt;0,(+H113*'2.ต้นทุนตามสัดส่วน '!$E$58)/'2.ต้นทุนตามสัดส่วน '!$E$59,0),2)</f>
        <v>0</v>
      </c>
      <c r="BT113" s="82">
        <f>ROUND(IF('2.ต้นทุนตามสัดส่วน '!$E$68&gt;0,(+I113*'2.ต้นทุนตามสัดส่วน '!$E$68)/'2.ต้นทุนตามสัดส่วน '!$E$69,0),2)</f>
        <v>0</v>
      </c>
      <c r="BU113" s="82">
        <f>ROUND(IF('2.ต้นทุนตามสัดส่วน '!$E$78&gt;0,(+J113*'2.ต้นทุนตามสัดส่วน '!$E$78)/'2.ต้นทุนตามสัดส่วน '!$E$79,0),2)</f>
        <v>0</v>
      </c>
      <c r="BV113" s="82">
        <f t="shared" si="16"/>
        <v>0</v>
      </c>
      <c r="BW113" s="82">
        <f>ROUND(IF('2.ต้นทุนตามสัดส่วน '!$E$108&gt;0,(+L113*'2.ต้นทุนตามสัดส่วน '!$E$108)/'2.ต้นทุนตามสัดส่วน '!$E$109,0),2)</f>
        <v>0</v>
      </c>
      <c r="BX113" s="82">
        <f>ROUND(IF('2.ต้นทุนตามสัดส่วน '!$E$118&gt;0,(+M113*'2.ต้นทุนตามสัดส่วน '!$E$118)/'2.ต้นทุนตามสัดส่วน '!$E$119,0),2)</f>
        <v>0</v>
      </c>
      <c r="BY113" s="82">
        <f>ROUND(IF('2.ต้นทุนตามสัดส่วน '!$E$128&gt;0,(+N113*'2.ต้นทุนตามสัดส่วน '!$E$128)/'2.ต้นทุนตามสัดส่วน '!$E$129,0),2)</f>
        <v>0</v>
      </c>
      <c r="BZ113" s="82">
        <f t="shared" si="17"/>
        <v>0</v>
      </c>
      <c r="CA113" s="82">
        <f>ROUND(IF('2.ต้นทุนตามสัดส่วน '!$E$158&gt;0,(+P113*'2.ต้นทุนตามสัดส่วน '!$E$158)/'2.ต้นทุนตามสัดส่วน '!$E$159,0),2)</f>
        <v>0</v>
      </c>
      <c r="CB113" s="82">
        <f>ROUND(IF('2.ต้นทุนตามสัดส่วน '!$E$168&gt;0,(+Q113*'2.ต้นทุนตามสัดส่วน '!$E$168)/'2.ต้นทุนตามสัดส่วน '!$E$169,0),2)</f>
        <v>0</v>
      </c>
      <c r="CC113" s="82">
        <f>ROUND(IF('2.ต้นทุนตามสัดส่วน '!$E$178&gt;0,(+R113*'2.ต้นทุนตามสัดส่วน '!$E$178)/'2.ต้นทุนตามสัดส่วน '!$E$179,0),2)</f>
        <v>0</v>
      </c>
      <c r="CD113" s="82">
        <f t="shared" si="18"/>
        <v>0</v>
      </c>
      <c r="CE113" s="82">
        <f t="shared" si="19"/>
        <v>0</v>
      </c>
      <c r="CF113" s="27">
        <v>5103021200</v>
      </c>
      <c r="CG113" s="30" t="s">
        <v>209</v>
      </c>
      <c r="CH113" s="82">
        <f t="shared" ref="CH113:CY113" si="126">+C113-X113-AS113-BN113</f>
        <v>0</v>
      </c>
      <c r="CI113" s="82">
        <f t="shared" si="126"/>
        <v>0</v>
      </c>
      <c r="CJ113" s="82">
        <f t="shared" si="126"/>
        <v>0</v>
      </c>
      <c r="CK113" s="82">
        <f t="shared" si="126"/>
        <v>0</v>
      </c>
      <c r="CL113" s="82">
        <f t="shared" si="126"/>
        <v>0</v>
      </c>
      <c r="CM113" s="82">
        <f t="shared" si="126"/>
        <v>0</v>
      </c>
      <c r="CN113" s="82">
        <f t="shared" si="126"/>
        <v>0</v>
      </c>
      <c r="CO113" s="82">
        <f t="shared" si="126"/>
        <v>0</v>
      </c>
      <c r="CP113" s="82">
        <f t="shared" si="126"/>
        <v>0</v>
      </c>
      <c r="CQ113" s="82">
        <f t="shared" si="126"/>
        <v>0</v>
      </c>
      <c r="CR113" s="82">
        <f t="shared" si="126"/>
        <v>0</v>
      </c>
      <c r="CS113" s="82">
        <f t="shared" si="126"/>
        <v>0</v>
      </c>
      <c r="CT113" s="82">
        <f t="shared" si="126"/>
        <v>0</v>
      </c>
      <c r="CU113" s="82">
        <f t="shared" si="126"/>
        <v>0</v>
      </c>
      <c r="CV113" s="82">
        <f t="shared" si="126"/>
        <v>0</v>
      </c>
      <c r="CW113" s="82">
        <f t="shared" si="126"/>
        <v>0</v>
      </c>
      <c r="CX113" s="82">
        <f t="shared" si="126"/>
        <v>0</v>
      </c>
      <c r="CY113" s="82">
        <f t="shared" si="126"/>
        <v>0</v>
      </c>
    </row>
    <row r="114" spans="1:103" ht="15.75" customHeight="1" x14ac:dyDescent="0.55000000000000004">
      <c r="A114" s="96">
        <v>5103021300</v>
      </c>
      <c r="B114" s="97" t="s">
        <v>210</v>
      </c>
      <c r="C114" s="30"/>
      <c r="D114" s="82"/>
      <c r="E114" s="82"/>
      <c r="F114" s="82"/>
      <c r="G114" s="82">
        <f t="shared" si="0"/>
        <v>0</v>
      </c>
      <c r="H114" s="82"/>
      <c r="I114" s="82"/>
      <c r="J114" s="82"/>
      <c r="K114" s="82">
        <f t="shared" si="1"/>
        <v>0</v>
      </c>
      <c r="L114" s="82"/>
      <c r="M114" s="82"/>
      <c r="N114" s="82"/>
      <c r="O114" s="82">
        <f t="shared" si="2"/>
        <v>0</v>
      </c>
      <c r="P114" s="82"/>
      <c r="Q114" s="82"/>
      <c r="R114" s="82"/>
      <c r="S114" s="82">
        <f t="shared" si="3"/>
        <v>0</v>
      </c>
      <c r="T114" s="82">
        <f t="shared" si="4"/>
        <v>0</v>
      </c>
      <c r="V114" s="96">
        <v>5103021300</v>
      </c>
      <c r="W114" s="97" t="s">
        <v>210</v>
      </c>
      <c r="X114" s="82">
        <f>ROUND(IF('2.ต้นทุนตามสัดส่วน '!$E$6&gt;0,(+C114*'2.ต้นทุนตามสัดส่วน '!$E$6)/'2.ต้นทุนตามสัดส่วน '!$E$9,0),2)</f>
        <v>0</v>
      </c>
      <c r="Y114" s="82">
        <f>ROUND(IF('2.ต้นทุนตามสัดส่วน '!$E$16&gt;0,(+D114*'2.ต้นทุนตามสัดส่วน '!$E$16)/'2.ต้นทุนตามสัดส่วน '!$E$19,0),2)</f>
        <v>0</v>
      </c>
      <c r="Z114" s="82">
        <f>ROUND(IF('2.ต้นทุนตามสัดส่วน '!$E$26&gt;0,(+E114*'2.ต้นทุนตามสัดส่วน '!$E$26)/'2.ต้นทุนตามสัดส่วน '!$E$29,0),2)</f>
        <v>0</v>
      </c>
      <c r="AA114" s="82">
        <f>ROUND(IF('2.ต้นทุนตามสัดส่วน '!$E$36&gt;0,(+F114*'2.ต้นทุนตามสัดส่วน '!$E$36)/'2.ต้นทุนตามสัดส่วน '!$E$39,0),2)</f>
        <v>0</v>
      </c>
      <c r="AB114" s="82">
        <f t="shared" si="5"/>
        <v>0</v>
      </c>
      <c r="AC114" s="82">
        <f>ROUND(IF('2.ต้นทุนตามสัดส่วน '!$E$56&gt;0,(+H114*'2.ต้นทุนตามสัดส่วน '!$E$56)/'2.ต้นทุนตามสัดส่วน '!$E$59,0),2)</f>
        <v>0</v>
      </c>
      <c r="AD114" s="82">
        <f>ROUND(IF('2.ต้นทุนตามสัดส่วน '!$E$66&gt;0,(+I114*'2.ต้นทุนตามสัดส่วน '!$E$66)/'2.ต้นทุนตามสัดส่วน '!$E$69,0),2)</f>
        <v>0</v>
      </c>
      <c r="AE114" s="82">
        <f>ROUND(IF('2.ต้นทุนตามสัดส่วน '!$E$76&gt;0,(+J114*'2.ต้นทุนตามสัดส่วน '!$E$76)/'2.ต้นทุนตามสัดส่วน '!$E$79,0),2)</f>
        <v>0</v>
      </c>
      <c r="AF114" s="82">
        <f t="shared" si="6"/>
        <v>0</v>
      </c>
      <c r="AG114" s="82">
        <f>ROUND(IF('2.ต้นทุนตามสัดส่วน '!$E$106&gt;0,(+L114*'2.ต้นทุนตามสัดส่วน '!$E$106)/'2.ต้นทุนตามสัดส่วน '!$E$109,0),2)</f>
        <v>0</v>
      </c>
      <c r="AH114" s="82">
        <f>ROUND(IF('2.ต้นทุนตามสัดส่วน '!$E$116&gt;0,(+M114*'2.ต้นทุนตามสัดส่วน '!$E$116)/'2.ต้นทุนตามสัดส่วน '!$E$119,0),2)</f>
        <v>0</v>
      </c>
      <c r="AI114" s="82">
        <f>ROUND(IF('2.ต้นทุนตามสัดส่วน '!$E$126&gt;0,(+N114*'2.ต้นทุนตามสัดส่วน '!$E$126)/'2.ต้นทุนตามสัดส่วน '!$E$129,0),2)</f>
        <v>0</v>
      </c>
      <c r="AJ114" s="82">
        <f t="shared" si="7"/>
        <v>0</v>
      </c>
      <c r="AK114" s="82">
        <f>ROUND(IF('2.ต้นทุนตามสัดส่วน '!$E$156&gt;0,(+P114*'2.ต้นทุนตามสัดส่วน '!$E$156)/'2.ต้นทุนตามสัดส่วน '!$E$159,0),2)</f>
        <v>0</v>
      </c>
      <c r="AL114" s="82">
        <f>ROUND(IF('2.ต้นทุนตามสัดส่วน '!$E$166&gt;0,(+Q114*'2.ต้นทุนตามสัดส่วน '!$E$166)/'2.ต้นทุนตามสัดส่วน '!$E$169,0),2)</f>
        <v>0</v>
      </c>
      <c r="AM114" s="82">
        <f>ROUND(IF('2.ต้นทุนตามสัดส่วน '!$E$176&gt;0,(+R114*'2.ต้นทุนตามสัดส่วน '!$E$176)/'2.ต้นทุนตามสัดส่วน '!$E$179,0),2)</f>
        <v>0</v>
      </c>
      <c r="AN114" s="82">
        <f t="shared" si="8"/>
        <v>0</v>
      </c>
      <c r="AO114" s="82">
        <f t="shared" si="9"/>
        <v>0</v>
      </c>
      <c r="AQ114" s="96">
        <v>5103021300</v>
      </c>
      <c r="AR114" s="97" t="s">
        <v>210</v>
      </c>
      <c r="AS114" s="82">
        <f>ROUND(IF('2.ต้นทุนตามสัดส่วน '!$E$7&gt;0,(C114*'2.ต้นทุนตามสัดส่วน '!$E$7)/'2.ต้นทุนตามสัดส่วน '!$E$9,0),2)</f>
        <v>0</v>
      </c>
      <c r="AT114" s="82">
        <f>ROUND(IF('2.ต้นทุนตามสัดส่วน '!$E$17&gt;0,(D114*'2.ต้นทุนตามสัดส่วน '!$E$17)/'2.ต้นทุนตามสัดส่วน '!$E$19,0),2)</f>
        <v>0</v>
      </c>
      <c r="AU114" s="82">
        <f>ROUND(IF('2.ต้นทุนตามสัดส่วน '!$E$27&gt;0,(+E114*'2.ต้นทุนตามสัดส่วน '!$E$27)/'2.ต้นทุนตามสัดส่วน '!$E$29,0),2)</f>
        <v>0</v>
      </c>
      <c r="AV114" s="82">
        <f>ROUND(IF('2.ต้นทุนตามสัดส่วน '!$E$37&gt;0,(+F114*'2.ต้นทุนตามสัดส่วน '!$E$37)/'2.ต้นทุนตามสัดส่วน '!$E$39,0),2)</f>
        <v>0</v>
      </c>
      <c r="AW114" s="82">
        <f t="shared" si="10"/>
        <v>0</v>
      </c>
      <c r="AX114" s="82">
        <f>ROUND(IF('2.ต้นทุนตามสัดส่วน '!$E$57&gt;0,(+H114*'2.ต้นทุนตามสัดส่วน '!$E$57)/'2.ต้นทุนตามสัดส่วน '!$E$59,0),2)</f>
        <v>0</v>
      </c>
      <c r="AY114" s="82">
        <f>ROUND(IF('2.ต้นทุนตามสัดส่วน '!$E$67&gt;0,(+I114*'2.ต้นทุนตามสัดส่วน '!$E$67)/'2.ต้นทุนตามสัดส่วน '!$E$69,0),2)</f>
        <v>0</v>
      </c>
      <c r="AZ114" s="82">
        <f>ROUND(IF('2.ต้นทุนตามสัดส่วน '!$E$77&gt;0,(+J114*'2.ต้นทุนตามสัดส่วน '!$E$77)/'2.ต้นทุนตามสัดส่วน '!$E$79,0),2)</f>
        <v>0</v>
      </c>
      <c r="BA114" s="82">
        <f t="shared" si="11"/>
        <v>0</v>
      </c>
      <c r="BB114" s="82">
        <f>ROUND(IF('2.ต้นทุนตามสัดส่วน '!$E$107&gt;0,(+L114*'2.ต้นทุนตามสัดส่วน '!$E$107)/'2.ต้นทุนตามสัดส่วน '!$E$109,0),2)</f>
        <v>0</v>
      </c>
      <c r="BC114" s="82">
        <f>ROUND(IF('2.ต้นทุนตามสัดส่วน '!$E$117&gt;0,(+M114*'2.ต้นทุนตามสัดส่วน '!$E$117)/'2.ต้นทุนตามสัดส่วน '!$E$119,0),2)</f>
        <v>0</v>
      </c>
      <c r="BD114" s="82">
        <f>ROUND(IF('2.ต้นทุนตามสัดส่วน '!$E$127&gt;0,(+N114*'2.ต้นทุนตามสัดส่วน '!$E$127)/'2.ต้นทุนตามสัดส่วน '!$E$129,0),2)</f>
        <v>0</v>
      </c>
      <c r="BE114" s="82">
        <f t="shared" si="12"/>
        <v>0</v>
      </c>
      <c r="BF114" s="82">
        <f>ROUND(IF('2.ต้นทุนตามสัดส่วน '!$E$157&gt;0,(+P114*'2.ต้นทุนตามสัดส่วน '!$E$157)/'2.ต้นทุนตามสัดส่วน '!$E$159,0),2)</f>
        <v>0</v>
      </c>
      <c r="BG114" s="82">
        <f>ROUND(IF('2.ต้นทุนตามสัดส่วน '!$E$167&gt;0,(+Q114*'2.ต้นทุนตามสัดส่วน '!$E$167)/'2.ต้นทุนตามสัดส่วน '!$E$169,0),2)</f>
        <v>0</v>
      </c>
      <c r="BH114" s="82">
        <f>ROUND(IF('2.ต้นทุนตามสัดส่วน '!$E$177&gt;0,(+R114*'2.ต้นทุนตามสัดส่วน '!$E$177)/'2.ต้นทุนตามสัดส่วน '!$E$179,0),2)</f>
        <v>0</v>
      </c>
      <c r="BI114" s="82">
        <f t="shared" si="13"/>
        <v>0</v>
      </c>
      <c r="BJ114" s="82">
        <f t="shared" si="14"/>
        <v>0</v>
      </c>
      <c r="BL114" s="96">
        <v>5103021300</v>
      </c>
      <c r="BM114" s="97" t="s">
        <v>210</v>
      </c>
      <c r="BN114" s="82">
        <f>ROUND(IF('2.ต้นทุนตามสัดส่วน '!$E$8&gt;0,(+C114*'2.ต้นทุนตามสัดส่วน '!$E$8)/'2.ต้นทุนตามสัดส่วน '!$E$9,0),2)</f>
        <v>0</v>
      </c>
      <c r="BO114" s="82">
        <f>ROUND(IF('2.ต้นทุนตามสัดส่วน '!$E$18&gt;0,(+D114*'2.ต้นทุนตามสัดส่วน '!$E$18)/'2.ต้นทุนตามสัดส่วน '!$E$19,0),2)</f>
        <v>0</v>
      </c>
      <c r="BP114" s="82">
        <f>ROUND(IF('2.ต้นทุนตามสัดส่วน '!$E$28&gt;0,(+E114*'2.ต้นทุนตามสัดส่วน '!$E$28)/'2.ต้นทุนตามสัดส่วน '!$E$29,0),2)</f>
        <v>0</v>
      </c>
      <c r="BQ114" s="82">
        <f>ROUND(IF('2.ต้นทุนตามสัดส่วน '!$E$38&gt;0,(+F114*'2.ต้นทุนตามสัดส่วน '!$E$38)/'2.ต้นทุนตามสัดส่วน '!$E$39,0),2)</f>
        <v>0</v>
      </c>
      <c r="BR114" s="82">
        <f t="shared" si="15"/>
        <v>0</v>
      </c>
      <c r="BS114" s="82">
        <f>ROUND(IF('2.ต้นทุนตามสัดส่วน '!$E$58&gt;0,(+H114*'2.ต้นทุนตามสัดส่วน '!$E$58)/'2.ต้นทุนตามสัดส่วน '!$E$59,0),2)</f>
        <v>0</v>
      </c>
      <c r="BT114" s="82">
        <f>ROUND(IF('2.ต้นทุนตามสัดส่วน '!$E$68&gt;0,(+I114*'2.ต้นทุนตามสัดส่วน '!$E$68)/'2.ต้นทุนตามสัดส่วน '!$E$69,0),2)</f>
        <v>0</v>
      </c>
      <c r="BU114" s="82">
        <f>ROUND(IF('2.ต้นทุนตามสัดส่วน '!$E$78&gt;0,(+J114*'2.ต้นทุนตามสัดส่วน '!$E$78)/'2.ต้นทุนตามสัดส่วน '!$E$79,0),2)</f>
        <v>0</v>
      </c>
      <c r="BV114" s="82">
        <f t="shared" si="16"/>
        <v>0</v>
      </c>
      <c r="BW114" s="82">
        <f>ROUND(IF('2.ต้นทุนตามสัดส่วน '!$E$108&gt;0,(+L114*'2.ต้นทุนตามสัดส่วน '!$E$108)/'2.ต้นทุนตามสัดส่วน '!$E$109,0),2)</f>
        <v>0</v>
      </c>
      <c r="BX114" s="82">
        <f>ROUND(IF('2.ต้นทุนตามสัดส่วน '!$E$118&gt;0,(+M114*'2.ต้นทุนตามสัดส่วน '!$E$118)/'2.ต้นทุนตามสัดส่วน '!$E$119,0),2)</f>
        <v>0</v>
      </c>
      <c r="BY114" s="82">
        <f>ROUND(IF('2.ต้นทุนตามสัดส่วน '!$E$128&gt;0,(+N114*'2.ต้นทุนตามสัดส่วน '!$E$128)/'2.ต้นทุนตามสัดส่วน '!$E$129,0),2)</f>
        <v>0</v>
      </c>
      <c r="BZ114" s="82">
        <f t="shared" si="17"/>
        <v>0</v>
      </c>
      <c r="CA114" s="82">
        <f>ROUND(IF('2.ต้นทุนตามสัดส่วน '!$E$158&gt;0,(+P114*'2.ต้นทุนตามสัดส่วน '!$E$158)/'2.ต้นทุนตามสัดส่วน '!$E$159,0),2)</f>
        <v>0</v>
      </c>
      <c r="CB114" s="82">
        <f>ROUND(IF('2.ต้นทุนตามสัดส่วน '!$E$168&gt;0,(+Q114*'2.ต้นทุนตามสัดส่วน '!$E$168)/'2.ต้นทุนตามสัดส่วน '!$E$169,0),2)</f>
        <v>0</v>
      </c>
      <c r="CC114" s="82">
        <f>ROUND(IF('2.ต้นทุนตามสัดส่วน '!$E$178&gt;0,(+R114*'2.ต้นทุนตามสัดส่วน '!$E$178)/'2.ต้นทุนตามสัดส่วน '!$E$179,0),2)</f>
        <v>0</v>
      </c>
      <c r="CD114" s="82">
        <f t="shared" si="18"/>
        <v>0</v>
      </c>
      <c r="CE114" s="82">
        <f t="shared" si="19"/>
        <v>0</v>
      </c>
      <c r="CF114" s="96">
        <v>5103021300</v>
      </c>
      <c r="CG114" s="97" t="s">
        <v>210</v>
      </c>
      <c r="CH114" s="82">
        <f t="shared" ref="CH114:CY114" si="127">+C114-X114-AS114-BN114</f>
        <v>0</v>
      </c>
      <c r="CI114" s="82">
        <f t="shared" si="127"/>
        <v>0</v>
      </c>
      <c r="CJ114" s="82">
        <f t="shared" si="127"/>
        <v>0</v>
      </c>
      <c r="CK114" s="82">
        <f t="shared" si="127"/>
        <v>0</v>
      </c>
      <c r="CL114" s="82">
        <f t="shared" si="127"/>
        <v>0</v>
      </c>
      <c r="CM114" s="82">
        <f t="shared" si="127"/>
        <v>0</v>
      </c>
      <c r="CN114" s="82">
        <f t="shared" si="127"/>
        <v>0</v>
      </c>
      <c r="CO114" s="82">
        <f t="shared" si="127"/>
        <v>0</v>
      </c>
      <c r="CP114" s="82">
        <f t="shared" si="127"/>
        <v>0</v>
      </c>
      <c r="CQ114" s="82">
        <f t="shared" si="127"/>
        <v>0</v>
      </c>
      <c r="CR114" s="82">
        <f t="shared" si="127"/>
        <v>0</v>
      </c>
      <c r="CS114" s="82">
        <f t="shared" si="127"/>
        <v>0</v>
      </c>
      <c r="CT114" s="82">
        <f t="shared" si="127"/>
        <v>0</v>
      </c>
      <c r="CU114" s="82">
        <f t="shared" si="127"/>
        <v>0</v>
      </c>
      <c r="CV114" s="82">
        <f t="shared" si="127"/>
        <v>0</v>
      </c>
      <c r="CW114" s="82">
        <f t="shared" si="127"/>
        <v>0</v>
      </c>
      <c r="CX114" s="82">
        <f t="shared" si="127"/>
        <v>0</v>
      </c>
      <c r="CY114" s="82">
        <f t="shared" si="127"/>
        <v>0</v>
      </c>
    </row>
    <row r="115" spans="1:103" ht="15.75" customHeight="1" x14ac:dyDescent="0.55000000000000004">
      <c r="A115" s="96">
        <v>5103021301</v>
      </c>
      <c r="B115" s="97" t="s">
        <v>211</v>
      </c>
      <c r="C115" s="30"/>
      <c r="D115" s="82">
        <v>0</v>
      </c>
      <c r="E115" s="82">
        <v>0</v>
      </c>
      <c r="F115" s="82">
        <v>0</v>
      </c>
      <c r="G115" s="82">
        <f t="shared" si="0"/>
        <v>0</v>
      </c>
      <c r="H115" s="82"/>
      <c r="I115" s="82"/>
      <c r="J115" s="82"/>
      <c r="K115" s="82">
        <f t="shared" si="1"/>
        <v>0</v>
      </c>
      <c r="L115" s="82"/>
      <c r="M115" s="82"/>
      <c r="N115" s="82"/>
      <c r="O115" s="82">
        <f t="shared" si="2"/>
        <v>0</v>
      </c>
      <c r="P115" s="82"/>
      <c r="Q115" s="82"/>
      <c r="R115" s="82"/>
      <c r="S115" s="82">
        <f t="shared" si="3"/>
        <v>0</v>
      </c>
      <c r="T115" s="82">
        <f t="shared" si="4"/>
        <v>0</v>
      </c>
      <c r="V115" s="96">
        <v>5103021301</v>
      </c>
      <c r="W115" s="97" t="s">
        <v>211</v>
      </c>
      <c r="X115" s="82">
        <f>ROUND(IF('2.ต้นทุนตามสัดส่วน '!$E$6&gt;0,(+C115*'2.ต้นทุนตามสัดส่วน '!$E$6)/'2.ต้นทุนตามสัดส่วน '!$E$9,0),2)</f>
        <v>0</v>
      </c>
      <c r="Y115" s="82">
        <f>ROUND(IF('2.ต้นทุนตามสัดส่วน '!$E$16&gt;0,(+D115*'2.ต้นทุนตามสัดส่วน '!$E$16)/'2.ต้นทุนตามสัดส่วน '!$E$19,0),2)</f>
        <v>0</v>
      </c>
      <c r="Z115" s="82">
        <f>ROUND(IF('2.ต้นทุนตามสัดส่วน '!$E$26&gt;0,(+E115*'2.ต้นทุนตามสัดส่วน '!$E$26)/'2.ต้นทุนตามสัดส่วน '!$E$29,0),2)</f>
        <v>0</v>
      </c>
      <c r="AA115" s="82">
        <f>ROUND(IF('2.ต้นทุนตามสัดส่วน '!$E$36&gt;0,(+F115*'2.ต้นทุนตามสัดส่วน '!$E$36)/'2.ต้นทุนตามสัดส่วน '!$E$39,0),2)</f>
        <v>0</v>
      </c>
      <c r="AB115" s="82">
        <f t="shared" si="5"/>
        <v>0</v>
      </c>
      <c r="AC115" s="82">
        <f>ROUND(IF('2.ต้นทุนตามสัดส่วน '!$E$56&gt;0,(+H115*'2.ต้นทุนตามสัดส่วน '!$E$56)/'2.ต้นทุนตามสัดส่วน '!$E$59,0),2)</f>
        <v>0</v>
      </c>
      <c r="AD115" s="82">
        <f>ROUND(IF('2.ต้นทุนตามสัดส่วน '!$E$66&gt;0,(+I115*'2.ต้นทุนตามสัดส่วน '!$E$66)/'2.ต้นทุนตามสัดส่วน '!$E$69,0),2)</f>
        <v>0</v>
      </c>
      <c r="AE115" s="82">
        <f>ROUND(IF('2.ต้นทุนตามสัดส่วน '!$E$76&gt;0,(+J115*'2.ต้นทุนตามสัดส่วน '!$E$76)/'2.ต้นทุนตามสัดส่วน '!$E$79,0),2)</f>
        <v>0</v>
      </c>
      <c r="AF115" s="82">
        <f t="shared" si="6"/>
        <v>0</v>
      </c>
      <c r="AG115" s="82">
        <f>ROUND(IF('2.ต้นทุนตามสัดส่วน '!$E$106&gt;0,(+L115*'2.ต้นทุนตามสัดส่วน '!$E$106)/'2.ต้นทุนตามสัดส่วน '!$E$109,0),2)</f>
        <v>0</v>
      </c>
      <c r="AH115" s="82">
        <f>ROUND(IF('2.ต้นทุนตามสัดส่วน '!$E$116&gt;0,(+M115*'2.ต้นทุนตามสัดส่วน '!$E$116)/'2.ต้นทุนตามสัดส่วน '!$E$119,0),2)</f>
        <v>0</v>
      </c>
      <c r="AI115" s="82">
        <f>ROUND(IF('2.ต้นทุนตามสัดส่วน '!$E$126&gt;0,(+N115*'2.ต้นทุนตามสัดส่วน '!$E$126)/'2.ต้นทุนตามสัดส่วน '!$E$129,0),2)</f>
        <v>0</v>
      </c>
      <c r="AJ115" s="82">
        <f t="shared" si="7"/>
        <v>0</v>
      </c>
      <c r="AK115" s="82">
        <f>ROUND(IF('2.ต้นทุนตามสัดส่วน '!$E$156&gt;0,(+P115*'2.ต้นทุนตามสัดส่วน '!$E$156)/'2.ต้นทุนตามสัดส่วน '!$E$159,0),2)</f>
        <v>0</v>
      </c>
      <c r="AL115" s="82">
        <f>ROUND(IF('2.ต้นทุนตามสัดส่วน '!$E$166&gt;0,(+Q115*'2.ต้นทุนตามสัดส่วน '!$E$166)/'2.ต้นทุนตามสัดส่วน '!$E$169,0),2)</f>
        <v>0</v>
      </c>
      <c r="AM115" s="82">
        <f>ROUND(IF('2.ต้นทุนตามสัดส่วน '!$E$176&gt;0,(+R115*'2.ต้นทุนตามสัดส่วน '!$E$176)/'2.ต้นทุนตามสัดส่วน '!$E$179,0),2)</f>
        <v>0</v>
      </c>
      <c r="AN115" s="82">
        <f t="shared" si="8"/>
        <v>0</v>
      </c>
      <c r="AO115" s="82">
        <f t="shared" si="9"/>
        <v>0</v>
      </c>
      <c r="AQ115" s="96">
        <v>5103021301</v>
      </c>
      <c r="AR115" s="97" t="s">
        <v>211</v>
      </c>
      <c r="AS115" s="82">
        <f>ROUND(IF('2.ต้นทุนตามสัดส่วน '!$E$7&gt;0,(C115*'2.ต้นทุนตามสัดส่วน '!$E$7)/'2.ต้นทุนตามสัดส่วน '!$E$9,0),2)</f>
        <v>0</v>
      </c>
      <c r="AT115" s="82">
        <f>ROUND(IF('2.ต้นทุนตามสัดส่วน '!$E$17&gt;0,(D115*'2.ต้นทุนตามสัดส่วน '!$E$17)/'2.ต้นทุนตามสัดส่วน '!$E$19,0),2)</f>
        <v>0</v>
      </c>
      <c r="AU115" s="82">
        <f>ROUND(IF('2.ต้นทุนตามสัดส่วน '!$E$27&gt;0,(+E115*'2.ต้นทุนตามสัดส่วน '!$E$27)/'2.ต้นทุนตามสัดส่วน '!$E$29,0),2)</f>
        <v>0</v>
      </c>
      <c r="AV115" s="82">
        <f>ROUND(IF('2.ต้นทุนตามสัดส่วน '!$E$37&gt;0,(+F115*'2.ต้นทุนตามสัดส่วน '!$E$37)/'2.ต้นทุนตามสัดส่วน '!$E$39,0),2)</f>
        <v>0</v>
      </c>
      <c r="AW115" s="82">
        <f t="shared" si="10"/>
        <v>0</v>
      </c>
      <c r="AX115" s="82">
        <f>ROUND(IF('2.ต้นทุนตามสัดส่วน '!$E$57&gt;0,(+H115*'2.ต้นทุนตามสัดส่วน '!$E$57)/'2.ต้นทุนตามสัดส่วน '!$E$59,0),2)</f>
        <v>0</v>
      </c>
      <c r="AY115" s="82">
        <f>ROUND(IF('2.ต้นทุนตามสัดส่วน '!$E$67&gt;0,(+I115*'2.ต้นทุนตามสัดส่วน '!$E$67)/'2.ต้นทุนตามสัดส่วน '!$E$69,0),2)</f>
        <v>0</v>
      </c>
      <c r="AZ115" s="82">
        <f>ROUND(IF('2.ต้นทุนตามสัดส่วน '!$E$77&gt;0,(+J115*'2.ต้นทุนตามสัดส่วน '!$E$77)/'2.ต้นทุนตามสัดส่วน '!$E$79,0),2)</f>
        <v>0</v>
      </c>
      <c r="BA115" s="82">
        <f t="shared" si="11"/>
        <v>0</v>
      </c>
      <c r="BB115" s="82">
        <f>ROUND(IF('2.ต้นทุนตามสัดส่วน '!$E$107&gt;0,(+L115*'2.ต้นทุนตามสัดส่วน '!$E$107)/'2.ต้นทุนตามสัดส่วน '!$E$109,0),2)</f>
        <v>0</v>
      </c>
      <c r="BC115" s="82">
        <f>ROUND(IF('2.ต้นทุนตามสัดส่วน '!$E$117&gt;0,(+M115*'2.ต้นทุนตามสัดส่วน '!$E$117)/'2.ต้นทุนตามสัดส่วน '!$E$119,0),2)</f>
        <v>0</v>
      </c>
      <c r="BD115" s="82">
        <f>ROUND(IF('2.ต้นทุนตามสัดส่วน '!$E$127&gt;0,(+N115*'2.ต้นทุนตามสัดส่วน '!$E$127)/'2.ต้นทุนตามสัดส่วน '!$E$129,0),2)</f>
        <v>0</v>
      </c>
      <c r="BE115" s="82">
        <f t="shared" si="12"/>
        <v>0</v>
      </c>
      <c r="BF115" s="82">
        <f>ROUND(IF('2.ต้นทุนตามสัดส่วน '!$E$157&gt;0,(+P115*'2.ต้นทุนตามสัดส่วน '!$E$157)/'2.ต้นทุนตามสัดส่วน '!$E$159,0),2)</f>
        <v>0</v>
      </c>
      <c r="BG115" s="82">
        <f>ROUND(IF('2.ต้นทุนตามสัดส่วน '!$E$167&gt;0,(+Q115*'2.ต้นทุนตามสัดส่วน '!$E$167)/'2.ต้นทุนตามสัดส่วน '!$E$169,0),2)</f>
        <v>0</v>
      </c>
      <c r="BH115" s="82">
        <f>ROUND(IF('2.ต้นทุนตามสัดส่วน '!$E$177&gt;0,(+R115*'2.ต้นทุนตามสัดส่วน '!$E$177)/'2.ต้นทุนตามสัดส่วน '!$E$179,0),2)</f>
        <v>0</v>
      </c>
      <c r="BI115" s="82">
        <f t="shared" si="13"/>
        <v>0</v>
      </c>
      <c r="BJ115" s="82">
        <f t="shared" si="14"/>
        <v>0</v>
      </c>
      <c r="BL115" s="96">
        <v>5103021301</v>
      </c>
      <c r="BM115" s="97" t="s">
        <v>211</v>
      </c>
      <c r="BN115" s="82">
        <f>ROUND(IF('2.ต้นทุนตามสัดส่วน '!$E$8&gt;0,(+C115*'2.ต้นทุนตามสัดส่วน '!$E$8)/'2.ต้นทุนตามสัดส่วน '!$E$9,0),2)</f>
        <v>0</v>
      </c>
      <c r="BO115" s="82">
        <f>ROUND(IF('2.ต้นทุนตามสัดส่วน '!$E$18&gt;0,(+D115*'2.ต้นทุนตามสัดส่วน '!$E$18)/'2.ต้นทุนตามสัดส่วน '!$E$19,0),2)</f>
        <v>0</v>
      </c>
      <c r="BP115" s="82">
        <f>ROUND(IF('2.ต้นทุนตามสัดส่วน '!$E$28&gt;0,(+E115*'2.ต้นทุนตามสัดส่วน '!$E$28)/'2.ต้นทุนตามสัดส่วน '!$E$29,0),2)</f>
        <v>0</v>
      </c>
      <c r="BQ115" s="82">
        <f>ROUND(IF('2.ต้นทุนตามสัดส่วน '!$E$38&gt;0,(+F115*'2.ต้นทุนตามสัดส่วน '!$E$38)/'2.ต้นทุนตามสัดส่วน '!$E$39,0),2)</f>
        <v>0</v>
      </c>
      <c r="BR115" s="82">
        <f t="shared" si="15"/>
        <v>0</v>
      </c>
      <c r="BS115" s="82">
        <f>ROUND(IF('2.ต้นทุนตามสัดส่วน '!$E$58&gt;0,(+H115*'2.ต้นทุนตามสัดส่วน '!$E$58)/'2.ต้นทุนตามสัดส่วน '!$E$59,0),2)</f>
        <v>0</v>
      </c>
      <c r="BT115" s="82">
        <f>ROUND(IF('2.ต้นทุนตามสัดส่วน '!$E$68&gt;0,(+I115*'2.ต้นทุนตามสัดส่วน '!$E$68)/'2.ต้นทุนตามสัดส่วน '!$E$69,0),2)</f>
        <v>0</v>
      </c>
      <c r="BU115" s="82">
        <f>ROUND(IF('2.ต้นทุนตามสัดส่วน '!$E$78&gt;0,(+J115*'2.ต้นทุนตามสัดส่วน '!$E$78)/'2.ต้นทุนตามสัดส่วน '!$E$79,0),2)</f>
        <v>0</v>
      </c>
      <c r="BV115" s="82">
        <f t="shared" si="16"/>
        <v>0</v>
      </c>
      <c r="BW115" s="82">
        <f>ROUND(IF('2.ต้นทุนตามสัดส่วน '!$E$108&gt;0,(+L115*'2.ต้นทุนตามสัดส่วน '!$E$108)/'2.ต้นทุนตามสัดส่วน '!$E$109,0),2)</f>
        <v>0</v>
      </c>
      <c r="BX115" s="82">
        <f>ROUND(IF('2.ต้นทุนตามสัดส่วน '!$E$118&gt;0,(+M115*'2.ต้นทุนตามสัดส่วน '!$E$118)/'2.ต้นทุนตามสัดส่วน '!$E$119,0),2)</f>
        <v>0</v>
      </c>
      <c r="BY115" s="82">
        <f>ROUND(IF('2.ต้นทุนตามสัดส่วน '!$E$128&gt;0,(+N115*'2.ต้นทุนตามสัดส่วน '!$E$128)/'2.ต้นทุนตามสัดส่วน '!$E$129,0),2)</f>
        <v>0</v>
      </c>
      <c r="BZ115" s="82">
        <f t="shared" si="17"/>
        <v>0</v>
      </c>
      <c r="CA115" s="82">
        <f>ROUND(IF('2.ต้นทุนตามสัดส่วน '!$E$158&gt;0,(+P115*'2.ต้นทุนตามสัดส่วน '!$E$158)/'2.ต้นทุนตามสัดส่วน '!$E$159,0),2)</f>
        <v>0</v>
      </c>
      <c r="CB115" s="82">
        <f>ROUND(IF('2.ต้นทุนตามสัดส่วน '!$E$168&gt;0,(+Q115*'2.ต้นทุนตามสัดส่วน '!$E$168)/'2.ต้นทุนตามสัดส่วน '!$E$169,0),2)</f>
        <v>0</v>
      </c>
      <c r="CC115" s="82">
        <f>ROUND(IF('2.ต้นทุนตามสัดส่วน '!$E$178&gt;0,(+R115*'2.ต้นทุนตามสัดส่วน '!$E$178)/'2.ต้นทุนตามสัดส่วน '!$E$179,0),2)</f>
        <v>0</v>
      </c>
      <c r="CD115" s="82">
        <f t="shared" si="18"/>
        <v>0</v>
      </c>
      <c r="CE115" s="82">
        <f t="shared" si="19"/>
        <v>0</v>
      </c>
      <c r="CF115" s="96">
        <v>5103021301</v>
      </c>
      <c r="CG115" s="97" t="s">
        <v>211</v>
      </c>
      <c r="CH115" s="82">
        <f t="shared" ref="CH115:CY115" si="128">+C115-X115-AS115-BN115</f>
        <v>0</v>
      </c>
      <c r="CI115" s="82">
        <f t="shared" si="128"/>
        <v>0</v>
      </c>
      <c r="CJ115" s="82">
        <f t="shared" si="128"/>
        <v>0</v>
      </c>
      <c r="CK115" s="82">
        <f t="shared" si="128"/>
        <v>0</v>
      </c>
      <c r="CL115" s="82">
        <f t="shared" si="128"/>
        <v>0</v>
      </c>
      <c r="CM115" s="82">
        <f t="shared" si="128"/>
        <v>0</v>
      </c>
      <c r="CN115" s="82">
        <f t="shared" si="128"/>
        <v>0</v>
      </c>
      <c r="CO115" s="82">
        <f t="shared" si="128"/>
        <v>0</v>
      </c>
      <c r="CP115" s="82">
        <f t="shared" si="128"/>
        <v>0</v>
      </c>
      <c r="CQ115" s="82">
        <f t="shared" si="128"/>
        <v>0</v>
      </c>
      <c r="CR115" s="82">
        <f t="shared" si="128"/>
        <v>0</v>
      </c>
      <c r="CS115" s="82">
        <f t="shared" si="128"/>
        <v>0</v>
      </c>
      <c r="CT115" s="82">
        <f t="shared" si="128"/>
        <v>0</v>
      </c>
      <c r="CU115" s="82">
        <f t="shared" si="128"/>
        <v>0</v>
      </c>
      <c r="CV115" s="82">
        <f t="shared" si="128"/>
        <v>0</v>
      </c>
      <c r="CW115" s="82">
        <f t="shared" si="128"/>
        <v>0</v>
      </c>
      <c r="CX115" s="82">
        <f t="shared" si="128"/>
        <v>0</v>
      </c>
      <c r="CY115" s="82">
        <f t="shared" si="128"/>
        <v>0</v>
      </c>
    </row>
    <row r="116" spans="1:103" ht="15.75" customHeight="1" x14ac:dyDescent="0.55000000000000004">
      <c r="A116" s="96">
        <v>5103021302</v>
      </c>
      <c r="B116" s="97" t="s">
        <v>212</v>
      </c>
      <c r="C116" s="30"/>
      <c r="D116" s="82"/>
      <c r="E116" s="82"/>
      <c r="F116" s="82"/>
      <c r="G116" s="82">
        <f t="shared" si="0"/>
        <v>0</v>
      </c>
      <c r="H116" s="82"/>
      <c r="I116" s="82"/>
      <c r="J116" s="82"/>
      <c r="K116" s="82">
        <f t="shared" si="1"/>
        <v>0</v>
      </c>
      <c r="L116" s="82"/>
      <c r="M116" s="82"/>
      <c r="N116" s="82"/>
      <c r="O116" s="82">
        <f t="shared" si="2"/>
        <v>0</v>
      </c>
      <c r="P116" s="82"/>
      <c r="Q116" s="82"/>
      <c r="R116" s="82"/>
      <c r="S116" s="82">
        <f t="shared" si="3"/>
        <v>0</v>
      </c>
      <c r="T116" s="82">
        <f t="shared" si="4"/>
        <v>0</v>
      </c>
      <c r="V116" s="96">
        <v>5103021302</v>
      </c>
      <c r="W116" s="97" t="s">
        <v>212</v>
      </c>
      <c r="X116" s="82">
        <f>ROUND(IF('2.ต้นทุนตามสัดส่วน '!$E$6&gt;0,(+C116*'2.ต้นทุนตามสัดส่วน '!$E$6)/'2.ต้นทุนตามสัดส่วน '!$E$9,0),2)</f>
        <v>0</v>
      </c>
      <c r="Y116" s="82">
        <f>ROUND(IF('2.ต้นทุนตามสัดส่วน '!$E$16&gt;0,(+D116*'2.ต้นทุนตามสัดส่วน '!$E$16)/'2.ต้นทุนตามสัดส่วน '!$E$19,0),2)</f>
        <v>0</v>
      </c>
      <c r="Z116" s="82">
        <f>ROUND(IF('2.ต้นทุนตามสัดส่วน '!$E$26&gt;0,(+E116*'2.ต้นทุนตามสัดส่วน '!$E$26)/'2.ต้นทุนตามสัดส่วน '!$E$29,0),2)</f>
        <v>0</v>
      </c>
      <c r="AA116" s="82">
        <f>ROUND(IF('2.ต้นทุนตามสัดส่วน '!$E$36&gt;0,(+F116*'2.ต้นทุนตามสัดส่วน '!$E$36)/'2.ต้นทุนตามสัดส่วน '!$E$39,0),2)</f>
        <v>0</v>
      </c>
      <c r="AB116" s="82">
        <f t="shared" si="5"/>
        <v>0</v>
      </c>
      <c r="AC116" s="82">
        <f>ROUND(IF('2.ต้นทุนตามสัดส่วน '!$E$56&gt;0,(+H116*'2.ต้นทุนตามสัดส่วน '!$E$56)/'2.ต้นทุนตามสัดส่วน '!$E$59,0),2)</f>
        <v>0</v>
      </c>
      <c r="AD116" s="82">
        <f>ROUND(IF('2.ต้นทุนตามสัดส่วน '!$E$66&gt;0,(+I116*'2.ต้นทุนตามสัดส่วน '!$E$66)/'2.ต้นทุนตามสัดส่วน '!$E$69,0),2)</f>
        <v>0</v>
      </c>
      <c r="AE116" s="82">
        <f>ROUND(IF('2.ต้นทุนตามสัดส่วน '!$E$76&gt;0,(+J116*'2.ต้นทุนตามสัดส่วน '!$E$76)/'2.ต้นทุนตามสัดส่วน '!$E$79,0),2)</f>
        <v>0</v>
      </c>
      <c r="AF116" s="82">
        <f t="shared" si="6"/>
        <v>0</v>
      </c>
      <c r="AG116" s="82">
        <f>ROUND(IF('2.ต้นทุนตามสัดส่วน '!$E$106&gt;0,(+L116*'2.ต้นทุนตามสัดส่วน '!$E$106)/'2.ต้นทุนตามสัดส่วน '!$E$109,0),2)</f>
        <v>0</v>
      </c>
      <c r="AH116" s="82">
        <f>ROUND(IF('2.ต้นทุนตามสัดส่วน '!$E$116&gt;0,(+M116*'2.ต้นทุนตามสัดส่วน '!$E$116)/'2.ต้นทุนตามสัดส่วน '!$E$119,0),2)</f>
        <v>0</v>
      </c>
      <c r="AI116" s="82">
        <f>ROUND(IF('2.ต้นทุนตามสัดส่วน '!$E$126&gt;0,(+N116*'2.ต้นทุนตามสัดส่วน '!$E$126)/'2.ต้นทุนตามสัดส่วน '!$E$129,0),2)</f>
        <v>0</v>
      </c>
      <c r="AJ116" s="82">
        <f t="shared" si="7"/>
        <v>0</v>
      </c>
      <c r="AK116" s="82">
        <f>ROUND(IF('2.ต้นทุนตามสัดส่วน '!$E$156&gt;0,(+P116*'2.ต้นทุนตามสัดส่วน '!$E$156)/'2.ต้นทุนตามสัดส่วน '!$E$159,0),2)</f>
        <v>0</v>
      </c>
      <c r="AL116" s="82">
        <f>ROUND(IF('2.ต้นทุนตามสัดส่วน '!$E$166&gt;0,(+Q116*'2.ต้นทุนตามสัดส่วน '!$E$166)/'2.ต้นทุนตามสัดส่วน '!$E$169,0),2)</f>
        <v>0</v>
      </c>
      <c r="AM116" s="82">
        <f>ROUND(IF('2.ต้นทุนตามสัดส่วน '!$E$176&gt;0,(+R116*'2.ต้นทุนตามสัดส่วน '!$E$176)/'2.ต้นทุนตามสัดส่วน '!$E$179,0),2)</f>
        <v>0</v>
      </c>
      <c r="AN116" s="82">
        <f t="shared" si="8"/>
        <v>0</v>
      </c>
      <c r="AO116" s="82">
        <f t="shared" si="9"/>
        <v>0</v>
      </c>
      <c r="AQ116" s="96">
        <v>5103021302</v>
      </c>
      <c r="AR116" s="97" t="s">
        <v>212</v>
      </c>
      <c r="AS116" s="82">
        <f>ROUND(IF('2.ต้นทุนตามสัดส่วน '!$E$7&gt;0,(C116*'2.ต้นทุนตามสัดส่วน '!$E$7)/'2.ต้นทุนตามสัดส่วน '!$E$9,0),2)</f>
        <v>0</v>
      </c>
      <c r="AT116" s="82">
        <f>ROUND(IF('2.ต้นทุนตามสัดส่วน '!$E$17&gt;0,(D116*'2.ต้นทุนตามสัดส่วน '!$E$17)/'2.ต้นทุนตามสัดส่วน '!$E$19,0),2)</f>
        <v>0</v>
      </c>
      <c r="AU116" s="82">
        <f>ROUND(IF('2.ต้นทุนตามสัดส่วน '!$E$27&gt;0,(+E116*'2.ต้นทุนตามสัดส่วน '!$E$27)/'2.ต้นทุนตามสัดส่วน '!$E$29,0),2)</f>
        <v>0</v>
      </c>
      <c r="AV116" s="82">
        <f>ROUND(IF('2.ต้นทุนตามสัดส่วน '!$E$37&gt;0,(+F116*'2.ต้นทุนตามสัดส่วน '!$E$37)/'2.ต้นทุนตามสัดส่วน '!$E$39,0),2)</f>
        <v>0</v>
      </c>
      <c r="AW116" s="82">
        <f t="shared" si="10"/>
        <v>0</v>
      </c>
      <c r="AX116" s="82">
        <f>ROUND(IF('2.ต้นทุนตามสัดส่วน '!$E$57&gt;0,(+H116*'2.ต้นทุนตามสัดส่วน '!$E$57)/'2.ต้นทุนตามสัดส่วน '!$E$59,0),2)</f>
        <v>0</v>
      </c>
      <c r="AY116" s="82">
        <f>ROUND(IF('2.ต้นทุนตามสัดส่วน '!$E$67&gt;0,(+I116*'2.ต้นทุนตามสัดส่วน '!$E$67)/'2.ต้นทุนตามสัดส่วน '!$E$69,0),2)</f>
        <v>0</v>
      </c>
      <c r="AZ116" s="82">
        <f>ROUND(IF('2.ต้นทุนตามสัดส่วน '!$E$77&gt;0,(+J116*'2.ต้นทุนตามสัดส่วน '!$E$77)/'2.ต้นทุนตามสัดส่วน '!$E$79,0),2)</f>
        <v>0</v>
      </c>
      <c r="BA116" s="82">
        <f t="shared" si="11"/>
        <v>0</v>
      </c>
      <c r="BB116" s="82">
        <f>ROUND(IF('2.ต้นทุนตามสัดส่วน '!$E$107&gt;0,(+L116*'2.ต้นทุนตามสัดส่วน '!$E$107)/'2.ต้นทุนตามสัดส่วน '!$E$109,0),2)</f>
        <v>0</v>
      </c>
      <c r="BC116" s="82">
        <f>ROUND(IF('2.ต้นทุนตามสัดส่วน '!$E$117&gt;0,(+M116*'2.ต้นทุนตามสัดส่วน '!$E$117)/'2.ต้นทุนตามสัดส่วน '!$E$119,0),2)</f>
        <v>0</v>
      </c>
      <c r="BD116" s="82">
        <f>ROUND(IF('2.ต้นทุนตามสัดส่วน '!$E$127&gt;0,(+N116*'2.ต้นทุนตามสัดส่วน '!$E$127)/'2.ต้นทุนตามสัดส่วน '!$E$129,0),2)</f>
        <v>0</v>
      </c>
      <c r="BE116" s="82">
        <f t="shared" si="12"/>
        <v>0</v>
      </c>
      <c r="BF116" s="82">
        <f>ROUND(IF('2.ต้นทุนตามสัดส่วน '!$E$157&gt;0,(+P116*'2.ต้นทุนตามสัดส่วน '!$E$157)/'2.ต้นทุนตามสัดส่วน '!$E$159,0),2)</f>
        <v>0</v>
      </c>
      <c r="BG116" s="82">
        <f>ROUND(IF('2.ต้นทุนตามสัดส่วน '!$E$167&gt;0,(+Q116*'2.ต้นทุนตามสัดส่วน '!$E$167)/'2.ต้นทุนตามสัดส่วน '!$E$169,0),2)</f>
        <v>0</v>
      </c>
      <c r="BH116" s="82">
        <f>ROUND(IF('2.ต้นทุนตามสัดส่วน '!$E$177&gt;0,(+R116*'2.ต้นทุนตามสัดส่วน '!$E$177)/'2.ต้นทุนตามสัดส่วน '!$E$179,0),2)</f>
        <v>0</v>
      </c>
      <c r="BI116" s="82">
        <f t="shared" si="13"/>
        <v>0</v>
      </c>
      <c r="BJ116" s="82">
        <f t="shared" si="14"/>
        <v>0</v>
      </c>
      <c r="BL116" s="96">
        <v>5103021302</v>
      </c>
      <c r="BM116" s="97" t="s">
        <v>212</v>
      </c>
      <c r="BN116" s="82">
        <f>ROUND(IF('2.ต้นทุนตามสัดส่วน '!$E$8&gt;0,(+C116*'2.ต้นทุนตามสัดส่วน '!$E$8)/'2.ต้นทุนตามสัดส่วน '!$E$9,0),2)</f>
        <v>0</v>
      </c>
      <c r="BO116" s="82">
        <f>ROUND(IF('2.ต้นทุนตามสัดส่วน '!$E$18&gt;0,(+D116*'2.ต้นทุนตามสัดส่วน '!$E$18)/'2.ต้นทุนตามสัดส่วน '!$E$19,0),2)</f>
        <v>0</v>
      </c>
      <c r="BP116" s="82">
        <f>ROUND(IF('2.ต้นทุนตามสัดส่วน '!$E$28&gt;0,(+E116*'2.ต้นทุนตามสัดส่วน '!$E$28)/'2.ต้นทุนตามสัดส่วน '!$E$29,0),2)</f>
        <v>0</v>
      </c>
      <c r="BQ116" s="82">
        <f>ROUND(IF('2.ต้นทุนตามสัดส่วน '!$E$38&gt;0,(+F116*'2.ต้นทุนตามสัดส่วน '!$E$38)/'2.ต้นทุนตามสัดส่วน '!$E$39,0),2)</f>
        <v>0</v>
      </c>
      <c r="BR116" s="82">
        <f t="shared" si="15"/>
        <v>0</v>
      </c>
      <c r="BS116" s="82">
        <f>ROUND(IF('2.ต้นทุนตามสัดส่วน '!$E$58&gt;0,(+H116*'2.ต้นทุนตามสัดส่วน '!$E$58)/'2.ต้นทุนตามสัดส่วน '!$E$59,0),2)</f>
        <v>0</v>
      </c>
      <c r="BT116" s="82">
        <f>ROUND(IF('2.ต้นทุนตามสัดส่วน '!$E$68&gt;0,(+I116*'2.ต้นทุนตามสัดส่วน '!$E$68)/'2.ต้นทุนตามสัดส่วน '!$E$69,0),2)</f>
        <v>0</v>
      </c>
      <c r="BU116" s="82">
        <f>ROUND(IF('2.ต้นทุนตามสัดส่วน '!$E$78&gt;0,(+J116*'2.ต้นทุนตามสัดส่วน '!$E$78)/'2.ต้นทุนตามสัดส่วน '!$E$79,0),2)</f>
        <v>0</v>
      </c>
      <c r="BV116" s="82">
        <f t="shared" si="16"/>
        <v>0</v>
      </c>
      <c r="BW116" s="82">
        <f>ROUND(IF('2.ต้นทุนตามสัดส่วน '!$E$108&gt;0,(+L116*'2.ต้นทุนตามสัดส่วน '!$E$108)/'2.ต้นทุนตามสัดส่วน '!$E$109,0),2)</f>
        <v>0</v>
      </c>
      <c r="BX116" s="82">
        <f>ROUND(IF('2.ต้นทุนตามสัดส่วน '!$E$118&gt;0,(+M116*'2.ต้นทุนตามสัดส่วน '!$E$118)/'2.ต้นทุนตามสัดส่วน '!$E$119,0),2)</f>
        <v>0</v>
      </c>
      <c r="BY116" s="82">
        <f>ROUND(IF('2.ต้นทุนตามสัดส่วน '!$E$128&gt;0,(+N116*'2.ต้นทุนตามสัดส่วน '!$E$128)/'2.ต้นทุนตามสัดส่วน '!$E$129,0),2)</f>
        <v>0</v>
      </c>
      <c r="BZ116" s="82">
        <f t="shared" si="17"/>
        <v>0</v>
      </c>
      <c r="CA116" s="82">
        <f>ROUND(IF('2.ต้นทุนตามสัดส่วน '!$E$158&gt;0,(+P116*'2.ต้นทุนตามสัดส่วน '!$E$158)/'2.ต้นทุนตามสัดส่วน '!$E$159,0),2)</f>
        <v>0</v>
      </c>
      <c r="CB116" s="82">
        <f>ROUND(IF('2.ต้นทุนตามสัดส่วน '!$E$168&gt;0,(+Q116*'2.ต้นทุนตามสัดส่วน '!$E$168)/'2.ต้นทุนตามสัดส่วน '!$E$169,0),2)</f>
        <v>0</v>
      </c>
      <c r="CC116" s="82">
        <f>ROUND(IF('2.ต้นทุนตามสัดส่วน '!$E$178&gt;0,(+R116*'2.ต้นทุนตามสัดส่วน '!$E$178)/'2.ต้นทุนตามสัดส่วน '!$E$179,0),2)</f>
        <v>0</v>
      </c>
      <c r="CD116" s="82">
        <f t="shared" si="18"/>
        <v>0</v>
      </c>
      <c r="CE116" s="82">
        <f t="shared" si="19"/>
        <v>0</v>
      </c>
      <c r="CF116" s="96">
        <v>5103021302</v>
      </c>
      <c r="CG116" s="97" t="s">
        <v>212</v>
      </c>
      <c r="CH116" s="82">
        <f t="shared" ref="CH116:CY116" si="129">+C116-X116-AS116-BN116</f>
        <v>0</v>
      </c>
      <c r="CI116" s="82">
        <f t="shared" si="129"/>
        <v>0</v>
      </c>
      <c r="CJ116" s="82">
        <f t="shared" si="129"/>
        <v>0</v>
      </c>
      <c r="CK116" s="82">
        <f t="shared" si="129"/>
        <v>0</v>
      </c>
      <c r="CL116" s="82">
        <f t="shared" si="129"/>
        <v>0</v>
      </c>
      <c r="CM116" s="82">
        <f t="shared" si="129"/>
        <v>0</v>
      </c>
      <c r="CN116" s="82">
        <f t="shared" si="129"/>
        <v>0</v>
      </c>
      <c r="CO116" s="82">
        <f t="shared" si="129"/>
        <v>0</v>
      </c>
      <c r="CP116" s="82">
        <f t="shared" si="129"/>
        <v>0</v>
      </c>
      <c r="CQ116" s="82">
        <f t="shared" si="129"/>
        <v>0</v>
      </c>
      <c r="CR116" s="82">
        <f t="shared" si="129"/>
        <v>0</v>
      </c>
      <c r="CS116" s="82">
        <f t="shared" si="129"/>
        <v>0</v>
      </c>
      <c r="CT116" s="82">
        <f t="shared" si="129"/>
        <v>0</v>
      </c>
      <c r="CU116" s="82">
        <f t="shared" si="129"/>
        <v>0</v>
      </c>
      <c r="CV116" s="82">
        <f t="shared" si="129"/>
        <v>0</v>
      </c>
      <c r="CW116" s="82">
        <f t="shared" si="129"/>
        <v>0</v>
      </c>
      <c r="CX116" s="82">
        <f t="shared" si="129"/>
        <v>0</v>
      </c>
      <c r="CY116" s="82">
        <f t="shared" si="129"/>
        <v>0</v>
      </c>
    </row>
    <row r="117" spans="1:103" ht="15.75" customHeight="1" x14ac:dyDescent="0.55000000000000004">
      <c r="A117" s="96">
        <v>5103021303</v>
      </c>
      <c r="B117" s="97" t="s">
        <v>213</v>
      </c>
      <c r="C117" s="30"/>
      <c r="D117" s="82">
        <v>0</v>
      </c>
      <c r="E117" s="82">
        <v>0</v>
      </c>
      <c r="F117" s="82">
        <v>0</v>
      </c>
      <c r="G117" s="82">
        <f t="shared" si="0"/>
        <v>0</v>
      </c>
      <c r="H117" s="82"/>
      <c r="I117" s="82"/>
      <c r="J117" s="82"/>
      <c r="K117" s="82">
        <f t="shared" si="1"/>
        <v>0</v>
      </c>
      <c r="L117" s="82"/>
      <c r="M117" s="82"/>
      <c r="N117" s="82"/>
      <c r="O117" s="82">
        <f t="shared" si="2"/>
        <v>0</v>
      </c>
      <c r="P117" s="82"/>
      <c r="Q117" s="82"/>
      <c r="R117" s="82"/>
      <c r="S117" s="82">
        <f t="shared" si="3"/>
        <v>0</v>
      </c>
      <c r="T117" s="82">
        <f t="shared" si="4"/>
        <v>0</v>
      </c>
      <c r="V117" s="96">
        <v>5103021303</v>
      </c>
      <c r="W117" s="97" t="s">
        <v>213</v>
      </c>
      <c r="X117" s="82">
        <f>ROUND(IF('2.ต้นทุนตามสัดส่วน '!$E$6&gt;0,(+C117*'2.ต้นทุนตามสัดส่วน '!$E$6)/'2.ต้นทุนตามสัดส่วน '!$E$9,0),2)</f>
        <v>0</v>
      </c>
      <c r="Y117" s="82">
        <f>ROUND(IF('2.ต้นทุนตามสัดส่วน '!$E$16&gt;0,(+D117*'2.ต้นทุนตามสัดส่วน '!$E$16)/'2.ต้นทุนตามสัดส่วน '!$E$19,0),2)</f>
        <v>0</v>
      </c>
      <c r="Z117" s="82">
        <f>ROUND(IF('2.ต้นทุนตามสัดส่วน '!$E$26&gt;0,(+E117*'2.ต้นทุนตามสัดส่วน '!$E$26)/'2.ต้นทุนตามสัดส่วน '!$E$29,0),2)</f>
        <v>0</v>
      </c>
      <c r="AA117" s="82">
        <f>ROUND(IF('2.ต้นทุนตามสัดส่วน '!$E$36&gt;0,(+F117*'2.ต้นทุนตามสัดส่วน '!$E$36)/'2.ต้นทุนตามสัดส่วน '!$E$39,0),2)</f>
        <v>0</v>
      </c>
      <c r="AB117" s="82">
        <f t="shared" si="5"/>
        <v>0</v>
      </c>
      <c r="AC117" s="82">
        <f>ROUND(IF('2.ต้นทุนตามสัดส่วน '!$E$56&gt;0,(+H117*'2.ต้นทุนตามสัดส่วน '!$E$56)/'2.ต้นทุนตามสัดส่วน '!$E$59,0),2)</f>
        <v>0</v>
      </c>
      <c r="AD117" s="82">
        <f>ROUND(IF('2.ต้นทุนตามสัดส่วน '!$E$66&gt;0,(+I117*'2.ต้นทุนตามสัดส่วน '!$E$66)/'2.ต้นทุนตามสัดส่วน '!$E$69,0),2)</f>
        <v>0</v>
      </c>
      <c r="AE117" s="82">
        <f>ROUND(IF('2.ต้นทุนตามสัดส่วน '!$E$76&gt;0,(+J117*'2.ต้นทุนตามสัดส่วน '!$E$76)/'2.ต้นทุนตามสัดส่วน '!$E$79,0),2)</f>
        <v>0</v>
      </c>
      <c r="AF117" s="82">
        <f t="shared" si="6"/>
        <v>0</v>
      </c>
      <c r="AG117" s="82">
        <f>ROUND(IF('2.ต้นทุนตามสัดส่วน '!$E$106&gt;0,(+L117*'2.ต้นทุนตามสัดส่วน '!$E$106)/'2.ต้นทุนตามสัดส่วน '!$E$109,0),2)</f>
        <v>0</v>
      </c>
      <c r="AH117" s="82">
        <f>ROUND(IF('2.ต้นทุนตามสัดส่วน '!$E$116&gt;0,(+M117*'2.ต้นทุนตามสัดส่วน '!$E$116)/'2.ต้นทุนตามสัดส่วน '!$E$119,0),2)</f>
        <v>0</v>
      </c>
      <c r="AI117" s="82">
        <f>ROUND(IF('2.ต้นทุนตามสัดส่วน '!$E$126&gt;0,(+N117*'2.ต้นทุนตามสัดส่วน '!$E$126)/'2.ต้นทุนตามสัดส่วน '!$E$129,0),2)</f>
        <v>0</v>
      </c>
      <c r="AJ117" s="82">
        <f t="shared" si="7"/>
        <v>0</v>
      </c>
      <c r="AK117" s="82">
        <f>ROUND(IF('2.ต้นทุนตามสัดส่วน '!$E$156&gt;0,(+P117*'2.ต้นทุนตามสัดส่วน '!$E$156)/'2.ต้นทุนตามสัดส่วน '!$E$159,0),2)</f>
        <v>0</v>
      </c>
      <c r="AL117" s="82">
        <f>ROUND(IF('2.ต้นทุนตามสัดส่วน '!$E$166&gt;0,(+Q117*'2.ต้นทุนตามสัดส่วน '!$E$166)/'2.ต้นทุนตามสัดส่วน '!$E$169,0),2)</f>
        <v>0</v>
      </c>
      <c r="AM117" s="82">
        <f>ROUND(IF('2.ต้นทุนตามสัดส่วน '!$E$176&gt;0,(+R117*'2.ต้นทุนตามสัดส่วน '!$E$176)/'2.ต้นทุนตามสัดส่วน '!$E$179,0),2)</f>
        <v>0</v>
      </c>
      <c r="AN117" s="82">
        <f t="shared" si="8"/>
        <v>0</v>
      </c>
      <c r="AO117" s="82">
        <f t="shared" si="9"/>
        <v>0</v>
      </c>
      <c r="AQ117" s="96">
        <v>5103021303</v>
      </c>
      <c r="AR117" s="97" t="s">
        <v>213</v>
      </c>
      <c r="AS117" s="82">
        <f>ROUND(IF('2.ต้นทุนตามสัดส่วน '!$E$7&gt;0,(C117*'2.ต้นทุนตามสัดส่วน '!$E$7)/'2.ต้นทุนตามสัดส่วน '!$E$9,0),2)</f>
        <v>0</v>
      </c>
      <c r="AT117" s="82">
        <f>ROUND(IF('2.ต้นทุนตามสัดส่วน '!$E$17&gt;0,(D117*'2.ต้นทุนตามสัดส่วน '!$E$17)/'2.ต้นทุนตามสัดส่วน '!$E$19,0),2)</f>
        <v>0</v>
      </c>
      <c r="AU117" s="82">
        <f>ROUND(IF('2.ต้นทุนตามสัดส่วน '!$E$27&gt;0,(+E117*'2.ต้นทุนตามสัดส่วน '!$E$27)/'2.ต้นทุนตามสัดส่วน '!$E$29,0),2)</f>
        <v>0</v>
      </c>
      <c r="AV117" s="82">
        <f>ROUND(IF('2.ต้นทุนตามสัดส่วน '!$E$37&gt;0,(+F117*'2.ต้นทุนตามสัดส่วน '!$E$37)/'2.ต้นทุนตามสัดส่วน '!$E$39,0),2)</f>
        <v>0</v>
      </c>
      <c r="AW117" s="82">
        <f t="shared" si="10"/>
        <v>0</v>
      </c>
      <c r="AX117" s="82">
        <f>ROUND(IF('2.ต้นทุนตามสัดส่วน '!$E$57&gt;0,(+H117*'2.ต้นทุนตามสัดส่วน '!$E$57)/'2.ต้นทุนตามสัดส่วน '!$E$59,0),2)</f>
        <v>0</v>
      </c>
      <c r="AY117" s="82">
        <f>ROUND(IF('2.ต้นทุนตามสัดส่วน '!$E$67&gt;0,(+I117*'2.ต้นทุนตามสัดส่วน '!$E$67)/'2.ต้นทุนตามสัดส่วน '!$E$69,0),2)</f>
        <v>0</v>
      </c>
      <c r="AZ117" s="82">
        <f>ROUND(IF('2.ต้นทุนตามสัดส่วน '!$E$77&gt;0,(+J117*'2.ต้นทุนตามสัดส่วน '!$E$77)/'2.ต้นทุนตามสัดส่วน '!$E$79,0),2)</f>
        <v>0</v>
      </c>
      <c r="BA117" s="82">
        <f t="shared" si="11"/>
        <v>0</v>
      </c>
      <c r="BB117" s="82">
        <f>ROUND(IF('2.ต้นทุนตามสัดส่วน '!$E$107&gt;0,(+L117*'2.ต้นทุนตามสัดส่วน '!$E$107)/'2.ต้นทุนตามสัดส่วน '!$E$109,0),2)</f>
        <v>0</v>
      </c>
      <c r="BC117" s="82">
        <f>ROUND(IF('2.ต้นทุนตามสัดส่วน '!$E$117&gt;0,(+M117*'2.ต้นทุนตามสัดส่วน '!$E$117)/'2.ต้นทุนตามสัดส่วน '!$E$119,0),2)</f>
        <v>0</v>
      </c>
      <c r="BD117" s="82">
        <f>ROUND(IF('2.ต้นทุนตามสัดส่วน '!$E$127&gt;0,(+N117*'2.ต้นทุนตามสัดส่วน '!$E$127)/'2.ต้นทุนตามสัดส่วน '!$E$129,0),2)</f>
        <v>0</v>
      </c>
      <c r="BE117" s="82">
        <f t="shared" si="12"/>
        <v>0</v>
      </c>
      <c r="BF117" s="82">
        <f>ROUND(IF('2.ต้นทุนตามสัดส่วน '!$E$157&gt;0,(+P117*'2.ต้นทุนตามสัดส่วน '!$E$157)/'2.ต้นทุนตามสัดส่วน '!$E$159,0),2)</f>
        <v>0</v>
      </c>
      <c r="BG117" s="82">
        <f>ROUND(IF('2.ต้นทุนตามสัดส่วน '!$E$167&gt;0,(+Q117*'2.ต้นทุนตามสัดส่วน '!$E$167)/'2.ต้นทุนตามสัดส่วน '!$E$169,0),2)</f>
        <v>0</v>
      </c>
      <c r="BH117" s="82">
        <f>ROUND(IF('2.ต้นทุนตามสัดส่วน '!$E$177&gt;0,(+R117*'2.ต้นทุนตามสัดส่วน '!$E$177)/'2.ต้นทุนตามสัดส่วน '!$E$179,0),2)</f>
        <v>0</v>
      </c>
      <c r="BI117" s="82">
        <f t="shared" si="13"/>
        <v>0</v>
      </c>
      <c r="BJ117" s="82">
        <f t="shared" si="14"/>
        <v>0</v>
      </c>
      <c r="BL117" s="96">
        <v>5103021303</v>
      </c>
      <c r="BM117" s="97" t="s">
        <v>213</v>
      </c>
      <c r="BN117" s="82">
        <f>ROUND(IF('2.ต้นทุนตามสัดส่วน '!$E$8&gt;0,(+C117*'2.ต้นทุนตามสัดส่วน '!$E$8)/'2.ต้นทุนตามสัดส่วน '!$E$9,0),2)</f>
        <v>0</v>
      </c>
      <c r="BO117" s="82">
        <f>ROUND(IF('2.ต้นทุนตามสัดส่วน '!$E$18&gt;0,(+D117*'2.ต้นทุนตามสัดส่วน '!$E$18)/'2.ต้นทุนตามสัดส่วน '!$E$19,0),2)</f>
        <v>0</v>
      </c>
      <c r="BP117" s="82">
        <f>ROUND(IF('2.ต้นทุนตามสัดส่วน '!$E$28&gt;0,(+E117*'2.ต้นทุนตามสัดส่วน '!$E$28)/'2.ต้นทุนตามสัดส่วน '!$E$29,0),2)</f>
        <v>0</v>
      </c>
      <c r="BQ117" s="82">
        <f>ROUND(IF('2.ต้นทุนตามสัดส่วน '!$E$38&gt;0,(+F117*'2.ต้นทุนตามสัดส่วน '!$E$38)/'2.ต้นทุนตามสัดส่วน '!$E$39,0),2)</f>
        <v>0</v>
      </c>
      <c r="BR117" s="82">
        <f t="shared" si="15"/>
        <v>0</v>
      </c>
      <c r="BS117" s="82">
        <f>ROUND(IF('2.ต้นทุนตามสัดส่วน '!$E$58&gt;0,(+H117*'2.ต้นทุนตามสัดส่วน '!$E$58)/'2.ต้นทุนตามสัดส่วน '!$E$59,0),2)</f>
        <v>0</v>
      </c>
      <c r="BT117" s="82">
        <f>ROUND(IF('2.ต้นทุนตามสัดส่วน '!$E$68&gt;0,(+I117*'2.ต้นทุนตามสัดส่วน '!$E$68)/'2.ต้นทุนตามสัดส่วน '!$E$69,0),2)</f>
        <v>0</v>
      </c>
      <c r="BU117" s="82">
        <f>ROUND(IF('2.ต้นทุนตามสัดส่วน '!$E$78&gt;0,(+J117*'2.ต้นทุนตามสัดส่วน '!$E$78)/'2.ต้นทุนตามสัดส่วน '!$E$79,0),2)</f>
        <v>0</v>
      </c>
      <c r="BV117" s="82">
        <f t="shared" si="16"/>
        <v>0</v>
      </c>
      <c r="BW117" s="82">
        <f>ROUND(IF('2.ต้นทุนตามสัดส่วน '!$E$108&gt;0,(+L117*'2.ต้นทุนตามสัดส่วน '!$E$108)/'2.ต้นทุนตามสัดส่วน '!$E$109,0),2)</f>
        <v>0</v>
      </c>
      <c r="BX117" s="82">
        <f>ROUND(IF('2.ต้นทุนตามสัดส่วน '!$E$118&gt;0,(+M117*'2.ต้นทุนตามสัดส่วน '!$E$118)/'2.ต้นทุนตามสัดส่วน '!$E$119,0),2)</f>
        <v>0</v>
      </c>
      <c r="BY117" s="82">
        <f>ROUND(IF('2.ต้นทุนตามสัดส่วน '!$E$128&gt;0,(+N117*'2.ต้นทุนตามสัดส่วน '!$E$128)/'2.ต้นทุนตามสัดส่วน '!$E$129,0),2)</f>
        <v>0</v>
      </c>
      <c r="BZ117" s="82">
        <f t="shared" si="17"/>
        <v>0</v>
      </c>
      <c r="CA117" s="82">
        <f>ROUND(IF('2.ต้นทุนตามสัดส่วน '!$E$158&gt;0,(+P117*'2.ต้นทุนตามสัดส่วน '!$E$158)/'2.ต้นทุนตามสัดส่วน '!$E$159,0),2)</f>
        <v>0</v>
      </c>
      <c r="CB117" s="82">
        <f>ROUND(IF('2.ต้นทุนตามสัดส่วน '!$E$168&gt;0,(+Q117*'2.ต้นทุนตามสัดส่วน '!$E$168)/'2.ต้นทุนตามสัดส่วน '!$E$169,0),2)</f>
        <v>0</v>
      </c>
      <c r="CC117" s="82">
        <f>ROUND(IF('2.ต้นทุนตามสัดส่วน '!$E$178&gt;0,(+R117*'2.ต้นทุนตามสัดส่วน '!$E$178)/'2.ต้นทุนตามสัดส่วน '!$E$179,0),2)</f>
        <v>0</v>
      </c>
      <c r="CD117" s="82">
        <f t="shared" si="18"/>
        <v>0</v>
      </c>
      <c r="CE117" s="82">
        <f t="shared" si="19"/>
        <v>0</v>
      </c>
      <c r="CF117" s="96">
        <v>5103021303</v>
      </c>
      <c r="CG117" s="97" t="s">
        <v>213</v>
      </c>
      <c r="CH117" s="82">
        <f t="shared" ref="CH117:CY117" si="130">+C117-X117-AS117-BN117</f>
        <v>0</v>
      </c>
      <c r="CI117" s="82">
        <f t="shared" si="130"/>
        <v>0</v>
      </c>
      <c r="CJ117" s="82">
        <f t="shared" si="130"/>
        <v>0</v>
      </c>
      <c r="CK117" s="82">
        <f t="shared" si="130"/>
        <v>0</v>
      </c>
      <c r="CL117" s="82">
        <f t="shared" si="130"/>
        <v>0</v>
      </c>
      <c r="CM117" s="82">
        <f t="shared" si="130"/>
        <v>0</v>
      </c>
      <c r="CN117" s="82">
        <f t="shared" si="130"/>
        <v>0</v>
      </c>
      <c r="CO117" s="82">
        <f t="shared" si="130"/>
        <v>0</v>
      </c>
      <c r="CP117" s="82">
        <f t="shared" si="130"/>
        <v>0</v>
      </c>
      <c r="CQ117" s="82">
        <f t="shared" si="130"/>
        <v>0</v>
      </c>
      <c r="CR117" s="82">
        <f t="shared" si="130"/>
        <v>0</v>
      </c>
      <c r="CS117" s="82">
        <f t="shared" si="130"/>
        <v>0</v>
      </c>
      <c r="CT117" s="82">
        <f t="shared" si="130"/>
        <v>0</v>
      </c>
      <c r="CU117" s="82">
        <f t="shared" si="130"/>
        <v>0</v>
      </c>
      <c r="CV117" s="82">
        <f t="shared" si="130"/>
        <v>0</v>
      </c>
      <c r="CW117" s="82">
        <f t="shared" si="130"/>
        <v>0</v>
      </c>
      <c r="CX117" s="82">
        <f t="shared" si="130"/>
        <v>0</v>
      </c>
      <c r="CY117" s="82">
        <f t="shared" si="130"/>
        <v>0</v>
      </c>
    </row>
    <row r="118" spans="1:103" ht="15.75" customHeight="1" x14ac:dyDescent="0.55000000000000004">
      <c r="A118" s="96">
        <v>5103021304</v>
      </c>
      <c r="B118" s="97" t="s">
        <v>214</v>
      </c>
      <c r="C118" s="30"/>
      <c r="D118" s="82">
        <v>0</v>
      </c>
      <c r="E118" s="82">
        <v>0</v>
      </c>
      <c r="F118" s="82">
        <v>0</v>
      </c>
      <c r="G118" s="82">
        <f t="shared" si="0"/>
        <v>0</v>
      </c>
      <c r="H118" s="82"/>
      <c r="I118" s="82"/>
      <c r="J118" s="82"/>
      <c r="K118" s="82">
        <f t="shared" si="1"/>
        <v>0</v>
      </c>
      <c r="L118" s="82"/>
      <c r="M118" s="82"/>
      <c r="N118" s="82"/>
      <c r="O118" s="82">
        <f t="shared" si="2"/>
        <v>0</v>
      </c>
      <c r="P118" s="82"/>
      <c r="Q118" s="82"/>
      <c r="R118" s="82"/>
      <c r="S118" s="82">
        <f t="shared" si="3"/>
        <v>0</v>
      </c>
      <c r="T118" s="82">
        <f t="shared" si="4"/>
        <v>0</v>
      </c>
      <c r="V118" s="96">
        <v>5103021304</v>
      </c>
      <c r="W118" s="97" t="s">
        <v>214</v>
      </c>
      <c r="X118" s="82">
        <f>ROUND(IF('2.ต้นทุนตามสัดส่วน '!$E$6&gt;0,(+C118*'2.ต้นทุนตามสัดส่วน '!$E$6)/'2.ต้นทุนตามสัดส่วน '!$E$9,0),2)</f>
        <v>0</v>
      </c>
      <c r="Y118" s="82">
        <f>ROUND(IF('2.ต้นทุนตามสัดส่วน '!$E$16&gt;0,(+D118*'2.ต้นทุนตามสัดส่วน '!$E$16)/'2.ต้นทุนตามสัดส่วน '!$E$19,0),2)</f>
        <v>0</v>
      </c>
      <c r="Z118" s="82">
        <f>ROUND(IF('2.ต้นทุนตามสัดส่วน '!$E$26&gt;0,(+E118*'2.ต้นทุนตามสัดส่วน '!$E$26)/'2.ต้นทุนตามสัดส่วน '!$E$29,0),2)</f>
        <v>0</v>
      </c>
      <c r="AA118" s="82">
        <f>ROUND(IF('2.ต้นทุนตามสัดส่วน '!$E$36&gt;0,(+F118*'2.ต้นทุนตามสัดส่วน '!$E$36)/'2.ต้นทุนตามสัดส่วน '!$E$39,0),2)</f>
        <v>0</v>
      </c>
      <c r="AB118" s="82">
        <f t="shared" si="5"/>
        <v>0</v>
      </c>
      <c r="AC118" s="82">
        <f>ROUND(IF('2.ต้นทุนตามสัดส่วน '!$E$56&gt;0,(+H118*'2.ต้นทุนตามสัดส่วน '!$E$56)/'2.ต้นทุนตามสัดส่วน '!$E$59,0),2)</f>
        <v>0</v>
      </c>
      <c r="AD118" s="82">
        <f>ROUND(IF('2.ต้นทุนตามสัดส่วน '!$E$66&gt;0,(+I118*'2.ต้นทุนตามสัดส่วน '!$E$66)/'2.ต้นทุนตามสัดส่วน '!$E$69,0),2)</f>
        <v>0</v>
      </c>
      <c r="AE118" s="82">
        <f>ROUND(IF('2.ต้นทุนตามสัดส่วน '!$E$76&gt;0,(+J118*'2.ต้นทุนตามสัดส่วน '!$E$76)/'2.ต้นทุนตามสัดส่วน '!$E$79,0),2)</f>
        <v>0</v>
      </c>
      <c r="AF118" s="82">
        <f t="shared" si="6"/>
        <v>0</v>
      </c>
      <c r="AG118" s="82">
        <f>ROUND(IF('2.ต้นทุนตามสัดส่วน '!$E$106&gt;0,(+L118*'2.ต้นทุนตามสัดส่วน '!$E$106)/'2.ต้นทุนตามสัดส่วน '!$E$109,0),2)</f>
        <v>0</v>
      </c>
      <c r="AH118" s="82">
        <f>ROUND(IF('2.ต้นทุนตามสัดส่วน '!$E$116&gt;0,(+M118*'2.ต้นทุนตามสัดส่วน '!$E$116)/'2.ต้นทุนตามสัดส่วน '!$E$119,0),2)</f>
        <v>0</v>
      </c>
      <c r="AI118" s="82">
        <f>ROUND(IF('2.ต้นทุนตามสัดส่วน '!$E$126&gt;0,(+N118*'2.ต้นทุนตามสัดส่วน '!$E$126)/'2.ต้นทุนตามสัดส่วน '!$E$129,0),2)</f>
        <v>0</v>
      </c>
      <c r="AJ118" s="82">
        <f t="shared" si="7"/>
        <v>0</v>
      </c>
      <c r="AK118" s="82">
        <f>ROUND(IF('2.ต้นทุนตามสัดส่วน '!$E$156&gt;0,(+P118*'2.ต้นทุนตามสัดส่วน '!$E$156)/'2.ต้นทุนตามสัดส่วน '!$E$159,0),2)</f>
        <v>0</v>
      </c>
      <c r="AL118" s="82">
        <f>ROUND(IF('2.ต้นทุนตามสัดส่วน '!$E$166&gt;0,(+Q118*'2.ต้นทุนตามสัดส่วน '!$E$166)/'2.ต้นทุนตามสัดส่วน '!$E$169,0),2)</f>
        <v>0</v>
      </c>
      <c r="AM118" s="82">
        <f>ROUND(IF('2.ต้นทุนตามสัดส่วน '!$E$176&gt;0,(+R118*'2.ต้นทุนตามสัดส่วน '!$E$176)/'2.ต้นทุนตามสัดส่วน '!$E$179,0),2)</f>
        <v>0</v>
      </c>
      <c r="AN118" s="82">
        <f t="shared" si="8"/>
        <v>0</v>
      </c>
      <c r="AO118" s="82">
        <f t="shared" si="9"/>
        <v>0</v>
      </c>
      <c r="AQ118" s="96">
        <v>5103021304</v>
      </c>
      <c r="AR118" s="97" t="s">
        <v>214</v>
      </c>
      <c r="AS118" s="82">
        <f>ROUND(IF('2.ต้นทุนตามสัดส่วน '!$E$7&gt;0,(C118*'2.ต้นทุนตามสัดส่วน '!$E$7)/'2.ต้นทุนตามสัดส่วน '!$E$9,0),2)</f>
        <v>0</v>
      </c>
      <c r="AT118" s="82">
        <f>ROUND(IF('2.ต้นทุนตามสัดส่วน '!$E$17&gt;0,(D118*'2.ต้นทุนตามสัดส่วน '!$E$17)/'2.ต้นทุนตามสัดส่วน '!$E$19,0),2)</f>
        <v>0</v>
      </c>
      <c r="AU118" s="82">
        <f>ROUND(IF('2.ต้นทุนตามสัดส่วน '!$E$27&gt;0,(+E118*'2.ต้นทุนตามสัดส่วน '!$E$27)/'2.ต้นทุนตามสัดส่วน '!$E$29,0),2)</f>
        <v>0</v>
      </c>
      <c r="AV118" s="82">
        <f>ROUND(IF('2.ต้นทุนตามสัดส่วน '!$E$37&gt;0,(+F118*'2.ต้นทุนตามสัดส่วน '!$E$37)/'2.ต้นทุนตามสัดส่วน '!$E$39,0),2)</f>
        <v>0</v>
      </c>
      <c r="AW118" s="82">
        <f t="shared" si="10"/>
        <v>0</v>
      </c>
      <c r="AX118" s="82">
        <f>ROUND(IF('2.ต้นทุนตามสัดส่วน '!$E$57&gt;0,(+H118*'2.ต้นทุนตามสัดส่วน '!$E$57)/'2.ต้นทุนตามสัดส่วน '!$E$59,0),2)</f>
        <v>0</v>
      </c>
      <c r="AY118" s="82">
        <f>ROUND(IF('2.ต้นทุนตามสัดส่วน '!$E$67&gt;0,(+I118*'2.ต้นทุนตามสัดส่วน '!$E$67)/'2.ต้นทุนตามสัดส่วน '!$E$69,0),2)</f>
        <v>0</v>
      </c>
      <c r="AZ118" s="82">
        <f>ROUND(IF('2.ต้นทุนตามสัดส่วน '!$E$77&gt;0,(+J118*'2.ต้นทุนตามสัดส่วน '!$E$77)/'2.ต้นทุนตามสัดส่วน '!$E$79,0),2)</f>
        <v>0</v>
      </c>
      <c r="BA118" s="82">
        <f t="shared" si="11"/>
        <v>0</v>
      </c>
      <c r="BB118" s="82">
        <f>ROUND(IF('2.ต้นทุนตามสัดส่วน '!$E$107&gt;0,(+L118*'2.ต้นทุนตามสัดส่วน '!$E$107)/'2.ต้นทุนตามสัดส่วน '!$E$109,0),2)</f>
        <v>0</v>
      </c>
      <c r="BC118" s="82">
        <f>ROUND(IF('2.ต้นทุนตามสัดส่วน '!$E$117&gt;0,(+M118*'2.ต้นทุนตามสัดส่วน '!$E$117)/'2.ต้นทุนตามสัดส่วน '!$E$119,0),2)</f>
        <v>0</v>
      </c>
      <c r="BD118" s="82">
        <f>ROUND(IF('2.ต้นทุนตามสัดส่วน '!$E$127&gt;0,(+N118*'2.ต้นทุนตามสัดส่วน '!$E$127)/'2.ต้นทุนตามสัดส่วน '!$E$129,0),2)</f>
        <v>0</v>
      </c>
      <c r="BE118" s="82">
        <f t="shared" si="12"/>
        <v>0</v>
      </c>
      <c r="BF118" s="82">
        <f>ROUND(IF('2.ต้นทุนตามสัดส่วน '!$E$157&gt;0,(+P118*'2.ต้นทุนตามสัดส่วน '!$E$157)/'2.ต้นทุนตามสัดส่วน '!$E$159,0),2)</f>
        <v>0</v>
      </c>
      <c r="BG118" s="82">
        <f>ROUND(IF('2.ต้นทุนตามสัดส่วน '!$E$167&gt;0,(+Q118*'2.ต้นทุนตามสัดส่วน '!$E$167)/'2.ต้นทุนตามสัดส่วน '!$E$169,0),2)</f>
        <v>0</v>
      </c>
      <c r="BH118" s="82">
        <f>ROUND(IF('2.ต้นทุนตามสัดส่วน '!$E$177&gt;0,(+R118*'2.ต้นทุนตามสัดส่วน '!$E$177)/'2.ต้นทุนตามสัดส่วน '!$E$179,0),2)</f>
        <v>0</v>
      </c>
      <c r="BI118" s="82">
        <f t="shared" si="13"/>
        <v>0</v>
      </c>
      <c r="BJ118" s="82">
        <f t="shared" si="14"/>
        <v>0</v>
      </c>
      <c r="BL118" s="96">
        <v>5103021304</v>
      </c>
      <c r="BM118" s="97" t="s">
        <v>214</v>
      </c>
      <c r="BN118" s="82">
        <f>ROUND(IF('2.ต้นทุนตามสัดส่วน '!$E$8&gt;0,(+C118*'2.ต้นทุนตามสัดส่วน '!$E$8)/'2.ต้นทุนตามสัดส่วน '!$E$9,0),2)</f>
        <v>0</v>
      </c>
      <c r="BO118" s="82">
        <f>ROUND(IF('2.ต้นทุนตามสัดส่วน '!$E$18&gt;0,(+D118*'2.ต้นทุนตามสัดส่วน '!$E$18)/'2.ต้นทุนตามสัดส่วน '!$E$19,0),2)</f>
        <v>0</v>
      </c>
      <c r="BP118" s="82">
        <f>ROUND(IF('2.ต้นทุนตามสัดส่วน '!$E$28&gt;0,(+E118*'2.ต้นทุนตามสัดส่วน '!$E$28)/'2.ต้นทุนตามสัดส่วน '!$E$29,0),2)</f>
        <v>0</v>
      </c>
      <c r="BQ118" s="82">
        <f>ROUND(IF('2.ต้นทุนตามสัดส่วน '!$E$38&gt;0,(+F118*'2.ต้นทุนตามสัดส่วน '!$E$38)/'2.ต้นทุนตามสัดส่วน '!$E$39,0),2)</f>
        <v>0</v>
      </c>
      <c r="BR118" s="82">
        <f t="shared" si="15"/>
        <v>0</v>
      </c>
      <c r="BS118" s="82">
        <f>ROUND(IF('2.ต้นทุนตามสัดส่วน '!$E$58&gt;0,(+H118*'2.ต้นทุนตามสัดส่วน '!$E$58)/'2.ต้นทุนตามสัดส่วน '!$E$59,0),2)</f>
        <v>0</v>
      </c>
      <c r="BT118" s="82">
        <f>ROUND(IF('2.ต้นทุนตามสัดส่วน '!$E$68&gt;0,(+I118*'2.ต้นทุนตามสัดส่วน '!$E$68)/'2.ต้นทุนตามสัดส่วน '!$E$69,0),2)</f>
        <v>0</v>
      </c>
      <c r="BU118" s="82">
        <f>ROUND(IF('2.ต้นทุนตามสัดส่วน '!$E$78&gt;0,(+J118*'2.ต้นทุนตามสัดส่วน '!$E$78)/'2.ต้นทุนตามสัดส่วน '!$E$79,0),2)</f>
        <v>0</v>
      </c>
      <c r="BV118" s="82">
        <f t="shared" si="16"/>
        <v>0</v>
      </c>
      <c r="BW118" s="82">
        <f>ROUND(IF('2.ต้นทุนตามสัดส่วน '!$E$108&gt;0,(+L118*'2.ต้นทุนตามสัดส่วน '!$E$108)/'2.ต้นทุนตามสัดส่วน '!$E$109,0),2)</f>
        <v>0</v>
      </c>
      <c r="BX118" s="82">
        <f>ROUND(IF('2.ต้นทุนตามสัดส่วน '!$E$118&gt;0,(+M118*'2.ต้นทุนตามสัดส่วน '!$E$118)/'2.ต้นทุนตามสัดส่วน '!$E$119,0),2)</f>
        <v>0</v>
      </c>
      <c r="BY118" s="82">
        <f>ROUND(IF('2.ต้นทุนตามสัดส่วน '!$E$128&gt;0,(+N118*'2.ต้นทุนตามสัดส่วน '!$E$128)/'2.ต้นทุนตามสัดส่วน '!$E$129,0),2)</f>
        <v>0</v>
      </c>
      <c r="BZ118" s="82">
        <f t="shared" si="17"/>
        <v>0</v>
      </c>
      <c r="CA118" s="82">
        <f>ROUND(IF('2.ต้นทุนตามสัดส่วน '!$E$158&gt;0,(+P118*'2.ต้นทุนตามสัดส่วน '!$E$158)/'2.ต้นทุนตามสัดส่วน '!$E$159,0),2)</f>
        <v>0</v>
      </c>
      <c r="CB118" s="82">
        <f>ROUND(IF('2.ต้นทุนตามสัดส่วน '!$E$168&gt;0,(+Q118*'2.ต้นทุนตามสัดส่วน '!$E$168)/'2.ต้นทุนตามสัดส่วน '!$E$169,0),2)</f>
        <v>0</v>
      </c>
      <c r="CC118" s="82">
        <f>ROUND(IF('2.ต้นทุนตามสัดส่วน '!$E$178&gt;0,(+R118*'2.ต้นทุนตามสัดส่วน '!$E$178)/'2.ต้นทุนตามสัดส่วน '!$E$179,0),2)</f>
        <v>0</v>
      </c>
      <c r="CD118" s="82">
        <f t="shared" si="18"/>
        <v>0</v>
      </c>
      <c r="CE118" s="82">
        <f t="shared" si="19"/>
        <v>0</v>
      </c>
      <c r="CF118" s="96">
        <v>5103021304</v>
      </c>
      <c r="CG118" s="97" t="s">
        <v>214</v>
      </c>
      <c r="CH118" s="82">
        <f t="shared" ref="CH118:CY118" si="131">+C118-X118-AS118-BN118</f>
        <v>0</v>
      </c>
      <c r="CI118" s="82">
        <f t="shared" si="131"/>
        <v>0</v>
      </c>
      <c r="CJ118" s="82">
        <f t="shared" si="131"/>
        <v>0</v>
      </c>
      <c r="CK118" s="82">
        <f t="shared" si="131"/>
        <v>0</v>
      </c>
      <c r="CL118" s="82">
        <f t="shared" si="131"/>
        <v>0</v>
      </c>
      <c r="CM118" s="82">
        <f t="shared" si="131"/>
        <v>0</v>
      </c>
      <c r="CN118" s="82">
        <f t="shared" si="131"/>
        <v>0</v>
      </c>
      <c r="CO118" s="82">
        <f t="shared" si="131"/>
        <v>0</v>
      </c>
      <c r="CP118" s="82">
        <f t="shared" si="131"/>
        <v>0</v>
      </c>
      <c r="CQ118" s="82">
        <f t="shared" si="131"/>
        <v>0</v>
      </c>
      <c r="CR118" s="82">
        <f t="shared" si="131"/>
        <v>0</v>
      </c>
      <c r="CS118" s="82">
        <f t="shared" si="131"/>
        <v>0</v>
      </c>
      <c r="CT118" s="82">
        <f t="shared" si="131"/>
        <v>0</v>
      </c>
      <c r="CU118" s="82">
        <f t="shared" si="131"/>
        <v>0</v>
      </c>
      <c r="CV118" s="82">
        <f t="shared" si="131"/>
        <v>0</v>
      </c>
      <c r="CW118" s="82">
        <f t="shared" si="131"/>
        <v>0</v>
      </c>
      <c r="CX118" s="82">
        <f t="shared" si="131"/>
        <v>0</v>
      </c>
      <c r="CY118" s="82">
        <f t="shared" si="131"/>
        <v>0</v>
      </c>
    </row>
    <row r="119" spans="1:103" ht="15.75" customHeight="1" x14ac:dyDescent="0.55000000000000004">
      <c r="A119" s="96">
        <v>5103021305</v>
      </c>
      <c r="B119" s="97" t="s">
        <v>215</v>
      </c>
      <c r="C119" s="30"/>
      <c r="D119" s="82">
        <v>0</v>
      </c>
      <c r="E119" s="82">
        <v>0</v>
      </c>
      <c r="F119" s="82">
        <v>0</v>
      </c>
      <c r="G119" s="82">
        <f t="shared" si="0"/>
        <v>0</v>
      </c>
      <c r="H119" s="82"/>
      <c r="I119" s="82"/>
      <c r="J119" s="82"/>
      <c r="K119" s="82">
        <f t="shared" si="1"/>
        <v>0</v>
      </c>
      <c r="L119" s="82"/>
      <c r="M119" s="82"/>
      <c r="N119" s="82"/>
      <c r="O119" s="82">
        <f t="shared" si="2"/>
        <v>0</v>
      </c>
      <c r="P119" s="82"/>
      <c r="Q119" s="82"/>
      <c r="R119" s="82"/>
      <c r="S119" s="82">
        <f t="shared" si="3"/>
        <v>0</v>
      </c>
      <c r="T119" s="82">
        <f t="shared" si="4"/>
        <v>0</v>
      </c>
      <c r="V119" s="96">
        <v>5103021305</v>
      </c>
      <c r="W119" s="97" t="s">
        <v>215</v>
      </c>
      <c r="X119" s="82">
        <f>ROUND(IF('2.ต้นทุนตามสัดส่วน '!$E$6&gt;0,(+C119*'2.ต้นทุนตามสัดส่วน '!$E$6)/'2.ต้นทุนตามสัดส่วน '!$E$9,0),2)</f>
        <v>0</v>
      </c>
      <c r="Y119" s="82">
        <f>ROUND(IF('2.ต้นทุนตามสัดส่วน '!$E$16&gt;0,(+D119*'2.ต้นทุนตามสัดส่วน '!$E$16)/'2.ต้นทุนตามสัดส่วน '!$E$19,0),2)</f>
        <v>0</v>
      </c>
      <c r="Z119" s="82">
        <f>ROUND(IF('2.ต้นทุนตามสัดส่วน '!$E$26&gt;0,(+E119*'2.ต้นทุนตามสัดส่วน '!$E$26)/'2.ต้นทุนตามสัดส่วน '!$E$29,0),2)</f>
        <v>0</v>
      </c>
      <c r="AA119" s="82">
        <f>ROUND(IF('2.ต้นทุนตามสัดส่วน '!$E$36&gt;0,(+F119*'2.ต้นทุนตามสัดส่วน '!$E$36)/'2.ต้นทุนตามสัดส่วน '!$E$39,0),2)</f>
        <v>0</v>
      </c>
      <c r="AB119" s="82">
        <f t="shared" si="5"/>
        <v>0</v>
      </c>
      <c r="AC119" s="82">
        <f>ROUND(IF('2.ต้นทุนตามสัดส่วน '!$E$56&gt;0,(+H119*'2.ต้นทุนตามสัดส่วน '!$E$56)/'2.ต้นทุนตามสัดส่วน '!$E$59,0),2)</f>
        <v>0</v>
      </c>
      <c r="AD119" s="82">
        <f>ROUND(IF('2.ต้นทุนตามสัดส่วน '!$E$66&gt;0,(+I119*'2.ต้นทุนตามสัดส่วน '!$E$66)/'2.ต้นทุนตามสัดส่วน '!$E$69,0),2)</f>
        <v>0</v>
      </c>
      <c r="AE119" s="82">
        <f>ROUND(IF('2.ต้นทุนตามสัดส่วน '!$E$76&gt;0,(+J119*'2.ต้นทุนตามสัดส่วน '!$E$76)/'2.ต้นทุนตามสัดส่วน '!$E$79,0),2)</f>
        <v>0</v>
      </c>
      <c r="AF119" s="82">
        <f t="shared" si="6"/>
        <v>0</v>
      </c>
      <c r="AG119" s="82">
        <f>ROUND(IF('2.ต้นทุนตามสัดส่วน '!$E$106&gt;0,(+L119*'2.ต้นทุนตามสัดส่วน '!$E$106)/'2.ต้นทุนตามสัดส่วน '!$E$109,0),2)</f>
        <v>0</v>
      </c>
      <c r="AH119" s="82">
        <f>ROUND(IF('2.ต้นทุนตามสัดส่วน '!$E$116&gt;0,(+M119*'2.ต้นทุนตามสัดส่วน '!$E$116)/'2.ต้นทุนตามสัดส่วน '!$E$119,0),2)</f>
        <v>0</v>
      </c>
      <c r="AI119" s="82">
        <f>ROUND(IF('2.ต้นทุนตามสัดส่วน '!$E$126&gt;0,(+N119*'2.ต้นทุนตามสัดส่วน '!$E$126)/'2.ต้นทุนตามสัดส่วน '!$E$129,0),2)</f>
        <v>0</v>
      </c>
      <c r="AJ119" s="82">
        <f t="shared" si="7"/>
        <v>0</v>
      </c>
      <c r="AK119" s="82">
        <f>ROUND(IF('2.ต้นทุนตามสัดส่วน '!$E$156&gt;0,(+P119*'2.ต้นทุนตามสัดส่วน '!$E$156)/'2.ต้นทุนตามสัดส่วน '!$E$159,0),2)</f>
        <v>0</v>
      </c>
      <c r="AL119" s="82">
        <f>ROUND(IF('2.ต้นทุนตามสัดส่วน '!$E$166&gt;0,(+Q119*'2.ต้นทุนตามสัดส่วน '!$E$166)/'2.ต้นทุนตามสัดส่วน '!$E$169,0),2)</f>
        <v>0</v>
      </c>
      <c r="AM119" s="82">
        <f>ROUND(IF('2.ต้นทุนตามสัดส่วน '!$E$176&gt;0,(+R119*'2.ต้นทุนตามสัดส่วน '!$E$176)/'2.ต้นทุนตามสัดส่วน '!$E$179,0),2)</f>
        <v>0</v>
      </c>
      <c r="AN119" s="82">
        <f t="shared" si="8"/>
        <v>0</v>
      </c>
      <c r="AO119" s="82">
        <f t="shared" si="9"/>
        <v>0</v>
      </c>
      <c r="AQ119" s="96">
        <v>5103021305</v>
      </c>
      <c r="AR119" s="97" t="s">
        <v>215</v>
      </c>
      <c r="AS119" s="82">
        <f>ROUND(IF('2.ต้นทุนตามสัดส่วน '!$E$7&gt;0,(C119*'2.ต้นทุนตามสัดส่วน '!$E$7)/'2.ต้นทุนตามสัดส่วน '!$E$9,0),2)</f>
        <v>0</v>
      </c>
      <c r="AT119" s="82">
        <f>ROUND(IF('2.ต้นทุนตามสัดส่วน '!$E$17&gt;0,(D119*'2.ต้นทุนตามสัดส่วน '!$E$17)/'2.ต้นทุนตามสัดส่วน '!$E$19,0),2)</f>
        <v>0</v>
      </c>
      <c r="AU119" s="82">
        <f>ROUND(IF('2.ต้นทุนตามสัดส่วน '!$E$27&gt;0,(+E119*'2.ต้นทุนตามสัดส่วน '!$E$27)/'2.ต้นทุนตามสัดส่วน '!$E$29,0),2)</f>
        <v>0</v>
      </c>
      <c r="AV119" s="82">
        <f>ROUND(IF('2.ต้นทุนตามสัดส่วน '!$E$37&gt;0,(+F119*'2.ต้นทุนตามสัดส่วน '!$E$37)/'2.ต้นทุนตามสัดส่วน '!$E$39,0),2)</f>
        <v>0</v>
      </c>
      <c r="AW119" s="82">
        <f t="shared" si="10"/>
        <v>0</v>
      </c>
      <c r="AX119" s="82">
        <f>ROUND(IF('2.ต้นทุนตามสัดส่วน '!$E$57&gt;0,(+H119*'2.ต้นทุนตามสัดส่วน '!$E$57)/'2.ต้นทุนตามสัดส่วน '!$E$59,0),2)</f>
        <v>0</v>
      </c>
      <c r="AY119" s="82">
        <f>ROUND(IF('2.ต้นทุนตามสัดส่วน '!$E$67&gt;0,(+I119*'2.ต้นทุนตามสัดส่วน '!$E$67)/'2.ต้นทุนตามสัดส่วน '!$E$69,0),2)</f>
        <v>0</v>
      </c>
      <c r="AZ119" s="82">
        <f>ROUND(IF('2.ต้นทุนตามสัดส่วน '!$E$77&gt;0,(+J119*'2.ต้นทุนตามสัดส่วน '!$E$77)/'2.ต้นทุนตามสัดส่วน '!$E$79,0),2)</f>
        <v>0</v>
      </c>
      <c r="BA119" s="82">
        <f t="shared" si="11"/>
        <v>0</v>
      </c>
      <c r="BB119" s="82">
        <f>ROUND(IF('2.ต้นทุนตามสัดส่วน '!$E$107&gt;0,(+L119*'2.ต้นทุนตามสัดส่วน '!$E$107)/'2.ต้นทุนตามสัดส่วน '!$E$109,0),2)</f>
        <v>0</v>
      </c>
      <c r="BC119" s="82">
        <f>ROUND(IF('2.ต้นทุนตามสัดส่วน '!$E$117&gt;0,(+M119*'2.ต้นทุนตามสัดส่วน '!$E$117)/'2.ต้นทุนตามสัดส่วน '!$E$119,0),2)</f>
        <v>0</v>
      </c>
      <c r="BD119" s="82">
        <f>ROUND(IF('2.ต้นทุนตามสัดส่วน '!$E$127&gt;0,(+N119*'2.ต้นทุนตามสัดส่วน '!$E$127)/'2.ต้นทุนตามสัดส่วน '!$E$129,0),2)</f>
        <v>0</v>
      </c>
      <c r="BE119" s="82">
        <f t="shared" si="12"/>
        <v>0</v>
      </c>
      <c r="BF119" s="82">
        <f>ROUND(IF('2.ต้นทุนตามสัดส่วน '!$E$157&gt;0,(+P119*'2.ต้นทุนตามสัดส่วน '!$E$157)/'2.ต้นทุนตามสัดส่วน '!$E$159,0),2)</f>
        <v>0</v>
      </c>
      <c r="BG119" s="82">
        <f>ROUND(IF('2.ต้นทุนตามสัดส่วน '!$E$167&gt;0,(+Q119*'2.ต้นทุนตามสัดส่วน '!$E$167)/'2.ต้นทุนตามสัดส่วน '!$E$169,0),2)</f>
        <v>0</v>
      </c>
      <c r="BH119" s="82">
        <f>ROUND(IF('2.ต้นทุนตามสัดส่วน '!$E$177&gt;0,(+R119*'2.ต้นทุนตามสัดส่วน '!$E$177)/'2.ต้นทุนตามสัดส่วน '!$E$179,0),2)</f>
        <v>0</v>
      </c>
      <c r="BI119" s="82">
        <f t="shared" si="13"/>
        <v>0</v>
      </c>
      <c r="BJ119" s="82">
        <f t="shared" si="14"/>
        <v>0</v>
      </c>
      <c r="BL119" s="96">
        <v>5103021305</v>
      </c>
      <c r="BM119" s="97" t="s">
        <v>215</v>
      </c>
      <c r="BN119" s="82">
        <f>ROUND(IF('2.ต้นทุนตามสัดส่วน '!$E$8&gt;0,(+C119*'2.ต้นทุนตามสัดส่วน '!$E$8)/'2.ต้นทุนตามสัดส่วน '!$E$9,0),2)</f>
        <v>0</v>
      </c>
      <c r="BO119" s="82">
        <f>ROUND(IF('2.ต้นทุนตามสัดส่วน '!$E$18&gt;0,(+D119*'2.ต้นทุนตามสัดส่วน '!$E$18)/'2.ต้นทุนตามสัดส่วน '!$E$19,0),2)</f>
        <v>0</v>
      </c>
      <c r="BP119" s="82">
        <f>ROUND(IF('2.ต้นทุนตามสัดส่วน '!$E$28&gt;0,(+E119*'2.ต้นทุนตามสัดส่วน '!$E$28)/'2.ต้นทุนตามสัดส่วน '!$E$29,0),2)</f>
        <v>0</v>
      </c>
      <c r="BQ119" s="82">
        <f>ROUND(IF('2.ต้นทุนตามสัดส่วน '!$E$38&gt;0,(+F119*'2.ต้นทุนตามสัดส่วน '!$E$38)/'2.ต้นทุนตามสัดส่วน '!$E$39,0),2)</f>
        <v>0</v>
      </c>
      <c r="BR119" s="82">
        <f t="shared" si="15"/>
        <v>0</v>
      </c>
      <c r="BS119" s="82">
        <f>ROUND(IF('2.ต้นทุนตามสัดส่วน '!$E$58&gt;0,(+H119*'2.ต้นทุนตามสัดส่วน '!$E$58)/'2.ต้นทุนตามสัดส่วน '!$E$59,0),2)</f>
        <v>0</v>
      </c>
      <c r="BT119" s="82">
        <f>ROUND(IF('2.ต้นทุนตามสัดส่วน '!$E$68&gt;0,(+I119*'2.ต้นทุนตามสัดส่วน '!$E$68)/'2.ต้นทุนตามสัดส่วน '!$E$69,0),2)</f>
        <v>0</v>
      </c>
      <c r="BU119" s="82">
        <f>ROUND(IF('2.ต้นทุนตามสัดส่วน '!$E$78&gt;0,(+J119*'2.ต้นทุนตามสัดส่วน '!$E$78)/'2.ต้นทุนตามสัดส่วน '!$E$79,0),2)</f>
        <v>0</v>
      </c>
      <c r="BV119" s="82">
        <f t="shared" si="16"/>
        <v>0</v>
      </c>
      <c r="BW119" s="82">
        <f>ROUND(IF('2.ต้นทุนตามสัดส่วน '!$E$108&gt;0,(+L119*'2.ต้นทุนตามสัดส่วน '!$E$108)/'2.ต้นทุนตามสัดส่วน '!$E$109,0),2)</f>
        <v>0</v>
      </c>
      <c r="BX119" s="82">
        <f>ROUND(IF('2.ต้นทุนตามสัดส่วน '!$E$118&gt;0,(+M119*'2.ต้นทุนตามสัดส่วน '!$E$118)/'2.ต้นทุนตามสัดส่วน '!$E$119,0),2)</f>
        <v>0</v>
      </c>
      <c r="BY119" s="82">
        <f>ROUND(IF('2.ต้นทุนตามสัดส่วน '!$E$128&gt;0,(+N119*'2.ต้นทุนตามสัดส่วน '!$E$128)/'2.ต้นทุนตามสัดส่วน '!$E$129,0),2)</f>
        <v>0</v>
      </c>
      <c r="BZ119" s="82">
        <f t="shared" si="17"/>
        <v>0</v>
      </c>
      <c r="CA119" s="82">
        <f>ROUND(IF('2.ต้นทุนตามสัดส่วน '!$E$158&gt;0,(+P119*'2.ต้นทุนตามสัดส่วน '!$E$158)/'2.ต้นทุนตามสัดส่วน '!$E$159,0),2)</f>
        <v>0</v>
      </c>
      <c r="CB119" s="82">
        <f>ROUND(IF('2.ต้นทุนตามสัดส่วน '!$E$168&gt;0,(+Q119*'2.ต้นทุนตามสัดส่วน '!$E$168)/'2.ต้นทุนตามสัดส่วน '!$E$169,0),2)</f>
        <v>0</v>
      </c>
      <c r="CC119" s="82">
        <f>ROUND(IF('2.ต้นทุนตามสัดส่วน '!$E$178&gt;0,(+R119*'2.ต้นทุนตามสัดส่วน '!$E$178)/'2.ต้นทุนตามสัดส่วน '!$E$179,0),2)</f>
        <v>0</v>
      </c>
      <c r="CD119" s="82">
        <f t="shared" si="18"/>
        <v>0</v>
      </c>
      <c r="CE119" s="82">
        <f t="shared" si="19"/>
        <v>0</v>
      </c>
      <c r="CF119" s="96">
        <v>5103021305</v>
      </c>
      <c r="CG119" s="97" t="s">
        <v>215</v>
      </c>
      <c r="CH119" s="82">
        <f t="shared" ref="CH119:CY119" si="132">+C119-X119-AS119-BN119</f>
        <v>0</v>
      </c>
      <c r="CI119" s="82">
        <f t="shared" si="132"/>
        <v>0</v>
      </c>
      <c r="CJ119" s="82">
        <f t="shared" si="132"/>
        <v>0</v>
      </c>
      <c r="CK119" s="82">
        <f t="shared" si="132"/>
        <v>0</v>
      </c>
      <c r="CL119" s="82">
        <f t="shared" si="132"/>
        <v>0</v>
      </c>
      <c r="CM119" s="82">
        <f t="shared" si="132"/>
        <v>0</v>
      </c>
      <c r="CN119" s="82">
        <f t="shared" si="132"/>
        <v>0</v>
      </c>
      <c r="CO119" s="82">
        <f t="shared" si="132"/>
        <v>0</v>
      </c>
      <c r="CP119" s="82">
        <f t="shared" si="132"/>
        <v>0</v>
      </c>
      <c r="CQ119" s="82">
        <f t="shared" si="132"/>
        <v>0</v>
      </c>
      <c r="CR119" s="82">
        <f t="shared" si="132"/>
        <v>0</v>
      </c>
      <c r="CS119" s="82">
        <f t="shared" si="132"/>
        <v>0</v>
      </c>
      <c r="CT119" s="82">
        <f t="shared" si="132"/>
        <v>0</v>
      </c>
      <c r="CU119" s="82">
        <f t="shared" si="132"/>
        <v>0</v>
      </c>
      <c r="CV119" s="82">
        <f t="shared" si="132"/>
        <v>0</v>
      </c>
      <c r="CW119" s="82">
        <f t="shared" si="132"/>
        <v>0</v>
      </c>
      <c r="CX119" s="82">
        <f t="shared" si="132"/>
        <v>0</v>
      </c>
      <c r="CY119" s="82">
        <f t="shared" si="132"/>
        <v>0</v>
      </c>
    </row>
    <row r="120" spans="1:103" ht="15.75" customHeight="1" x14ac:dyDescent="0.55000000000000004">
      <c r="A120" s="96">
        <v>5103021306</v>
      </c>
      <c r="B120" s="97" t="s">
        <v>216</v>
      </c>
      <c r="C120" s="30"/>
      <c r="D120" s="82">
        <v>0</v>
      </c>
      <c r="E120" s="82">
        <v>0</v>
      </c>
      <c r="F120" s="82">
        <v>0</v>
      </c>
      <c r="G120" s="82">
        <f t="shared" si="0"/>
        <v>0</v>
      </c>
      <c r="H120" s="82"/>
      <c r="I120" s="82"/>
      <c r="J120" s="82"/>
      <c r="K120" s="82">
        <f t="shared" si="1"/>
        <v>0</v>
      </c>
      <c r="L120" s="82"/>
      <c r="M120" s="82"/>
      <c r="N120" s="82"/>
      <c r="O120" s="82">
        <f t="shared" si="2"/>
        <v>0</v>
      </c>
      <c r="P120" s="82"/>
      <c r="Q120" s="82"/>
      <c r="R120" s="82"/>
      <c r="S120" s="82">
        <f t="shared" si="3"/>
        <v>0</v>
      </c>
      <c r="T120" s="82">
        <f t="shared" si="4"/>
        <v>0</v>
      </c>
      <c r="V120" s="96">
        <v>5103021306</v>
      </c>
      <c r="W120" s="97" t="s">
        <v>216</v>
      </c>
      <c r="X120" s="82">
        <f>ROUND(IF('2.ต้นทุนตามสัดส่วน '!$E$6&gt;0,(+C120*'2.ต้นทุนตามสัดส่วน '!$E$6)/'2.ต้นทุนตามสัดส่วน '!$E$9,0),2)</f>
        <v>0</v>
      </c>
      <c r="Y120" s="82">
        <f>ROUND(IF('2.ต้นทุนตามสัดส่วน '!$E$16&gt;0,(+D120*'2.ต้นทุนตามสัดส่วน '!$E$16)/'2.ต้นทุนตามสัดส่วน '!$E$19,0),2)</f>
        <v>0</v>
      </c>
      <c r="Z120" s="82">
        <f>ROUND(IF('2.ต้นทุนตามสัดส่วน '!$E$26&gt;0,(+E120*'2.ต้นทุนตามสัดส่วน '!$E$26)/'2.ต้นทุนตามสัดส่วน '!$E$29,0),2)</f>
        <v>0</v>
      </c>
      <c r="AA120" s="82">
        <f>ROUND(IF('2.ต้นทุนตามสัดส่วน '!$E$36&gt;0,(+F120*'2.ต้นทุนตามสัดส่วน '!$E$36)/'2.ต้นทุนตามสัดส่วน '!$E$39,0),2)</f>
        <v>0</v>
      </c>
      <c r="AB120" s="82">
        <f t="shared" si="5"/>
        <v>0</v>
      </c>
      <c r="AC120" s="82">
        <f>ROUND(IF('2.ต้นทุนตามสัดส่วน '!$E$56&gt;0,(+H120*'2.ต้นทุนตามสัดส่วน '!$E$56)/'2.ต้นทุนตามสัดส่วน '!$E$59,0),2)</f>
        <v>0</v>
      </c>
      <c r="AD120" s="82">
        <f>ROUND(IF('2.ต้นทุนตามสัดส่วน '!$E$66&gt;0,(+I120*'2.ต้นทุนตามสัดส่วน '!$E$66)/'2.ต้นทุนตามสัดส่วน '!$E$69,0),2)</f>
        <v>0</v>
      </c>
      <c r="AE120" s="82">
        <f>ROUND(IF('2.ต้นทุนตามสัดส่วน '!$E$76&gt;0,(+J120*'2.ต้นทุนตามสัดส่วน '!$E$76)/'2.ต้นทุนตามสัดส่วน '!$E$79,0),2)</f>
        <v>0</v>
      </c>
      <c r="AF120" s="82">
        <f t="shared" si="6"/>
        <v>0</v>
      </c>
      <c r="AG120" s="82">
        <f>ROUND(IF('2.ต้นทุนตามสัดส่วน '!$E$106&gt;0,(+L120*'2.ต้นทุนตามสัดส่วน '!$E$106)/'2.ต้นทุนตามสัดส่วน '!$E$109,0),2)</f>
        <v>0</v>
      </c>
      <c r="AH120" s="82">
        <f>ROUND(IF('2.ต้นทุนตามสัดส่วน '!$E$116&gt;0,(+M120*'2.ต้นทุนตามสัดส่วน '!$E$116)/'2.ต้นทุนตามสัดส่วน '!$E$119,0),2)</f>
        <v>0</v>
      </c>
      <c r="AI120" s="82">
        <f>ROUND(IF('2.ต้นทุนตามสัดส่วน '!$E$126&gt;0,(+N120*'2.ต้นทุนตามสัดส่วน '!$E$126)/'2.ต้นทุนตามสัดส่วน '!$E$129,0),2)</f>
        <v>0</v>
      </c>
      <c r="AJ120" s="82">
        <f t="shared" si="7"/>
        <v>0</v>
      </c>
      <c r="AK120" s="82">
        <f>ROUND(IF('2.ต้นทุนตามสัดส่วน '!$E$156&gt;0,(+P120*'2.ต้นทุนตามสัดส่วน '!$E$156)/'2.ต้นทุนตามสัดส่วน '!$E$159,0),2)</f>
        <v>0</v>
      </c>
      <c r="AL120" s="82">
        <f>ROUND(IF('2.ต้นทุนตามสัดส่วน '!$E$166&gt;0,(+Q120*'2.ต้นทุนตามสัดส่วน '!$E$166)/'2.ต้นทุนตามสัดส่วน '!$E$169,0),2)</f>
        <v>0</v>
      </c>
      <c r="AM120" s="82">
        <f>ROUND(IF('2.ต้นทุนตามสัดส่วน '!$E$176&gt;0,(+R120*'2.ต้นทุนตามสัดส่วน '!$E$176)/'2.ต้นทุนตามสัดส่วน '!$E$179,0),2)</f>
        <v>0</v>
      </c>
      <c r="AN120" s="82">
        <f t="shared" si="8"/>
        <v>0</v>
      </c>
      <c r="AO120" s="82">
        <f t="shared" si="9"/>
        <v>0</v>
      </c>
      <c r="AQ120" s="96">
        <v>5103021306</v>
      </c>
      <c r="AR120" s="97" t="s">
        <v>216</v>
      </c>
      <c r="AS120" s="82">
        <f>ROUND(IF('2.ต้นทุนตามสัดส่วน '!$E$7&gt;0,(C120*'2.ต้นทุนตามสัดส่วน '!$E$7)/'2.ต้นทุนตามสัดส่วน '!$E$9,0),2)</f>
        <v>0</v>
      </c>
      <c r="AT120" s="82">
        <f>ROUND(IF('2.ต้นทุนตามสัดส่วน '!$E$17&gt;0,(D120*'2.ต้นทุนตามสัดส่วน '!$E$17)/'2.ต้นทุนตามสัดส่วน '!$E$19,0),2)</f>
        <v>0</v>
      </c>
      <c r="AU120" s="82">
        <f>ROUND(IF('2.ต้นทุนตามสัดส่วน '!$E$27&gt;0,(+E120*'2.ต้นทุนตามสัดส่วน '!$E$27)/'2.ต้นทุนตามสัดส่วน '!$E$29,0),2)</f>
        <v>0</v>
      </c>
      <c r="AV120" s="82">
        <f>ROUND(IF('2.ต้นทุนตามสัดส่วน '!$E$37&gt;0,(+F120*'2.ต้นทุนตามสัดส่วน '!$E$37)/'2.ต้นทุนตามสัดส่วน '!$E$39,0),2)</f>
        <v>0</v>
      </c>
      <c r="AW120" s="82">
        <f t="shared" si="10"/>
        <v>0</v>
      </c>
      <c r="AX120" s="82">
        <f>ROUND(IF('2.ต้นทุนตามสัดส่วน '!$E$57&gt;0,(+H120*'2.ต้นทุนตามสัดส่วน '!$E$57)/'2.ต้นทุนตามสัดส่วน '!$E$59,0),2)</f>
        <v>0</v>
      </c>
      <c r="AY120" s="82">
        <f>ROUND(IF('2.ต้นทุนตามสัดส่วน '!$E$67&gt;0,(+I120*'2.ต้นทุนตามสัดส่วน '!$E$67)/'2.ต้นทุนตามสัดส่วน '!$E$69,0),2)</f>
        <v>0</v>
      </c>
      <c r="AZ120" s="82">
        <f>ROUND(IF('2.ต้นทุนตามสัดส่วน '!$E$77&gt;0,(+J120*'2.ต้นทุนตามสัดส่วน '!$E$77)/'2.ต้นทุนตามสัดส่วน '!$E$79,0),2)</f>
        <v>0</v>
      </c>
      <c r="BA120" s="82">
        <f t="shared" si="11"/>
        <v>0</v>
      </c>
      <c r="BB120" s="82">
        <f>ROUND(IF('2.ต้นทุนตามสัดส่วน '!$E$107&gt;0,(+L120*'2.ต้นทุนตามสัดส่วน '!$E$107)/'2.ต้นทุนตามสัดส่วน '!$E$109,0),2)</f>
        <v>0</v>
      </c>
      <c r="BC120" s="82">
        <f>ROUND(IF('2.ต้นทุนตามสัดส่วน '!$E$117&gt;0,(+M120*'2.ต้นทุนตามสัดส่วน '!$E$117)/'2.ต้นทุนตามสัดส่วน '!$E$119,0),2)</f>
        <v>0</v>
      </c>
      <c r="BD120" s="82">
        <f>ROUND(IF('2.ต้นทุนตามสัดส่วน '!$E$127&gt;0,(+N120*'2.ต้นทุนตามสัดส่วน '!$E$127)/'2.ต้นทุนตามสัดส่วน '!$E$129,0),2)</f>
        <v>0</v>
      </c>
      <c r="BE120" s="82">
        <f t="shared" si="12"/>
        <v>0</v>
      </c>
      <c r="BF120" s="82">
        <f>ROUND(IF('2.ต้นทุนตามสัดส่วน '!$E$157&gt;0,(+P120*'2.ต้นทุนตามสัดส่วน '!$E$157)/'2.ต้นทุนตามสัดส่วน '!$E$159,0),2)</f>
        <v>0</v>
      </c>
      <c r="BG120" s="82">
        <f>ROUND(IF('2.ต้นทุนตามสัดส่วน '!$E$167&gt;0,(+Q120*'2.ต้นทุนตามสัดส่วน '!$E$167)/'2.ต้นทุนตามสัดส่วน '!$E$169,0),2)</f>
        <v>0</v>
      </c>
      <c r="BH120" s="82">
        <f>ROUND(IF('2.ต้นทุนตามสัดส่วน '!$E$177&gt;0,(+R120*'2.ต้นทุนตามสัดส่วน '!$E$177)/'2.ต้นทุนตามสัดส่วน '!$E$179,0),2)</f>
        <v>0</v>
      </c>
      <c r="BI120" s="82">
        <f t="shared" si="13"/>
        <v>0</v>
      </c>
      <c r="BJ120" s="82">
        <f t="shared" si="14"/>
        <v>0</v>
      </c>
      <c r="BL120" s="96">
        <v>5103021306</v>
      </c>
      <c r="BM120" s="97" t="s">
        <v>216</v>
      </c>
      <c r="BN120" s="82">
        <f>ROUND(IF('2.ต้นทุนตามสัดส่วน '!$E$8&gt;0,(+C120*'2.ต้นทุนตามสัดส่วน '!$E$8)/'2.ต้นทุนตามสัดส่วน '!$E$9,0),2)</f>
        <v>0</v>
      </c>
      <c r="BO120" s="82">
        <f>ROUND(IF('2.ต้นทุนตามสัดส่วน '!$E$18&gt;0,(+D120*'2.ต้นทุนตามสัดส่วน '!$E$18)/'2.ต้นทุนตามสัดส่วน '!$E$19,0),2)</f>
        <v>0</v>
      </c>
      <c r="BP120" s="82">
        <f>ROUND(IF('2.ต้นทุนตามสัดส่วน '!$E$28&gt;0,(+E120*'2.ต้นทุนตามสัดส่วน '!$E$28)/'2.ต้นทุนตามสัดส่วน '!$E$29,0),2)</f>
        <v>0</v>
      </c>
      <c r="BQ120" s="82">
        <f>ROUND(IF('2.ต้นทุนตามสัดส่วน '!$E$38&gt;0,(+F120*'2.ต้นทุนตามสัดส่วน '!$E$38)/'2.ต้นทุนตามสัดส่วน '!$E$39,0),2)</f>
        <v>0</v>
      </c>
      <c r="BR120" s="82">
        <f t="shared" si="15"/>
        <v>0</v>
      </c>
      <c r="BS120" s="82">
        <f>ROUND(IF('2.ต้นทุนตามสัดส่วน '!$E$58&gt;0,(+H120*'2.ต้นทุนตามสัดส่วน '!$E$58)/'2.ต้นทุนตามสัดส่วน '!$E$59,0),2)</f>
        <v>0</v>
      </c>
      <c r="BT120" s="82">
        <f>ROUND(IF('2.ต้นทุนตามสัดส่วน '!$E$68&gt;0,(+I120*'2.ต้นทุนตามสัดส่วน '!$E$68)/'2.ต้นทุนตามสัดส่วน '!$E$69,0),2)</f>
        <v>0</v>
      </c>
      <c r="BU120" s="82">
        <f>ROUND(IF('2.ต้นทุนตามสัดส่วน '!$E$78&gt;0,(+J120*'2.ต้นทุนตามสัดส่วน '!$E$78)/'2.ต้นทุนตามสัดส่วน '!$E$79,0),2)</f>
        <v>0</v>
      </c>
      <c r="BV120" s="82">
        <f t="shared" si="16"/>
        <v>0</v>
      </c>
      <c r="BW120" s="82">
        <f>ROUND(IF('2.ต้นทุนตามสัดส่วน '!$E$108&gt;0,(+L120*'2.ต้นทุนตามสัดส่วน '!$E$108)/'2.ต้นทุนตามสัดส่วน '!$E$109,0),2)</f>
        <v>0</v>
      </c>
      <c r="BX120" s="82">
        <f>ROUND(IF('2.ต้นทุนตามสัดส่วน '!$E$118&gt;0,(+M120*'2.ต้นทุนตามสัดส่วน '!$E$118)/'2.ต้นทุนตามสัดส่วน '!$E$119,0),2)</f>
        <v>0</v>
      </c>
      <c r="BY120" s="82">
        <f>ROUND(IF('2.ต้นทุนตามสัดส่วน '!$E$128&gt;0,(+N120*'2.ต้นทุนตามสัดส่วน '!$E$128)/'2.ต้นทุนตามสัดส่วน '!$E$129,0),2)</f>
        <v>0</v>
      </c>
      <c r="BZ120" s="82">
        <f t="shared" si="17"/>
        <v>0</v>
      </c>
      <c r="CA120" s="82">
        <f>ROUND(IF('2.ต้นทุนตามสัดส่วน '!$E$158&gt;0,(+P120*'2.ต้นทุนตามสัดส่วน '!$E$158)/'2.ต้นทุนตามสัดส่วน '!$E$159,0),2)</f>
        <v>0</v>
      </c>
      <c r="CB120" s="82">
        <f>ROUND(IF('2.ต้นทุนตามสัดส่วน '!$E$168&gt;0,(+Q120*'2.ต้นทุนตามสัดส่วน '!$E$168)/'2.ต้นทุนตามสัดส่วน '!$E$169,0),2)</f>
        <v>0</v>
      </c>
      <c r="CC120" s="82">
        <f>ROUND(IF('2.ต้นทุนตามสัดส่วน '!$E$178&gt;0,(+R120*'2.ต้นทุนตามสัดส่วน '!$E$178)/'2.ต้นทุนตามสัดส่วน '!$E$179,0),2)</f>
        <v>0</v>
      </c>
      <c r="CD120" s="82">
        <f t="shared" si="18"/>
        <v>0</v>
      </c>
      <c r="CE120" s="82">
        <f t="shared" si="19"/>
        <v>0</v>
      </c>
      <c r="CF120" s="96">
        <v>5103021306</v>
      </c>
      <c r="CG120" s="97" t="s">
        <v>216</v>
      </c>
      <c r="CH120" s="82">
        <f t="shared" ref="CH120:CY120" si="133">+C120-X120-AS120-BN120</f>
        <v>0</v>
      </c>
      <c r="CI120" s="82">
        <f t="shared" si="133"/>
        <v>0</v>
      </c>
      <c r="CJ120" s="82">
        <f t="shared" si="133"/>
        <v>0</v>
      </c>
      <c r="CK120" s="82">
        <f t="shared" si="133"/>
        <v>0</v>
      </c>
      <c r="CL120" s="82">
        <f t="shared" si="133"/>
        <v>0</v>
      </c>
      <c r="CM120" s="82">
        <f t="shared" si="133"/>
        <v>0</v>
      </c>
      <c r="CN120" s="82">
        <f t="shared" si="133"/>
        <v>0</v>
      </c>
      <c r="CO120" s="82">
        <f t="shared" si="133"/>
        <v>0</v>
      </c>
      <c r="CP120" s="82">
        <f t="shared" si="133"/>
        <v>0</v>
      </c>
      <c r="CQ120" s="82">
        <f t="shared" si="133"/>
        <v>0</v>
      </c>
      <c r="CR120" s="82">
        <f t="shared" si="133"/>
        <v>0</v>
      </c>
      <c r="CS120" s="82">
        <f t="shared" si="133"/>
        <v>0</v>
      </c>
      <c r="CT120" s="82">
        <f t="shared" si="133"/>
        <v>0</v>
      </c>
      <c r="CU120" s="82">
        <f t="shared" si="133"/>
        <v>0</v>
      </c>
      <c r="CV120" s="82">
        <f t="shared" si="133"/>
        <v>0</v>
      </c>
      <c r="CW120" s="82">
        <f t="shared" si="133"/>
        <v>0</v>
      </c>
      <c r="CX120" s="82">
        <f t="shared" si="133"/>
        <v>0</v>
      </c>
      <c r="CY120" s="82">
        <f t="shared" si="133"/>
        <v>0</v>
      </c>
    </row>
    <row r="121" spans="1:103" ht="15.75" customHeight="1" x14ac:dyDescent="0.55000000000000004">
      <c r="A121" s="98">
        <v>5103021307</v>
      </c>
      <c r="B121" s="30" t="s">
        <v>217</v>
      </c>
      <c r="C121" s="30"/>
      <c r="D121" s="82"/>
      <c r="E121" s="82"/>
      <c r="F121" s="82"/>
      <c r="G121" s="82">
        <f t="shared" si="0"/>
        <v>0</v>
      </c>
      <c r="H121" s="82"/>
      <c r="I121" s="82"/>
      <c r="J121" s="82"/>
      <c r="K121" s="82">
        <f t="shared" si="1"/>
        <v>0</v>
      </c>
      <c r="L121" s="82"/>
      <c r="M121" s="82"/>
      <c r="N121" s="82"/>
      <c r="O121" s="82">
        <f t="shared" si="2"/>
        <v>0</v>
      </c>
      <c r="P121" s="82"/>
      <c r="Q121" s="82"/>
      <c r="R121" s="82"/>
      <c r="S121" s="82">
        <f t="shared" si="3"/>
        <v>0</v>
      </c>
      <c r="T121" s="82">
        <f t="shared" si="4"/>
        <v>0</v>
      </c>
      <c r="V121" s="98">
        <v>5103021307</v>
      </c>
      <c r="W121" s="30" t="s">
        <v>217</v>
      </c>
      <c r="X121" s="82">
        <f>ROUND(IF('2.ต้นทุนตามสัดส่วน '!$E$6&gt;0,(+C121*'2.ต้นทุนตามสัดส่วน '!$E$6)/'2.ต้นทุนตามสัดส่วน '!$E$9,0),2)</f>
        <v>0</v>
      </c>
      <c r="Y121" s="82">
        <f>ROUND(IF('2.ต้นทุนตามสัดส่วน '!$E$16&gt;0,(+D121*'2.ต้นทุนตามสัดส่วน '!$E$16)/'2.ต้นทุนตามสัดส่วน '!$E$19,0),2)</f>
        <v>0</v>
      </c>
      <c r="Z121" s="82">
        <f>ROUND(IF('2.ต้นทุนตามสัดส่วน '!$E$26&gt;0,(+E121*'2.ต้นทุนตามสัดส่วน '!$E$26)/'2.ต้นทุนตามสัดส่วน '!$E$29,0),2)</f>
        <v>0</v>
      </c>
      <c r="AA121" s="82">
        <f>ROUND(IF('2.ต้นทุนตามสัดส่วน '!$E$36&gt;0,(+F121*'2.ต้นทุนตามสัดส่วน '!$E$36)/'2.ต้นทุนตามสัดส่วน '!$E$39,0),2)</f>
        <v>0</v>
      </c>
      <c r="AB121" s="82">
        <f t="shared" si="5"/>
        <v>0</v>
      </c>
      <c r="AC121" s="82">
        <f>ROUND(IF('2.ต้นทุนตามสัดส่วน '!$E$56&gt;0,(+H121*'2.ต้นทุนตามสัดส่วน '!$E$56)/'2.ต้นทุนตามสัดส่วน '!$E$59,0),2)</f>
        <v>0</v>
      </c>
      <c r="AD121" s="82">
        <f>ROUND(IF('2.ต้นทุนตามสัดส่วน '!$E$66&gt;0,(+I121*'2.ต้นทุนตามสัดส่วน '!$E$66)/'2.ต้นทุนตามสัดส่วน '!$E$69,0),2)</f>
        <v>0</v>
      </c>
      <c r="AE121" s="82">
        <f>ROUND(IF('2.ต้นทุนตามสัดส่วน '!$E$76&gt;0,(+J121*'2.ต้นทุนตามสัดส่วน '!$E$76)/'2.ต้นทุนตามสัดส่วน '!$E$79,0),2)</f>
        <v>0</v>
      </c>
      <c r="AF121" s="82">
        <f t="shared" si="6"/>
        <v>0</v>
      </c>
      <c r="AG121" s="82">
        <f>ROUND(IF('2.ต้นทุนตามสัดส่วน '!$E$106&gt;0,(+L121*'2.ต้นทุนตามสัดส่วน '!$E$106)/'2.ต้นทุนตามสัดส่วน '!$E$109,0),2)</f>
        <v>0</v>
      </c>
      <c r="AH121" s="82">
        <f>ROUND(IF('2.ต้นทุนตามสัดส่วน '!$E$116&gt;0,(+M121*'2.ต้นทุนตามสัดส่วน '!$E$116)/'2.ต้นทุนตามสัดส่วน '!$E$119,0),2)</f>
        <v>0</v>
      </c>
      <c r="AI121" s="82">
        <f>ROUND(IF('2.ต้นทุนตามสัดส่วน '!$E$126&gt;0,(+N121*'2.ต้นทุนตามสัดส่วน '!$E$126)/'2.ต้นทุนตามสัดส่วน '!$E$129,0),2)</f>
        <v>0</v>
      </c>
      <c r="AJ121" s="82">
        <f t="shared" si="7"/>
        <v>0</v>
      </c>
      <c r="AK121" s="82">
        <f>ROUND(IF('2.ต้นทุนตามสัดส่วน '!$E$156&gt;0,(+P121*'2.ต้นทุนตามสัดส่วน '!$E$156)/'2.ต้นทุนตามสัดส่วน '!$E$159,0),2)</f>
        <v>0</v>
      </c>
      <c r="AL121" s="82">
        <f>ROUND(IF('2.ต้นทุนตามสัดส่วน '!$E$166&gt;0,(+Q121*'2.ต้นทุนตามสัดส่วน '!$E$166)/'2.ต้นทุนตามสัดส่วน '!$E$169,0),2)</f>
        <v>0</v>
      </c>
      <c r="AM121" s="82">
        <f>ROUND(IF('2.ต้นทุนตามสัดส่วน '!$E$176&gt;0,(+R121*'2.ต้นทุนตามสัดส่วน '!$E$176)/'2.ต้นทุนตามสัดส่วน '!$E$179,0),2)</f>
        <v>0</v>
      </c>
      <c r="AN121" s="82">
        <f t="shared" si="8"/>
        <v>0</v>
      </c>
      <c r="AO121" s="82">
        <f t="shared" si="9"/>
        <v>0</v>
      </c>
      <c r="AQ121" s="98">
        <v>5103021307</v>
      </c>
      <c r="AR121" s="30" t="s">
        <v>217</v>
      </c>
      <c r="AS121" s="82">
        <f>ROUND(IF('2.ต้นทุนตามสัดส่วน '!$E$7&gt;0,(C121*'2.ต้นทุนตามสัดส่วน '!$E$7)/'2.ต้นทุนตามสัดส่วน '!$E$9,0),2)</f>
        <v>0</v>
      </c>
      <c r="AT121" s="82">
        <f>ROUND(IF('2.ต้นทุนตามสัดส่วน '!$E$17&gt;0,(D121*'2.ต้นทุนตามสัดส่วน '!$E$17)/'2.ต้นทุนตามสัดส่วน '!$E$19,0),2)</f>
        <v>0</v>
      </c>
      <c r="AU121" s="82">
        <f>ROUND(IF('2.ต้นทุนตามสัดส่วน '!$E$27&gt;0,(+E121*'2.ต้นทุนตามสัดส่วน '!$E$27)/'2.ต้นทุนตามสัดส่วน '!$E$29,0),2)</f>
        <v>0</v>
      </c>
      <c r="AV121" s="82">
        <f>ROUND(IF('2.ต้นทุนตามสัดส่วน '!$E$37&gt;0,(+F121*'2.ต้นทุนตามสัดส่วน '!$E$37)/'2.ต้นทุนตามสัดส่วน '!$E$39,0),2)</f>
        <v>0</v>
      </c>
      <c r="AW121" s="82">
        <f t="shared" si="10"/>
        <v>0</v>
      </c>
      <c r="AX121" s="82">
        <f>ROUND(IF('2.ต้นทุนตามสัดส่วน '!$E$57&gt;0,(+H121*'2.ต้นทุนตามสัดส่วน '!$E$57)/'2.ต้นทุนตามสัดส่วน '!$E$59,0),2)</f>
        <v>0</v>
      </c>
      <c r="AY121" s="82">
        <f>ROUND(IF('2.ต้นทุนตามสัดส่วน '!$E$67&gt;0,(+I121*'2.ต้นทุนตามสัดส่วน '!$E$67)/'2.ต้นทุนตามสัดส่วน '!$E$69,0),2)</f>
        <v>0</v>
      </c>
      <c r="AZ121" s="82">
        <f>ROUND(IF('2.ต้นทุนตามสัดส่วน '!$E$77&gt;0,(+J121*'2.ต้นทุนตามสัดส่วน '!$E$77)/'2.ต้นทุนตามสัดส่วน '!$E$79,0),2)</f>
        <v>0</v>
      </c>
      <c r="BA121" s="82">
        <f t="shared" si="11"/>
        <v>0</v>
      </c>
      <c r="BB121" s="82">
        <f>ROUND(IF('2.ต้นทุนตามสัดส่วน '!$E$107&gt;0,(+L121*'2.ต้นทุนตามสัดส่วน '!$E$107)/'2.ต้นทุนตามสัดส่วน '!$E$109,0),2)</f>
        <v>0</v>
      </c>
      <c r="BC121" s="82">
        <f>ROUND(IF('2.ต้นทุนตามสัดส่วน '!$E$117&gt;0,(+M121*'2.ต้นทุนตามสัดส่วน '!$E$117)/'2.ต้นทุนตามสัดส่วน '!$E$119,0),2)</f>
        <v>0</v>
      </c>
      <c r="BD121" s="82">
        <f>ROUND(IF('2.ต้นทุนตามสัดส่วน '!$E$127&gt;0,(+N121*'2.ต้นทุนตามสัดส่วน '!$E$127)/'2.ต้นทุนตามสัดส่วน '!$E$129,0),2)</f>
        <v>0</v>
      </c>
      <c r="BE121" s="82">
        <f t="shared" si="12"/>
        <v>0</v>
      </c>
      <c r="BF121" s="82">
        <f>ROUND(IF('2.ต้นทุนตามสัดส่วน '!$E$157&gt;0,(+P121*'2.ต้นทุนตามสัดส่วน '!$E$157)/'2.ต้นทุนตามสัดส่วน '!$E$159,0),2)</f>
        <v>0</v>
      </c>
      <c r="BG121" s="82">
        <f>ROUND(IF('2.ต้นทุนตามสัดส่วน '!$E$167&gt;0,(+Q121*'2.ต้นทุนตามสัดส่วน '!$E$167)/'2.ต้นทุนตามสัดส่วน '!$E$169,0),2)</f>
        <v>0</v>
      </c>
      <c r="BH121" s="82">
        <f>ROUND(IF('2.ต้นทุนตามสัดส่วน '!$E$177&gt;0,(+R121*'2.ต้นทุนตามสัดส่วน '!$E$177)/'2.ต้นทุนตามสัดส่วน '!$E$179,0),2)</f>
        <v>0</v>
      </c>
      <c r="BI121" s="82">
        <f t="shared" si="13"/>
        <v>0</v>
      </c>
      <c r="BJ121" s="82">
        <f t="shared" si="14"/>
        <v>0</v>
      </c>
      <c r="BL121" s="98">
        <v>5103021307</v>
      </c>
      <c r="BM121" s="30" t="s">
        <v>217</v>
      </c>
      <c r="BN121" s="82">
        <f>ROUND(IF('2.ต้นทุนตามสัดส่วน '!$E$8&gt;0,(+C121*'2.ต้นทุนตามสัดส่วน '!$E$8)/'2.ต้นทุนตามสัดส่วน '!$E$9,0),2)</f>
        <v>0</v>
      </c>
      <c r="BO121" s="82">
        <f>ROUND(IF('2.ต้นทุนตามสัดส่วน '!$E$18&gt;0,(+D121*'2.ต้นทุนตามสัดส่วน '!$E$18)/'2.ต้นทุนตามสัดส่วน '!$E$19,0),2)</f>
        <v>0</v>
      </c>
      <c r="BP121" s="82">
        <f>ROUND(IF('2.ต้นทุนตามสัดส่วน '!$E$28&gt;0,(+E121*'2.ต้นทุนตามสัดส่วน '!$E$28)/'2.ต้นทุนตามสัดส่วน '!$E$29,0),2)</f>
        <v>0</v>
      </c>
      <c r="BQ121" s="82">
        <f>ROUND(IF('2.ต้นทุนตามสัดส่วน '!$E$38&gt;0,(+F121*'2.ต้นทุนตามสัดส่วน '!$E$38)/'2.ต้นทุนตามสัดส่วน '!$E$39,0),2)</f>
        <v>0</v>
      </c>
      <c r="BR121" s="82">
        <f t="shared" si="15"/>
        <v>0</v>
      </c>
      <c r="BS121" s="82">
        <f>ROUND(IF('2.ต้นทุนตามสัดส่วน '!$E$58&gt;0,(+H121*'2.ต้นทุนตามสัดส่วน '!$E$58)/'2.ต้นทุนตามสัดส่วน '!$E$59,0),2)</f>
        <v>0</v>
      </c>
      <c r="BT121" s="82">
        <f>ROUND(IF('2.ต้นทุนตามสัดส่วน '!$E$68&gt;0,(+I121*'2.ต้นทุนตามสัดส่วน '!$E$68)/'2.ต้นทุนตามสัดส่วน '!$E$69,0),2)</f>
        <v>0</v>
      </c>
      <c r="BU121" s="82">
        <f>ROUND(IF('2.ต้นทุนตามสัดส่วน '!$E$78&gt;0,(+J121*'2.ต้นทุนตามสัดส่วน '!$E$78)/'2.ต้นทุนตามสัดส่วน '!$E$79,0),2)</f>
        <v>0</v>
      </c>
      <c r="BV121" s="82">
        <f t="shared" si="16"/>
        <v>0</v>
      </c>
      <c r="BW121" s="82">
        <f>ROUND(IF('2.ต้นทุนตามสัดส่วน '!$E$108&gt;0,(+L121*'2.ต้นทุนตามสัดส่วน '!$E$108)/'2.ต้นทุนตามสัดส่วน '!$E$109,0),2)</f>
        <v>0</v>
      </c>
      <c r="BX121" s="82">
        <f>ROUND(IF('2.ต้นทุนตามสัดส่วน '!$E$118&gt;0,(+M121*'2.ต้นทุนตามสัดส่วน '!$E$118)/'2.ต้นทุนตามสัดส่วน '!$E$119,0),2)</f>
        <v>0</v>
      </c>
      <c r="BY121" s="82">
        <f>ROUND(IF('2.ต้นทุนตามสัดส่วน '!$E$128&gt;0,(+N121*'2.ต้นทุนตามสัดส่วน '!$E$128)/'2.ต้นทุนตามสัดส่วน '!$E$129,0),2)</f>
        <v>0</v>
      </c>
      <c r="BZ121" s="82">
        <f t="shared" si="17"/>
        <v>0</v>
      </c>
      <c r="CA121" s="82">
        <f>ROUND(IF('2.ต้นทุนตามสัดส่วน '!$E$158&gt;0,(+P121*'2.ต้นทุนตามสัดส่วน '!$E$158)/'2.ต้นทุนตามสัดส่วน '!$E$159,0),2)</f>
        <v>0</v>
      </c>
      <c r="CB121" s="82">
        <f>ROUND(IF('2.ต้นทุนตามสัดส่วน '!$E$168&gt;0,(+Q121*'2.ต้นทุนตามสัดส่วน '!$E$168)/'2.ต้นทุนตามสัดส่วน '!$E$169,0),2)</f>
        <v>0</v>
      </c>
      <c r="CC121" s="82">
        <f>ROUND(IF('2.ต้นทุนตามสัดส่วน '!$E$178&gt;0,(+R121*'2.ต้นทุนตามสัดส่วน '!$E$178)/'2.ต้นทุนตามสัดส่วน '!$E$179,0),2)</f>
        <v>0</v>
      </c>
      <c r="CD121" s="82">
        <f t="shared" si="18"/>
        <v>0</v>
      </c>
      <c r="CE121" s="82">
        <f t="shared" si="19"/>
        <v>0</v>
      </c>
      <c r="CF121" s="98">
        <v>5103021307</v>
      </c>
      <c r="CG121" s="30" t="s">
        <v>217</v>
      </c>
      <c r="CH121" s="82">
        <f t="shared" ref="CH121:CY121" si="134">+C121-X121-AS121-BN121</f>
        <v>0</v>
      </c>
      <c r="CI121" s="82">
        <f t="shared" si="134"/>
        <v>0</v>
      </c>
      <c r="CJ121" s="82">
        <f t="shared" si="134"/>
        <v>0</v>
      </c>
      <c r="CK121" s="82">
        <f t="shared" si="134"/>
        <v>0</v>
      </c>
      <c r="CL121" s="82">
        <f t="shared" si="134"/>
        <v>0</v>
      </c>
      <c r="CM121" s="82">
        <f t="shared" si="134"/>
        <v>0</v>
      </c>
      <c r="CN121" s="82">
        <f t="shared" si="134"/>
        <v>0</v>
      </c>
      <c r="CO121" s="82">
        <f t="shared" si="134"/>
        <v>0</v>
      </c>
      <c r="CP121" s="82">
        <f t="shared" si="134"/>
        <v>0</v>
      </c>
      <c r="CQ121" s="82">
        <f t="shared" si="134"/>
        <v>0</v>
      </c>
      <c r="CR121" s="82">
        <f t="shared" si="134"/>
        <v>0</v>
      </c>
      <c r="CS121" s="82">
        <f t="shared" si="134"/>
        <v>0</v>
      </c>
      <c r="CT121" s="82">
        <f t="shared" si="134"/>
        <v>0</v>
      </c>
      <c r="CU121" s="82">
        <f t="shared" si="134"/>
        <v>0</v>
      </c>
      <c r="CV121" s="82">
        <f t="shared" si="134"/>
        <v>0</v>
      </c>
      <c r="CW121" s="82">
        <f t="shared" si="134"/>
        <v>0</v>
      </c>
      <c r="CX121" s="82">
        <f t="shared" si="134"/>
        <v>0</v>
      </c>
      <c r="CY121" s="82">
        <f t="shared" si="134"/>
        <v>0</v>
      </c>
    </row>
    <row r="122" spans="1:103" ht="15.75" customHeight="1" x14ac:dyDescent="0.55000000000000004">
      <c r="A122" s="96">
        <v>5103021308</v>
      </c>
      <c r="B122" s="97" t="s">
        <v>218</v>
      </c>
      <c r="C122" s="30"/>
      <c r="D122" s="82"/>
      <c r="E122" s="82"/>
      <c r="F122" s="82"/>
      <c r="G122" s="82">
        <f t="shared" si="0"/>
        <v>0</v>
      </c>
      <c r="H122" s="82"/>
      <c r="I122" s="82"/>
      <c r="J122" s="82"/>
      <c r="K122" s="82">
        <f t="shared" si="1"/>
        <v>0</v>
      </c>
      <c r="L122" s="82"/>
      <c r="M122" s="82"/>
      <c r="N122" s="82"/>
      <c r="O122" s="82">
        <f t="shared" si="2"/>
        <v>0</v>
      </c>
      <c r="P122" s="82"/>
      <c r="Q122" s="82"/>
      <c r="R122" s="82"/>
      <c r="S122" s="82">
        <f t="shared" si="3"/>
        <v>0</v>
      </c>
      <c r="T122" s="82">
        <f t="shared" si="4"/>
        <v>0</v>
      </c>
      <c r="V122" s="96">
        <v>5103021308</v>
      </c>
      <c r="W122" s="97" t="s">
        <v>218</v>
      </c>
      <c r="X122" s="82">
        <f>ROUND(IF('2.ต้นทุนตามสัดส่วน '!$E$6&gt;0,(+C122*'2.ต้นทุนตามสัดส่วน '!$E$6)/'2.ต้นทุนตามสัดส่วน '!$E$9,0),2)</f>
        <v>0</v>
      </c>
      <c r="Y122" s="82">
        <f>ROUND(IF('2.ต้นทุนตามสัดส่วน '!$E$16&gt;0,(+D122*'2.ต้นทุนตามสัดส่วน '!$E$16)/'2.ต้นทุนตามสัดส่วน '!$E$19,0),2)</f>
        <v>0</v>
      </c>
      <c r="Z122" s="82">
        <f>ROUND(IF('2.ต้นทุนตามสัดส่วน '!$E$26&gt;0,(+E122*'2.ต้นทุนตามสัดส่วน '!$E$26)/'2.ต้นทุนตามสัดส่วน '!$E$29,0),2)</f>
        <v>0</v>
      </c>
      <c r="AA122" s="82">
        <f>ROUND(IF('2.ต้นทุนตามสัดส่วน '!$E$36&gt;0,(+F122*'2.ต้นทุนตามสัดส่วน '!$E$36)/'2.ต้นทุนตามสัดส่วน '!$E$39,0),2)</f>
        <v>0</v>
      </c>
      <c r="AB122" s="82">
        <f t="shared" si="5"/>
        <v>0</v>
      </c>
      <c r="AC122" s="82">
        <f>ROUND(IF('2.ต้นทุนตามสัดส่วน '!$E$56&gt;0,(+H122*'2.ต้นทุนตามสัดส่วน '!$E$56)/'2.ต้นทุนตามสัดส่วน '!$E$59,0),2)</f>
        <v>0</v>
      </c>
      <c r="AD122" s="82">
        <f>ROUND(IF('2.ต้นทุนตามสัดส่วน '!$E$66&gt;0,(+I122*'2.ต้นทุนตามสัดส่วน '!$E$66)/'2.ต้นทุนตามสัดส่วน '!$E$69,0),2)</f>
        <v>0</v>
      </c>
      <c r="AE122" s="82">
        <f>ROUND(IF('2.ต้นทุนตามสัดส่วน '!$E$76&gt;0,(+J122*'2.ต้นทุนตามสัดส่วน '!$E$76)/'2.ต้นทุนตามสัดส่วน '!$E$79,0),2)</f>
        <v>0</v>
      </c>
      <c r="AF122" s="82">
        <f t="shared" si="6"/>
        <v>0</v>
      </c>
      <c r="AG122" s="82">
        <f>ROUND(IF('2.ต้นทุนตามสัดส่วน '!$E$106&gt;0,(+L122*'2.ต้นทุนตามสัดส่วน '!$E$106)/'2.ต้นทุนตามสัดส่วน '!$E$109,0),2)</f>
        <v>0</v>
      </c>
      <c r="AH122" s="82">
        <f>ROUND(IF('2.ต้นทุนตามสัดส่วน '!$E$116&gt;0,(+M122*'2.ต้นทุนตามสัดส่วน '!$E$116)/'2.ต้นทุนตามสัดส่วน '!$E$119,0),2)</f>
        <v>0</v>
      </c>
      <c r="AI122" s="82">
        <f>ROUND(IF('2.ต้นทุนตามสัดส่วน '!$E$126&gt;0,(+N122*'2.ต้นทุนตามสัดส่วน '!$E$126)/'2.ต้นทุนตามสัดส่วน '!$E$129,0),2)</f>
        <v>0</v>
      </c>
      <c r="AJ122" s="82">
        <f t="shared" si="7"/>
        <v>0</v>
      </c>
      <c r="AK122" s="82">
        <f>ROUND(IF('2.ต้นทุนตามสัดส่วน '!$E$156&gt;0,(+P122*'2.ต้นทุนตามสัดส่วน '!$E$156)/'2.ต้นทุนตามสัดส่วน '!$E$159,0),2)</f>
        <v>0</v>
      </c>
      <c r="AL122" s="82">
        <f>ROUND(IF('2.ต้นทุนตามสัดส่วน '!$E$166&gt;0,(+Q122*'2.ต้นทุนตามสัดส่วน '!$E$166)/'2.ต้นทุนตามสัดส่วน '!$E$169,0),2)</f>
        <v>0</v>
      </c>
      <c r="AM122" s="82">
        <f>ROUND(IF('2.ต้นทุนตามสัดส่วน '!$E$176&gt;0,(+R122*'2.ต้นทุนตามสัดส่วน '!$E$176)/'2.ต้นทุนตามสัดส่วน '!$E$179,0),2)</f>
        <v>0</v>
      </c>
      <c r="AN122" s="82">
        <f t="shared" si="8"/>
        <v>0</v>
      </c>
      <c r="AO122" s="82">
        <f t="shared" si="9"/>
        <v>0</v>
      </c>
      <c r="AQ122" s="96">
        <v>5103021308</v>
      </c>
      <c r="AR122" s="97" t="s">
        <v>218</v>
      </c>
      <c r="AS122" s="82">
        <f>ROUND(IF('2.ต้นทุนตามสัดส่วน '!$E$7&gt;0,(C122*'2.ต้นทุนตามสัดส่วน '!$E$7)/'2.ต้นทุนตามสัดส่วน '!$E$9,0),2)</f>
        <v>0</v>
      </c>
      <c r="AT122" s="82">
        <f>ROUND(IF('2.ต้นทุนตามสัดส่วน '!$E$17&gt;0,(D122*'2.ต้นทุนตามสัดส่วน '!$E$17)/'2.ต้นทุนตามสัดส่วน '!$E$19,0),2)</f>
        <v>0</v>
      </c>
      <c r="AU122" s="82">
        <f>ROUND(IF('2.ต้นทุนตามสัดส่วน '!$E$27&gt;0,(+E122*'2.ต้นทุนตามสัดส่วน '!$E$27)/'2.ต้นทุนตามสัดส่วน '!$E$29,0),2)</f>
        <v>0</v>
      </c>
      <c r="AV122" s="82">
        <f>ROUND(IF('2.ต้นทุนตามสัดส่วน '!$E$37&gt;0,(+F122*'2.ต้นทุนตามสัดส่วน '!$E$37)/'2.ต้นทุนตามสัดส่วน '!$E$39,0),2)</f>
        <v>0</v>
      </c>
      <c r="AW122" s="82">
        <f t="shared" si="10"/>
        <v>0</v>
      </c>
      <c r="AX122" s="82">
        <f>ROUND(IF('2.ต้นทุนตามสัดส่วน '!$E$57&gt;0,(+H122*'2.ต้นทุนตามสัดส่วน '!$E$57)/'2.ต้นทุนตามสัดส่วน '!$E$59,0),2)</f>
        <v>0</v>
      </c>
      <c r="AY122" s="82">
        <f>ROUND(IF('2.ต้นทุนตามสัดส่วน '!$E$67&gt;0,(+I122*'2.ต้นทุนตามสัดส่วน '!$E$67)/'2.ต้นทุนตามสัดส่วน '!$E$69,0),2)</f>
        <v>0</v>
      </c>
      <c r="AZ122" s="82">
        <f>ROUND(IF('2.ต้นทุนตามสัดส่วน '!$E$77&gt;0,(+J122*'2.ต้นทุนตามสัดส่วน '!$E$77)/'2.ต้นทุนตามสัดส่วน '!$E$79,0),2)</f>
        <v>0</v>
      </c>
      <c r="BA122" s="82">
        <f t="shared" si="11"/>
        <v>0</v>
      </c>
      <c r="BB122" s="82">
        <f>ROUND(IF('2.ต้นทุนตามสัดส่วน '!$E$107&gt;0,(+L122*'2.ต้นทุนตามสัดส่วน '!$E$107)/'2.ต้นทุนตามสัดส่วน '!$E$109,0),2)</f>
        <v>0</v>
      </c>
      <c r="BC122" s="82">
        <f>ROUND(IF('2.ต้นทุนตามสัดส่วน '!$E$117&gt;0,(+M122*'2.ต้นทุนตามสัดส่วน '!$E$117)/'2.ต้นทุนตามสัดส่วน '!$E$119,0),2)</f>
        <v>0</v>
      </c>
      <c r="BD122" s="82">
        <f>ROUND(IF('2.ต้นทุนตามสัดส่วน '!$E$127&gt;0,(+N122*'2.ต้นทุนตามสัดส่วน '!$E$127)/'2.ต้นทุนตามสัดส่วน '!$E$129,0),2)</f>
        <v>0</v>
      </c>
      <c r="BE122" s="82">
        <f t="shared" si="12"/>
        <v>0</v>
      </c>
      <c r="BF122" s="82">
        <f>ROUND(IF('2.ต้นทุนตามสัดส่วน '!$E$157&gt;0,(+P122*'2.ต้นทุนตามสัดส่วน '!$E$157)/'2.ต้นทุนตามสัดส่วน '!$E$159,0),2)</f>
        <v>0</v>
      </c>
      <c r="BG122" s="82">
        <f>ROUND(IF('2.ต้นทุนตามสัดส่วน '!$E$167&gt;0,(+Q122*'2.ต้นทุนตามสัดส่วน '!$E$167)/'2.ต้นทุนตามสัดส่วน '!$E$169,0),2)</f>
        <v>0</v>
      </c>
      <c r="BH122" s="82">
        <f>ROUND(IF('2.ต้นทุนตามสัดส่วน '!$E$177&gt;0,(+R122*'2.ต้นทุนตามสัดส่วน '!$E$177)/'2.ต้นทุนตามสัดส่วน '!$E$179,0),2)</f>
        <v>0</v>
      </c>
      <c r="BI122" s="82">
        <f t="shared" si="13"/>
        <v>0</v>
      </c>
      <c r="BJ122" s="82">
        <f t="shared" si="14"/>
        <v>0</v>
      </c>
      <c r="BL122" s="96">
        <v>5103021308</v>
      </c>
      <c r="BM122" s="97" t="s">
        <v>218</v>
      </c>
      <c r="BN122" s="82">
        <f>ROUND(IF('2.ต้นทุนตามสัดส่วน '!$E$8&gt;0,(+C122*'2.ต้นทุนตามสัดส่วน '!$E$8)/'2.ต้นทุนตามสัดส่วน '!$E$9,0),2)</f>
        <v>0</v>
      </c>
      <c r="BO122" s="82">
        <f>ROUND(IF('2.ต้นทุนตามสัดส่วน '!$E$18&gt;0,(+D122*'2.ต้นทุนตามสัดส่วน '!$E$18)/'2.ต้นทุนตามสัดส่วน '!$E$19,0),2)</f>
        <v>0</v>
      </c>
      <c r="BP122" s="82">
        <f>ROUND(IF('2.ต้นทุนตามสัดส่วน '!$E$28&gt;0,(+E122*'2.ต้นทุนตามสัดส่วน '!$E$28)/'2.ต้นทุนตามสัดส่วน '!$E$29,0),2)</f>
        <v>0</v>
      </c>
      <c r="BQ122" s="82">
        <f>ROUND(IF('2.ต้นทุนตามสัดส่วน '!$E$38&gt;0,(+F122*'2.ต้นทุนตามสัดส่วน '!$E$38)/'2.ต้นทุนตามสัดส่วน '!$E$39,0),2)</f>
        <v>0</v>
      </c>
      <c r="BR122" s="82">
        <f t="shared" si="15"/>
        <v>0</v>
      </c>
      <c r="BS122" s="82">
        <f>ROUND(IF('2.ต้นทุนตามสัดส่วน '!$E$58&gt;0,(+H122*'2.ต้นทุนตามสัดส่วน '!$E$58)/'2.ต้นทุนตามสัดส่วน '!$E$59,0),2)</f>
        <v>0</v>
      </c>
      <c r="BT122" s="82">
        <f>ROUND(IF('2.ต้นทุนตามสัดส่วน '!$E$68&gt;0,(+I122*'2.ต้นทุนตามสัดส่วน '!$E$68)/'2.ต้นทุนตามสัดส่วน '!$E$69,0),2)</f>
        <v>0</v>
      </c>
      <c r="BU122" s="82">
        <f>ROUND(IF('2.ต้นทุนตามสัดส่วน '!$E$78&gt;0,(+J122*'2.ต้นทุนตามสัดส่วน '!$E$78)/'2.ต้นทุนตามสัดส่วน '!$E$79,0),2)</f>
        <v>0</v>
      </c>
      <c r="BV122" s="82">
        <f t="shared" si="16"/>
        <v>0</v>
      </c>
      <c r="BW122" s="82">
        <f>ROUND(IF('2.ต้นทุนตามสัดส่วน '!$E$108&gt;0,(+L122*'2.ต้นทุนตามสัดส่วน '!$E$108)/'2.ต้นทุนตามสัดส่วน '!$E$109,0),2)</f>
        <v>0</v>
      </c>
      <c r="BX122" s="82">
        <f>ROUND(IF('2.ต้นทุนตามสัดส่วน '!$E$118&gt;0,(+M122*'2.ต้นทุนตามสัดส่วน '!$E$118)/'2.ต้นทุนตามสัดส่วน '!$E$119,0),2)</f>
        <v>0</v>
      </c>
      <c r="BY122" s="82">
        <f>ROUND(IF('2.ต้นทุนตามสัดส่วน '!$E$128&gt;0,(+N122*'2.ต้นทุนตามสัดส่วน '!$E$128)/'2.ต้นทุนตามสัดส่วน '!$E$129,0),2)</f>
        <v>0</v>
      </c>
      <c r="BZ122" s="82">
        <f t="shared" si="17"/>
        <v>0</v>
      </c>
      <c r="CA122" s="82">
        <f>ROUND(IF('2.ต้นทุนตามสัดส่วน '!$E$158&gt;0,(+P122*'2.ต้นทุนตามสัดส่วน '!$E$158)/'2.ต้นทุนตามสัดส่วน '!$E$159,0),2)</f>
        <v>0</v>
      </c>
      <c r="CB122" s="82">
        <f>ROUND(IF('2.ต้นทุนตามสัดส่วน '!$E$168&gt;0,(+Q122*'2.ต้นทุนตามสัดส่วน '!$E$168)/'2.ต้นทุนตามสัดส่วน '!$E$169,0),2)</f>
        <v>0</v>
      </c>
      <c r="CC122" s="82">
        <f>ROUND(IF('2.ต้นทุนตามสัดส่วน '!$E$178&gt;0,(+R122*'2.ต้นทุนตามสัดส่วน '!$E$178)/'2.ต้นทุนตามสัดส่วน '!$E$179,0),2)</f>
        <v>0</v>
      </c>
      <c r="CD122" s="82">
        <f t="shared" si="18"/>
        <v>0</v>
      </c>
      <c r="CE122" s="82">
        <f t="shared" si="19"/>
        <v>0</v>
      </c>
      <c r="CF122" s="96">
        <v>5103021308</v>
      </c>
      <c r="CG122" s="97" t="s">
        <v>218</v>
      </c>
      <c r="CH122" s="82">
        <f t="shared" ref="CH122:CY122" si="135">+C122-X122-AS122-BN122</f>
        <v>0</v>
      </c>
      <c r="CI122" s="82">
        <f t="shared" si="135"/>
        <v>0</v>
      </c>
      <c r="CJ122" s="82">
        <f t="shared" si="135"/>
        <v>0</v>
      </c>
      <c r="CK122" s="82">
        <f t="shared" si="135"/>
        <v>0</v>
      </c>
      <c r="CL122" s="82">
        <f t="shared" si="135"/>
        <v>0</v>
      </c>
      <c r="CM122" s="82">
        <f t="shared" si="135"/>
        <v>0</v>
      </c>
      <c r="CN122" s="82">
        <f t="shared" si="135"/>
        <v>0</v>
      </c>
      <c r="CO122" s="82">
        <f t="shared" si="135"/>
        <v>0</v>
      </c>
      <c r="CP122" s="82">
        <f t="shared" si="135"/>
        <v>0</v>
      </c>
      <c r="CQ122" s="82">
        <f t="shared" si="135"/>
        <v>0</v>
      </c>
      <c r="CR122" s="82">
        <f t="shared" si="135"/>
        <v>0</v>
      </c>
      <c r="CS122" s="82">
        <f t="shared" si="135"/>
        <v>0</v>
      </c>
      <c r="CT122" s="82">
        <f t="shared" si="135"/>
        <v>0</v>
      </c>
      <c r="CU122" s="82">
        <f t="shared" si="135"/>
        <v>0</v>
      </c>
      <c r="CV122" s="82">
        <f t="shared" si="135"/>
        <v>0</v>
      </c>
      <c r="CW122" s="82">
        <f t="shared" si="135"/>
        <v>0</v>
      </c>
      <c r="CX122" s="82">
        <f t="shared" si="135"/>
        <v>0</v>
      </c>
      <c r="CY122" s="82">
        <f t="shared" si="135"/>
        <v>0</v>
      </c>
    </row>
    <row r="123" spans="1:103" ht="15.75" customHeight="1" x14ac:dyDescent="0.55000000000000004">
      <c r="A123" s="96">
        <v>5103021309</v>
      </c>
      <c r="B123" s="97" t="s">
        <v>219</v>
      </c>
      <c r="C123" s="30"/>
      <c r="D123" s="82">
        <v>0</v>
      </c>
      <c r="E123" s="82">
        <v>0</v>
      </c>
      <c r="F123" s="82">
        <v>0</v>
      </c>
      <c r="G123" s="82">
        <f t="shared" si="0"/>
        <v>0</v>
      </c>
      <c r="H123" s="82"/>
      <c r="I123" s="82"/>
      <c r="J123" s="82"/>
      <c r="K123" s="82">
        <f t="shared" si="1"/>
        <v>0</v>
      </c>
      <c r="L123" s="82"/>
      <c r="M123" s="82"/>
      <c r="N123" s="82"/>
      <c r="O123" s="82">
        <f t="shared" si="2"/>
        <v>0</v>
      </c>
      <c r="P123" s="82"/>
      <c r="Q123" s="82"/>
      <c r="R123" s="82"/>
      <c r="S123" s="82">
        <f t="shared" si="3"/>
        <v>0</v>
      </c>
      <c r="T123" s="82">
        <f t="shared" si="4"/>
        <v>0</v>
      </c>
      <c r="V123" s="96">
        <v>5103021309</v>
      </c>
      <c r="W123" s="97" t="s">
        <v>219</v>
      </c>
      <c r="X123" s="82">
        <f>ROUND(IF('2.ต้นทุนตามสัดส่วน '!$E$6&gt;0,(+C123*'2.ต้นทุนตามสัดส่วน '!$E$6)/'2.ต้นทุนตามสัดส่วน '!$E$9,0),2)</f>
        <v>0</v>
      </c>
      <c r="Y123" s="82">
        <f>ROUND(IF('2.ต้นทุนตามสัดส่วน '!$E$16&gt;0,(+D123*'2.ต้นทุนตามสัดส่วน '!$E$16)/'2.ต้นทุนตามสัดส่วน '!$E$19,0),2)</f>
        <v>0</v>
      </c>
      <c r="Z123" s="82">
        <f>ROUND(IF('2.ต้นทุนตามสัดส่วน '!$E$26&gt;0,(+E123*'2.ต้นทุนตามสัดส่วน '!$E$26)/'2.ต้นทุนตามสัดส่วน '!$E$29,0),2)</f>
        <v>0</v>
      </c>
      <c r="AA123" s="82">
        <f>ROUND(IF('2.ต้นทุนตามสัดส่วน '!$E$36&gt;0,(+F123*'2.ต้นทุนตามสัดส่วน '!$E$36)/'2.ต้นทุนตามสัดส่วน '!$E$39,0),2)</f>
        <v>0</v>
      </c>
      <c r="AB123" s="82">
        <f t="shared" si="5"/>
        <v>0</v>
      </c>
      <c r="AC123" s="82">
        <f>ROUND(IF('2.ต้นทุนตามสัดส่วน '!$E$56&gt;0,(+H123*'2.ต้นทุนตามสัดส่วน '!$E$56)/'2.ต้นทุนตามสัดส่วน '!$E$59,0),2)</f>
        <v>0</v>
      </c>
      <c r="AD123" s="82">
        <f>ROUND(IF('2.ต้นทุนตามสัดส่วน '!$E$66&gt;0,(+I123*'2.ต้นทุนตามสัดส่วน '!$E$66)/'2.ต้นทุนตามสัดส่วน '!$E$69,0),2)</f>
        <v>0</v>
      </c>
      <c r="AE123" s="82">
        <f>ROUND(IF('2.ต้นทุนตามสัดส่วน '!$E$76&gt;0,(+J123*'2.ต้นทุนตามสัดส่วน '!$E$76)/'2.ต้นทุนตามสัดส่วน '!$E$79,0),2)</f>
        <v>0</v>
      </c>
      <c r="AF123" s="82">
        <f t="shared" si="6"/>
        <v>0</v>
      </c>
      <c r="AG123" s="82">
        <f>ROUND(IF('2.ต้นทุนตามสัดส่วน '!$E$106&gt;0,(+L123*'2.ต้นทุนตามสัดส่วน '!$E$106)/'2.ต้นทุนตามสัดส่วน '!$E$109,0),2)</f>
        <v>0</v>
      </c>
      <c r="AH123" s="82">
        <f>ROUND(IF('2.ต้นทุนตามสัดส่วน '!$E$116&gt;0,(+M123*'2.ต้นทุนตามสัดส่วน '!$E$116)/'2.ต้นทุนตามสัดส่วน '!$E$119,0),2)</f>
        <v>0</v>
      </c>
      <c r="AI123" s="82">
        <f>ROUND(IF('2.ต้นทุนตามสัดส่วน '!$E$126&gt;0,(+N123*'2.ต้นทุนตามสัดส่วน '!$E$126)/'2.ต้นทุนตามสัดส่วน '!$E$129,0),2)</f>
        <v>0</v>
      </c>
      <c r="AJ123" s="82">
        <f t="shared" si="7"/>
        <v>0</v>
      </c>
      <c r="AK123" s="82">
        <f>ROUND(IF('2.ต้นทุนตามสัดส่วน '!$E$156&gt;0,(+P123*'2.ต้นทุนตามสัดส่วน '!$E$156)/'2.ต้นทุนตามสัดส่วน '!$E$159,0),2)</f>
        <v>0</v>
      </c>
      <c r="AL123" s="82">
        <f>ROUND(IF('2.ต้นทุนตามสัดส่วน '!$E$166&gt;0,(+Q123*'2.ต้นทุนตามสัดส่วน '!$E$166)/'2.ต้นทุนตามสัดส่วน '!$E$169,0),2)</f>
        <v>0</v>
      </c>
      <c r="AM123" s="82">
        <f>ROUND(IF('2.ต้นทุนตามสัดส่วน '!$E$176&gt;0,(+R123*'2.ต้นทุนตามสัดส่วน '!$E$176)/'2.ต้นทุนตามสัดส่วน '!$E$179,0),2)</f>
        <v>0</v>
      </c>
      <c r="AN123" s="82">
        <f t="shared" si="8"/>
        <v>0</v>
      </c>
      <c r="AO123" s="82">
        <f t="shared" si="9"/>
        <v>0</v>
      </c>
      <c r="AQ123" s="96">
        <v>5103021309</v>
      </c>
      <c r="AR123" s="97" t="s">
        <v>219</v>
      </c>
      <c r="AS123" s="82">
        <f>ROUND(IF('2.ต้นทุนตามสัดส่วน '!$E$7&gt;0,(C123*'2.ต้นทุนตามสัดส่วน '!$E$7)/'2.ต้นทุนตามสัดส่วน '!$E$9,0),2)</f>
        <v>0</v>
      </c>
      <c r="AT123" s="82">
        <f>ROUND(IF('2.ต้นทุนตามสัดส่วน '!$E$17&gt;0,(D123*'2.ต้นทุนตามสัดส่วน '!$E$17)/'2.ต้นทุนตามสัดส่วน '!$E$19,0),2)</f>
        <v>0</v>
      </c>
      <c r="AU123" s="82">
        <f>ROUND(IF('2.ต้นทุนตามสัดส่วน '!$E$27&gt;0,(+E123*'2.ต้นทุนตามสัดส่วน '!$E$27)/'2.ต้นทุนตามสัดส่วน '!$E$29,0),2)</f>
        <v>0</v>
      </c>
      <c r="AV123" s="82">
        <f>ROUND(IF('2.ต้นทุนตามสัดส่วน '!$E$37&gt;0,(+F123*'2.ต้นทุนตามสัดส่วน '!$E$37)/'2.ต้นทุนตามสัดส่วน '!$E$39,0),2)</f>
        <v>0</v>
      </c>
      <c r="AW123" s="82">
        <f t="shared" si="10"/>
        <v>0</v>
      </c>
      <c r="AX123" s="82">
        <f>ROUND(IF('2.ต้นทุนตามสัดส่วน '!$E$57&gt;0,(+H123*'2.ต้นทุนตามสัดส่วน '!$E$57)/'2.ต้นทุนตามสัดส่วน '!$E$59,0),2)</f>
        <v>0</v>
      </c>
      <c r="AY123" s="82">
        <f>ROUND(IF('2.ต้นทุนตามสัดส่วน '!$E$67&gt;0,(+I123*'2.ต้นทุนตามสัดส่วน '!$E$67)/'2.ต้นทุนตามสัดส่วน '!$E$69,0),2)</f>
        <v>0</v>
      </c>
      <c r="AZ123" s="82">
        <f>ROUND(IF('2.ต้นทุนตามสัดส่วน '!$E$77&gt;0,(+J123*'2.ต้นทุนตามสัดส่วน '!$E$77)/'2.ต้นทุนตามสัดส่วน '!$E$79,0),2)</f>
        <v>0</v>
      </c>
      <c r="BA123" s="82">
        <f t="shared" si="11"/>
        <v>0</v>
      </c>
      <c r="BB123" s="82">
        <f>ROUND(IF('2.ต้นทุนตามสัดส่วน '!$E$107&gt;0,(+L123*'2.ต้นทุนตามสัดส่วน '!$E$107)/'2.ต้นทุนตามสัดส่วน '!$E$109,0),2)</f>
        <v>0</v>
      </c>
      <c r="BC123" s="82">
        <f>ROUND(IF('2.ต้นทุนตามสัดส่วน '!$E$117&gt;0,(+M123*'2.ต้นทุนตามสัดส่วน '!$E$117)/'2.ต้นทุนตามสัดส่วน '!$E$119,0),2)</f>
        <v>0</v>
      </c>
      <c r="BD123" s="82">
        <f>ROUND(IF('2.ต้นทุนตามสัดส่วน '!$E$127&gt;0,(+N123*'2.ต้นทุนตามสัดส่วน '!$E$127)/'2.ต้นทุนตามสัดส่วน '!$E$129,0),2)</f>
        <v>0</v>
      </c>
      <c r="BE123" s="82">
        <f t="shared" si="12"/>
        <v>0</v>
      </c>
      <c r="BF123" s="82">
        <f>ROUND(IF('2.ต้นทุนตามสัดส่วน '!$E$157&gt;0,(+P123*'2.ต้นทุนตามสัดส่วน '!$E$157)/'2.ต้นทุนตามสัดส่วน '!$E$159,0),2)</f>
        <v>0</v>
      </c>
      <c r="BG123" s="82">
        <f>ROUND(IF('2.ต้นทุนตามสัดส่วน '!$E$167&gt;0,(+Q123*'2.ต้นทุนตามสัดส่วน '!$E$167)/'2.ต้นทุนตามสัดส่วน '!$E$169,0),2)</f>
        <v>0</v>
      </c>
      <c r="BH123" s="82">
        <f>ROUND(IF('2.ต้นทุนตามสัดส่วน '!$E$177&gt;0,(+R123*'2.ต้นทุนตามสัดส่วน '!$E$177)/'2.ต้นทุนตามสัดส่วน '!$E$179,0),2)</f>
        <v>0</v>
      </c>
      <c r="BI123" s="82">
        <f t="shared" si="13"/>
        <v>0</v>
      </c>
      <c r="BJ123" s="82">
        <f t="shared" si="14"/>
        <v>0</v>
      </c>
      <c r="BL123" s="96">
        <v>5103021309</v>
      </c>
      <c r="BM123" s="97" t="s">
        <v>219</v>
      </c>
      <c r="BN123" s="82">
        <f>ROUND(IF('2.ต้นทุนตามสัดส่วน '!$E$8&gt;0,(+C123*'2.ต้นทุนตามสัดส่วน '!$E$8)/'2.ต้นทุนตามสัดส่วน '!$E$9,0),2)</f>
        <v>0</v>
      </c>
      <c r="BO123" s="82">
        <f>ROUND(IF('2.ต้นทุนตามสัดส่วน '!$E$18&gt;0,(+D123*'2.ต้นทุนตามสัดส่วน '!$E$18)/'2.ต้นทุนตามสัดส่วน '!$E$19,0),2)</f>
        <v>0</v>
      </c>
      <c r="BP123" s="82">
        <f>ROUND(IF('2.ต้นทุนตามสัดส่วน '!$E$28&gt;0,(+E123*'2.ต้นทุนตามสัดส่วน '!$E$28)/'2.ต้นทุนตามสัดส่วน '!$E$29,0),2)</f>
        <v>0</v>
      </c>
      <c r="BQ123" s="82">
        <f>ROUND(IF('2.ต้นทุนตามสัดส่วน '!$E$38&gt;0,(+F123*'2.ต้นทุนตามสัดส่วน '!$E$38)/'2.ต้นทุนตามสัดส่วน '!$E$39,0),2)</f>
        <v>0</v>
      </c>
      <c r="BR123" s="82">
        <f t="shared" si="15"/>
        <v>0</v>
      </c>
      <c r="BS123" s="82">
        <f>ROUND(IF('2.ต้นทุนตามสัดส่วน '!$E$58&gt;0,(+H123*'2.ต้นทุนตามสัดส่วน '!$E$58)/'2.ต้นทุนตามสัดส่วน '!$E$59,0),2)</f>
        <v>0</v>
      </c>
      <c r="BT123" s="82">
        <f>ROUND(IF('2.ต้นทุนตามสัดส่วน '!$E$68&gt;0,(+I123*'2.ต้นทุนตามสัดส่วน '!$E$68)/'2.ต้นทุนตามสัดส่วน '!$E$69,0),2)</f>
        <v>0</v>
      </c>
      <c r="BU123" s="82">
        <f>ROUND(IF('2.ต้นทุนตามสัดส่วน '!$E$78&gt;0,(+J123*'2.ต้นทุนตามสัดส่วน '!$E$78)/'2.ต้นทุนตามสัดส่วน '!$E$79,0),2)</f>
        <v>0</v>
      </c>
      <c r="BV123" s="82">
        <f t="shared" si="16"/>
        <v>0</v>
      </c>
      <c r="BW123" s="82">
        <f>ROUND(IF('2.ต้นทุนตามสัดส่วน '!$E$108&gt;0,(+L123*'2.ต้นทุนตามสัดส่วน '!$E$108)/'2.ต้นทุนตามสัดส่วน '!$E$109,0),2)</f>
        <v>0</v>
      </c>
      <c r="BX123" s="82">
        <f>ROUND(IF('2.ต้นทุนตามสัดส่วน '!$E$118&gt;0,(+M123*'2.ต้นทุนตามสัดส่วน '!$E$118)/'2.ต้นทุนตามสัดส่วน '!$E$119,0),2)</f>
        <v>0</v>
      </c>
      <c r="BY123" s="82">
        <f>ROUND(IF('2.ต้นทุนตามสัดส่วน '!$E$128&gt;0,(+N123*'2.ต้นทุนตามสัดส่วน '!$E$128)/'2.ต้นทุนตามสัดส่วน '!$E$129,0),2)</f>
        <v>0</v>
      </c>
      <c r="BZ123" s="82">
        <f t="shared" si="17"/>
        <v>0</v>
      </c>
      <c r="CA123" s="82">
        <f>ROUND(IF('2.ต้นทุนตามสัดส่วน '!$E$158&gt;0,(+P123*'2.ต้นทุนตามสัดส่วน '!$E$158)/'2.ต้นทุนตามสัดส่วน '!$E$159,0),2)</f>
        <v>0</v>
      </c>
      <c r="CB123" s="82">
        <f>ROUND(IF('2.ต้นทุนตามสัดส่วน '!$E$168&gt;0,(+Q123*'2.ต้นทุนตามสัดส่วน '!$E$168)/'2.ต้นทุนตามสัดส่วน '!$E$169,0),2)</f>
        <v>0</v>
      </c>
      <c r="CC123" s="82">
        <f>ROUND(IF('2.ต้นทุนตามสัดส่วน '!$E$178&gt;0,(+R123*'2.ต้นทุนตามสัดส่วน '!$E$178)/'2.ต้นทุนตามสัดส่วน '!$E$179,0),2)</f>
        <v>0</v>
      </c>
      <c r="CD123" s="82">
        <f t="shared" si="18"/>
        <v>0</v>
      </c>
      <c r="CE123" s="82">
        <f t="shared" si="19"/>
        <v>0</v>
      </c>
      <c r="CF123" s="96">
        <v>5103021309</v>
      </c>
      <c r="CG123" s="97" t="s">
        <v>219</v>
      </c>
      <c r="CH123" s="82">
        <f t="shared" ref="CH123:CY123" si="136">+C123-X123-AS123-BN123</f>
        <v>0</v>
      </c>
      <c r="CI123" s="82">
        <f t="shared" si="136"/>
        <v>0</v>
      </c>
      <c r="CJ123" s="82">
        <f t="shared" si="136"/>
        <v>0</v>
      </c>
      <c r="CK123" s="82">
        <f t="shared" si="136"/>
        <v>0</v>
      </c>
      <c r="CL123" s="82">
        <f t="shared" si="136"/>
        <v>0</v>
      </c>
      <c r="CM123" s="82">
        <f t="shared" si="136"/>
        <v>0</v>
      </c>
      <c r="CN123" s="82">
        <f t="shared" si="136"/>
        <v>0</v>
      </c>
      <c r="CO123" s="82">
        <f t="shared" si="136"/>
        <v>0</v>
      </c>
      <c r="CP123" s="82">
        <f t="shared" si="136"/>
        <v>0</v>
      </c>
      <c r="CQ123" s="82">
        <f t="shared" si="136"/>
        <v>0</v>
      </c>
      <c r="CR123" s="82">
        <f t="shared" si="136"/>
        <v>0</v>
      </c>
      <c r="CS123" s="82">
        <f t="shared" si="136"/>
        <v>0</v>
      </c>
      <c r="CT123" s="82">
        <f t="shared" si="136"/>
        <v>0</v>
      </c>
      <c r="CU123" s="82">
        <f t="shared" si="136"/>
        <v>0</v>
      </c>
      <c r="CV123" s="82">
        <f t="shared" si="136"/>
        <v>0</v>
      </c>
      <c r="CW123" s="82">
        <f t="shared" si="136"/>
        <v>0</v>
      </c>
      <c r="CX123" s="82">
        <f t="shared" si="136"/>
        <v>0</v>
      </c>
      <c r="CY123" s="82">
        <f t="shared" si="136"/>
        <v>0</v>
      </c>
    </row>
    <row r="124" spans="1:103" ht="15.75" customHeight="1" x14ac:dyDescent="0.55000000000000004">
      <c r="A124" s="96">
        <v>5103021311</v>
      </c>
      <c r="B124" s="97" t="s">
        <v>220</v>
      </c>
      <c r="C124" s="30"/>
      <c r="D124" s="82">
        <v>0</v>
      </c>
      <c r="E124" s="82">
        <v>0</v>
      </c>
      <c r="F124" s="82">
        <v>0</v>
      </c>
      <c r="G124" s="82">
        <f t="shared" si="0"/>
        <v>0</v>
      </c>
      <c r="H124" s="82"/>
      <c r="I124" s="82"/>
      <c r="J124" s="82"/>
      <c r="K124" s="82">
        <f t="shared" si="1"/>
        <v>0</v>
      </c>
      <c r="L124" s="82"/>
      <c r="M124" s="82"/>
      <c r="N124" s="82"/>
      <c r="O124" s="82">
        <f t="shared" si="2"/>
        <v>0</v>
      </c>
      <c r="P124" s="82"/>
      <c r="Q124" s="82"/>
      <c r="R124" s="82"/>
      <c r="S124" s="82">
        <f t="shared" si="3"/>
        <v>0</v>
      </c>
      <c r="T124" s="82">
        <f t="shared" si="4"/>
        <v>0</v>
      </c>
      <c r="V124" s="96">
        <v>5103021311</v>
      </c>
      <c r="W124" s="97" t="s">
        <v>220</v>
      </c>
      <c r="X124" s="82">
        <f>ROUND(IF('2.ต้นทุนตามสัดส่วน '!$E$6&gt;0,(+C124*'2.ต้นทุนตามสัดส่วน '!$E$6)/'2.ต้นทุนตามสัดส่วน '!$E$9,0),2)</f>
        <v>0</v>
      </c>
      <c r="Y124" s="82">
        <f>ROUND(IF('2.ต้นทุนตามสัดส่วน '!$E$16&gt;0,(+D124*'2.ต้นทุนตามสัดส่วน '!$E$16)/'2.ต้นทุนตามสัดส่วน '!$E$19,0),2)</f>
        <v>0</v>
      </c>
      <c r="Z124" s="82">
        <f>ROUND(IF('2.ต้นทุนตามสัดส่วน '!$E$26&gt;0,(+E124*'2.ต้นทุนตามสัดส่วน '!$E$26)/'2.ต้นทุนตามสัดส่วน '!$E$29,0),2)</f>
        <v>0</v>
      </c>
      <c r="AA124" s="82">
        <f>ROUND(IF('2.ต้นทุนตามสัดส่วน '!$E$36&gt;0,(+F124*'2.ต้นทุนตามสัดส่วน '!$E$36)/'2.ต้นทุนตามสัดส่วน '!$E$39,0),2)</f>
        <v>0</v>
      </c>
      <c r="AB124" s="82">
        <f t="shared" si="5"/>
        <v>0</v>
      </c>
      <c r="AC124" s="82">
        <f>ROUND(IF('2.ต้นทุนตามสัดส่วน '!$E$56&gt;0,(+H124*'2.ต้นทุนตามสัดส่วน '!$E$56)/'2.ต้นทุนตามสัดส่วน '!$E$59,0),2)</f>
        <v>0</v>
      </c>
      <c r="AD124" s="82">
        <f>ROUND(IF('2.ต้นทุนตามสัดส่วน '!$E$66&gt;0,(+I124*'2.ต้นทุนตามสัดส่วน '!$E$66)/'2.ต้นทุนตามสัดส่วน '!$E$69,0),2)</f>
        <v>0</v>
      </c>
      <c r="AE124" s="82">
        <f>ROUND(IF('2.ต้นทุนตามสัดส่วน '!$E$76&gt;0,(+J124*'2.ต้นทุนตามสัดส่วน '!$E$76)/'2.ต้นทุนตามสัดส่วน '!$E$79,0),2)</f>
        <v>0</v>
      </c>
      <c r="AF124" s="82">
        <f t="shared" si="6"/>
        <v>0</v>
      </c>
      <c r="AG124" s="82">
        <f>ROUND(IF('2.ต้นทุนตามสัดส่วน '!$E$106&gt;0,(+L124*'2.ต้นทุนตามสัดส่วน '!$E$106)/'2.ต้นทุนตามสัดส่วน '!$E$109,0),2)</f>
        <v>0</v>
      </c>
      <c r="AH124" s="82">
        <f>ROUND(IF('2.ต้นทุนตามสัดส่วน '!$E$116&gt;0,(+M124*'2.ต้นทุนตามสัดส่วน '!$E$116)/'2.ต้นทุนตามสัดส่วน '!$E$119,0),2)</f>
        <v>0</v>
      </c>
      <c r="AI124" s="82">
        <f>ROUND(IF('2.ต้นทุนตามสัดส่วน '!$E$126&gt;0,(+N124*'2.ต้นทุนตามสัดส่วน '!$E$126)/'2.ต้นทุนตามสัดส่วน '!$E$129,0),2)</f>
        <v>0</v>
      </c>
      <c r="AJ124" s="82">
        <f t="shared" si="7"/>
        <v>0</v>
      </c>
      <c r="AK124" s="82">
        <f>ROUND(IF('2.ต้นทุนตามสัดส่วน '!$E$156&gt;0,(+P124*'2.ต้นทุนตามสัดส่วน '!$E$156)/'2.ต้นทุนตามสัดส่วน '!$E$159,0),2)</f>
        <v>0</v>
      </c>
      <c r="AL124" s="82">
        <f>ROUND(IF('2.ต้นทุนตามสัดส่วน '!$E$166&gt;0,(+Q124*'2.ต้นทุนตามสัดส่วน '!$E$166)/'2.ต้นทุนตามสัดส่วน '!$E$169,0),2)</f>
        <v>0</v>
      </c>
      <c r="AM124" s="82">
        <f>ROUND(IF('2.ต้นทุนตามสัดส่วน '!$E$176&gt;0,(+R124*'2.ต้นทุนตามสัดส่วน '!$E$176)/'2.ต้นทุนตามสัดส่วน '!$E$179,0),2)</f>
        <v>0</v>
      </c>
      <c r="AN124" s="82">
        <f t="shared" si="8"/>
        <v>0</v>
      </c>
      <c r="AO124" s="82">
        <f t="shared" si="9"/>
        <v>0</v>
      </c>
      <c r="AQ124" s="96">
        <v>5103021311</v>
      </c>
      <c r="AR124" s="97" t="s">
        <v>220</v>
      </c>
      <c r="AS124" s="82">
        <f>ROUND(IF('2.ต้นทุนตามสัดส่วน '!$E$7&gt;0,(C124*'2.ต้นทุนตามสัดส่วน '!$E$7)/'2.ต้นทุนตามสัดส่วน '!$E$9,0),2)</f>
        <v>0</v>
      </c>
      <c r="AT124" s="82">
        <f>ROUND(IF('2.ต้นทุนตามสัดส่วน '!$E$17&gt;0,(D124*'2.ต้นทุนตามสัดส่วน '!$E$17)/'2.ต้นทุนตามสัดส่วน '!$E$19,0),2)</f>
        <v>0</v>
      </c>
      <c r="AU124" s="82">
        <f>ROUND(IF('2.ต้นทุนตามสัดส่วน '!$E$27&gt;0,(+E124*'2.ต้นทุนตามสัดส่วน '!$E$27)/'2.ต้นทุนตามสัดส่วน '!$E$29,0),2)</f>
        <v>0</v>
      </c>
      <c r="AV124" s="82">
        <f>ROUND(IF('2.ต้นทุนตามสัดส่วน '!$E$37&gt;0,(+F124*'2.ต้นทุนตามสัดส่วน '!$E$37)/'2.ต้นทุนตามสัดส่วน '!$E$39,0),2)</f>
        <v>0</v>
      </c>
      <c r="AW124" s="82">
        <f t="shared" si="10"/>
        <v>0</v>
      </c>
      <c r="AX124" s="82">
        <f>ROUND(IF('2.ต้นทุนตามสัดส่วน '!$E$57&gt;0,(+H124*'2.ต้นทุนตามสัดส่วน '!$E$57)/'2.ต้นทุนตามสัดส่วน '!$E$59,0),2)</f>
        <v>0</v>
      </c>
      <c r="AY124" s="82">
        <f>ROUND(IF('2.ต้นทุนตามสัดส่วน '!$E$67&gt;0,(+I124*'2.ต้นทุนตามสัดส่วน '!$E$67)/'2.ต้นทุนตามสัดส่วน '!$E$69,0),2)</f>
        <v>0</v>
      </c>
      <c r="AZ124" s="82">
        <f>ROUND(IF('2.ต้นทุนตามสัดส่วน '!$E$77&gt;0,(+J124*'2.ต้นทุนตามสัดส่วน '!$E$77)/'2.ต้นทุนตามสัดส่วน '!$E$79,0),2)</f>
        <v>0</v>
      </c>
      <c r="BA124" s="82">
        <f t="shared" si="11"/>
        <v>0</v>
      </c>
      <c r="BB124" s="82">
        <f>ROUND(IF('2.ต้นทุนตามสัดส่วน '!$E$107&gt;0,(+L124*'2.ต้นทุนตามสัดส่วน '!$E$107)/'2.ต้นทุนตามสัดส่วน '!$E$109,0),2)</f>
        <v>0</v>
      </c>
      <c r="BC124" s="82">
        <f>ROUND(IF('2.ต้นทุนตามสัดส่วน '!$E$117&gt;0,(+M124*'2.ต้นทุนตามสัดส่วน '!$E$117)/'2.ต้นทุนตามสัดส่วน '!$E$119,0),2)</f>
        <v>0</v>
      </c>
      <c r="BD124" s="82">
        <f>ROUND(IF('2.ต้นทุนตามสัดส่วน '!$E$127&gt;0,(+N124*'2.ต้นทุนตามสัดส่วน '!$E$127)/'2.ต้นทุนตามสัดส่วน '!$E$129,0),2)</f>
        <v>0</v>
      </c>
      <c r="BE124" s="82">
        <f t="shared" si="12"/>
        <v>0</v>
      </c>
      <c r="BF124" s="82">
        <f>ROUND(IF('2.ต้นทุนตามสัดส่วน '!$E$157&gt;0,(+P124*'2.ต้นทุนตามสัดส่วน '!$E$157)/'2.ต้นทุนตามสัดส่วน '!$E$159,0),2)</f>
        <v>0</v>
      </c>
      <c r="BG124" s="82">
        <f>ROUND(IF('2.ต้นทุนตามสัดส่วน '!$E$167&gt;0,(+Q124*'2.ต้นทุนตามสัดส่วน '!$E$167)/'2.ต้นทุนตามสัดส่วน '!$E$169,0),2)</f>
        <v>0</v>
      </c>
      <c r="BH124" s="82">
        <f>ROUND(IF('2.ต้นทุนตามสัดส่วน '!$E$177&gt;0,(+R124*'2.ต้นทุนตามสัดส่วน '!$E$177)/'2.ต้นทุนตามสัดส่วน '!$E$179,0),2)</f>
        <v>0</v>
      </c>
      <c r="BI124" s="82">
        <f t="shared" si="13"/>
        <v>0</v>
      </c>
      <c r="BJ124" s="82">
        <f t="shared" si="14"/>
        <v>0</v>
      </c>
      <c r="BL124" s="96">
        <v>5103021311</v>
      </c>
      <c r="BM124" s="97" t="s">
        <v>220</v>
      </c>
      <c r="BN124" s="82">
        <f>ROUND(IF('2.ต้นทุนตามสัดส่วน '!$E$8&gt;0,(+C124*'2.ต้นทุนตามสัดส่วน '!$E$8)/'2.ต้นทุนตามสัดส่วน '!$E$9,0),2)</f>
        <v>0</v>
      </c>
      <c r="BO124" s="82">
        <f>ROUND(IF('2.ต้นทุนตามสัดส่วน '!$E$18&gt;0,(+D124*'2.ต้นทุนตามสัดส่วน '!$E$18)/'2.ต้นทุนตามสัดส่วน '!$E$19,0),2)</f>
        <v>0</v>
      </c>
      <c r="BP124" s="82">
        <f>ROUND(IF('2.ต้นทุนตามสัดส่วน '!$E$28&gt;0,(+E124*'2.ต้นทุนตามสัดส่วน '!$E$28)/'2.ต้นทุนตามสัดส่วน '!$E$29,0),2)</f>
        <v>0</v>
      </c>
      <c r="BQ124" s="82">
        <f>ROUND(IF('2.ต้นทุนตามสัดส่วน '!$E$38&gt;0,(+F124*'2.ต้นทุนตามสัดส่วน '!$E$38)/'2.ต้นทุนตามสัดส่วน '!$E$39,0),2)</f>
        <v>0</v>
      </c>
      <c r="BR124" s="82">
        <f t="shared" si="15"/>
        <v>0</v>
      </c>
      <c r="BS124" s="82">
        <f>ROUND(IF('2.ต้นทุนตามสัดส่วน '!$E$58&gt;0,(+H124*'2.ต้นทุนตามสัดส่วน '!$E$58)/'2.ต้นทุนตามสัดส่วน '!$E$59,0),2)</f>
        <v>0</v>
      </c>
      <c r="BT124" s="82">
        <f>ROUND(IF('2.ต้นทุนตามสัดส่วน '!$E$68&gt;0,(+I124*'2.ต้นทุนตามสัดส่วน '!$E$68)/'2.ต้นทุนตามสัดส่วน '!$E$69,0),2)</f>
        <v>0</v>
      </c>
      <c r="BU124" s="82">
        <f>ROUND(IF('2.ต้นทุนตามสัดส่วน '!$E$78&gt;0,(+J124*'2.ต้นทุนตามสัดส่วน '!$E$78)/'2.ต้นทุนตามสัดส่วน '!$E$79,0),2)</f>
        <v>0</v>
      </c>
      <c r="BV124" s="82">
        <f t="shared" si="16"/>
        <v>0</v>
      </c>
      <c r="BW124" s="82">
        <f>ROUND(IF('2.ต้นทุนตามสัดส่วน '!$E$108&gt;0,(+L124*'2.ต้นทุนตามสัดส่วน '!$E$108)/'2.ต้นทุนตามสัดส่วน '!$E$109,0),2)</f>
        <v>0</v>
      </c>
      <c r="BX124" s="82">
        <f>ROUND(IF('2.ต้นทุนตามสัดส่วน '!$E$118&gt;0,(+M124*'2.ต้นทุนตามสัดส่วน '!$E$118)/'2.ต้นทุนตามสัดส่วน '!$E$119,0),2)</f>
        <v>0</v>
      </c>
      <c r="BY124" s="82">
        <f>ROUND(IF('2.ต้นทุนตามสัดส่วน '!$E$128&gt;0,(+N124*'2.ต้นทุนตามสัดส่วน '!$E$128)/'2.ต้นทุนตามสัดส่วน '!$E$129,0),2)</f>
        <v>0</v>
      </c>
      <c r="BZ124" s="82">
        <f t="shared" si="17"/>
        <v>0</v>
      </c>
      <c r="CA124" s="82">
        <f>ROUND(IF('2.ต้นทุนตามสัดส่วน '!$E$158&gt;0,(+P124*'2.ต้นทุนตามสัดส่วน '!$E$158)/'2.ต้นทุนตามสัดส่วน '!$E$159,0),2)</f>
        <v>0</v>
      </c>
      <c r="CB124" s="82">
        <f>ROUND(IF('2.ต้นทุนตามสัดส่วน '!$E$168&gt;0,(+Q124*'2.ต้นทุนตามสัดส่วน '!$E$168)/'2.ต้นทุนตามสัดส่วน '!$E$169,0),2)</f>
        <v>0</v>
      </c>
      <c r="CC124" s="82">
        <f>ROUND(IF('2.ต้นทุนตามสัดส่วน '!$E$178&gt;0,(+R124*'2.ต้นทุนตามสัดส่วน '!$E$178)/'2.ต้นทุนตามสัดส่วน '!$E$179,0),2)</f>
        <v>0</v>
      </c>
      <c r="CD124" s="82">
        <f t="shared" si="18"/>
        <v>0</v>
      </c>
      <c r="CE124" s="82">
        <f t="shared" si="19"/>
        <v>0</v>
      </c>
      <c r="CF124" s="96">
        <v>5103021311</v>
      </c>
      <c r="CG124" s="97" t="s">
        <v>220</v>
      </c>
      <c r="CH124" s="82">
        <f t="shared" ref="CH124:CY124" si="137">+C124-X124-AS124-BN124</f>
        <v>0</v>
      </c>
      <c r="CI124" s="82">
        <f t="shared" si="137"/>
        <v>0</v>
      </c>
      <c r="CJ124" s="82">
        <f t="shared" si="137"/>
        <v>0</v>
      </c>
      <c r="CK124" s="82">
        <f t="shared" si="137"/>
        <v>0</v>
      </c>
      <c r="CL124" s="82">
        <f t="shared" si="137"/>
        <v>0</v>
      </c>
      <c r="CM124" s="82">
        <f t="shared" si="137"/>
        <v>0</v>
      </c>
      <c r="CN124" s="82">
        <f t="shared" si="137"/>
        <v>0</v>
      </c>
      <c r="CO124" s="82">
        <f t="shared" si="137"/>
        <v>0</v>
      </c>
      <c r="CP124" s="82">
        <f t="shared" si="137"/>
        <v>0</v>
      </c>
      <c r="CQ124" s="82">
        <f t="shared" si="137"/>
        <v>0</v>
      </c>
      <c r="CR124" s="82">
        <f t="shared" si="137"/>
        <v>0</v>
      </c>
      <c r="CS124" s="82">
        <f t="shared" si="137"/>
        <v>0</v>
      </c>
      <c r="CT124" s="82">
        <f t="shared" si="137"/>
        <v>0</v>
      </c>
      <c r="CU124" s="82">
        <f t="shared" si="137"/>
        <v>0</v>
      </c>
      <c r="CV124" s="82">
        <f t="shared" si="137"/>
        <v>0</v>
      </c>
      <c r="CW124" s="82">
        <f t="shared" si="137"/>
        <v>0</v>
      </c>
      <c r="CX124" s="82">
        <f t="shared" si="137"/>
        <v>0</v>
      </c>
      <c r="CY124" s="82">
        <f t="shared" si="137"/>
        <v>0</v>
      </c>
    </row>
    <row r="125" spans="1:103" ht="15.75" customHeight="1" x14ac:dyDescent="0.55000000000000004">
      <c r="A125" s="96">
        <v>5103021312</v>
      </c>
      <c r="B125" s="97" t="s">
        <v>221</v>
      </c>
      <c r="C125" s="30"/>
      <c r="D125" s="82"/>
      <c r="E125" s="82"/>
      <c r="F125" s="82"/>
      <c r="G125" s="82">
        <f t="shared" si="0"/>
        <v>0</v>
      </c>
      <c r="H125" s="82"/>
      <c r="I125" s="82"/>
      <c r="J125" s="82"/>
      <c r="K125" s="82">
        <f t="shared" si="1"/>
        <v>0</v>
      </c>
      <c r="L125" s="82"/>
      <c r="M125" s="82"/>
      <c r="N125" s="82"/>
      <c r="O125" s="82">
        <f t="shared" si="2"/>
        <v>0</v>
      </c>
      <c r="P125" s="82"/>
      <c r="Q125" s="82"/>
      <c r="R125" s="82"/>
      <c r="S125" s="82">
        <f t="shared" si="3"/>
        <v>0</v>
      </c>
      <c r="T125" s="82">
        <f t="shared" si="4"/>
        <v>0</v>
      </c>
      <c r="V125" s="96">
        <v>5103021312</v>
      </c>
      <c r="W125" s="97" t="s">
        <v>221</v>
      </c>
      <c r="X125" s="82">
        <f>ROUND(IF('2.ต้นทุนตามสัดส่วน '!$E$6&gt;0,(+C125*'2.ต้นทุนตามสัดส่วน '!$E$6)/'2.ต้นทุนตามสัดส่วน '!$E$9,0),2)</f>
        <v>0</v>
      </c>
      <c r="Y125" s="82">
        <f>ROUND(IF('2.ต้นทุนตามสัดส่วน '!$E$16&gt;0,(+D125*'2.ต้นทุนตามสัดส่วน '!$E$16)/'2.ต้นทุนตามสัดส่วน '!$E$19,0),2)</f>
        <v>0</v>
      </c>
      <c r="Z125" s="82">
        <f>ROUND(IF('2.ต้นทุนตามสัดส่วน '!$E$26&gt;0,(+E125*'2.ต้นทุนตามสัดส่วน '!$E$26)/'2.ต้นทุนตามสัดส่วน '!$E$29,0),2)</f>
        <v>0</v>
      </c>
      <c r="AA125" s="82">
        <f>ROUND(IF('2.ต้นทุนตามสัดส่วน '!$E$36&gt;0,(+F125*'2.ต้นทุนตามสัดส่วน '!$E$36)/'2.ต้นทุนตามสัดส่วน '!$E$39,0),2)</f>
        <v>0</v>
      </c>
      <c r="AB125" s="82">
        <f t="shared" si="5"/>
        <v>0</v>
      </c>
      <c r="AC125" s="82">
        <f>ROUND(IF('2.ต้นทุนตามสัดส่วน '!$E$56&gt;0,(+H125*'2.ต้นทุนตามสัดส่วน '!$E$56)/'2.ต้นทุนตามสัดส่วน '!$E$59,0),2)</f>
        <v>0</v>
      </c>
      <c r="AD125" s="82">
        <f>ROUND(IF('2.ต้นทุนตามสัดส่วน '!$E$66&gt;0,(+I125*'2.ต้นทุนตามสัดส่วน '!$E$66)/'2.ต้นทุนตามสัดส่วน '!$E$69,0),2)</f>
        <v>0</v>
      </c>
      <c r="AE125" s="82">
        <f>ROUND(IF('2.ต้นทุนตามสัดส่วน '!$E$76&gt;0,(+J125*'2.ต้นทุนตามสัดส่วน '!$E$76)/'2.ต้นทุนตามสัดส่วน '!$E$79,0),2)</f>
        <v>0</v>
      </c>
      <c r="AF125" s="82">
        <f t="shared" si="6"/>
        <v>0</v>
      </c>
      <c r="AG125" s="82">
        <f>ROUND(IF('2.ต้นทุนตามสัดส่วน '!$E$106&gt;0,(+L125*'2.ต้นทุนตามสัดส่วน '!$E$106)/'2.ต้นทุนตามสัดส่วน '!$E$109,0),2)</f>
        <v>0</v>
      </c>
      <c r="AH125" s="82">
        <f>ROUND(IF('2.ต้นทุนตามสัดส่วน '!$E$116&gt;0,(+M125*'2.ต้นทุนตามสัดส่วน '!$E$116)/'2.ต้นทุนตามสัดส่วน '!$E$119,0),2)</f>
        <v>0</v>
      </c>
      <c r="AI125" s="82">
        <f>ROUND(IF('2.ต้นทุนตามสัดส่วน '!$E$126&gt;0,(+N125*'2.ต้นทุนตามสัดส่วน '!$E$126)/'2.ต้นทุนตามสัดส่วน '!$E$129,0),2)</f>
        <v>0</v>
      </c>
      <c r="AJ125" s="82">
        <f t="shared" si="7"/>
        <v>0</v>
      </c>
      <c r="AK125" s="82">
        <f>ROUND(IF('2.ต้นทุนตามสัดส่วน '!$E$156&gt;0,(+P125*'2.ต้นทุนตามสัดส่วน '!$E$156)/'2.ต้นทุนตามสัดส่วน '!$E$159,0),2)</f>
        <v>0</v>
      </c>
      <c r="AL125" s="82">
        <f>ROUND(IF('2.ต้นทุนตามสัดส่วน '!$E$166&gt;0,(+Q125*'2.ต้นทุนตามสัดส่วน '!$E$166)/'2.ต้นทุนตามสัดส่วน '!$E$169,0),2)</f>
        <v>0</v>
      </c>
      <c r="AM125" s="82">
        <f>ROUND(IF('2.ต้นทุนตามสัดส่วน '!$E$176&gt;0,(+R125*'2.ต้นทุนตามสัดส่วน '!$E$176)/'2.ต้นทุนตามสัดส่วน '!$E$179,0),2)</f>
        <v>0</v>
      </c>
      <c r="AN125" s="82">
        <f t="shared" si="8"/>
        <v>0</v>
      </c>
      <c r="AO125" s="82">
        <f t="shared" si="9"/>
        <v>0</v>
      </c>
      <c r="AQ125" s="96">
        <v>5103021312</v>
      </c>
      <c r="AR125" s="97" t="s">
        <v>221</v>
      </c>
      <c r="AS125" s="82">
        <f>ROUND(IF('2.ต้นทุนตามสัดส่วน '!$E$7&gt;0,(C125*'2.ต้นทุนตามสัดส่วน '!$E$7)/'2.ต้นทุนตามสัดส่วน '!$E$9,0),2)</f>
        <v>0</v>
      </c>
      <c r="AT125" s="82">
        <f>ROUND(IF('2.ต้นทุนตามสัดส่วน '!$E$17&gt;0,(D125*'2.ต้นทุนตามสัดส่วน '!$E$17)/'2.ต้นทุนตามสัดส่วน '!$E$19,0),2)</f>
        <v>0</v>
      </c>
      <c r="AU125" s="82">
        <f>ROUND(IF('2.ต้นทุนตามสัดส่วน '!$E$27&gt;0,(+E125*'2.ต้นทุนตามสัดส่วน '!$E$27)/'2.ต้นทุนตามสัดส่วน '!$E$29,0),2)</f>
        <v>0</v>
      </c>
      <c r="AV125" s="82">
        <f>ROUND(IF('2.ต้นทุนตามสัดส่วน '!$E$37&gt;0,(+F125*'2.ต้นทุนตามสัดส่วน '!$E$37)/'2.ต้นทุนตามสัดส่วน '!$E$39,0),2)</f>
        <v>0</v>
      </c>
      <c r="AW125" s="82">
        <f t="shared" si="10"/>
        <v>0</v>
      </c>
      <c r="AX125" s="82">
        <f>ROUND(IF('2.ต้นทุนตามสัดส่วน '!$E$57&gt;0,(+H125*'2.ต้นทุนตามสัดส่วน '!$E$57)/'2.ต้นทุนตามสัดส่วน '!$E$59,0),2)</f>
        <v>0</v>
      </c>
      <c r="AY125" s="82">
        <f>ROUND(IF('2.ต้นทุนตามสัดส่วน '!$E$67&gt;0,(+I125*'2.ต้นทุนตามสัดส่วน '!$E$67)/'2.ต้นทุนตามสัดส่วน '!$E$69,0),2)</f>
        <v>0</v>
      </c>
      <c r="AZ125" s="82">
        <f>ROUND(IF('2.ต้นทุนตามสัดส่วน '!$E$77&gt;0,(+J125*'2.ต้นทุนตามสัดส่วน '!$E$77)/'2.ต้นทุนตามสัดส่วน '!$E$79,0),2)</f>
        <v>0</v>
      </c>
      <c r="BA125" s="82">
        <f t="shared" si="11"/>
        <v>0</v>
      </c>
      <c r="BB125" s="82">
        <f>ROUND(IF('2.ต้นทุนตามสัดส่วน '!$E$107&gt;0,(+L125*'2.ต้นทุนตามสัดส่วน '!$E$107)/'2.ต้นทุนตามสัดส่วน '!$E$109,0),2)</f>
        <v>0</v>
      </c>
      <c r="BC125" s="82">
        <f>ROUND(IF('2.ต้นทุนตามสัดส่วน '!$E$117&gt;0,(+M125*'2.ต้นทุนตามสัดส่วน '!$E$117)/'2.ต้นทุนตามสัดส่วน '!$E$119,0),2)</f>
        <v>0</v>
      </c>
      <c r="BD125" s="82">
        <f>ROUND(IF('2.ต้นทุนตามสัดส่วน '!$E$127&gt;0,(+N125*'2.ต้นทุนตามสัดส่วน '!$E$127)/'2.ต้นทุนตามสัดส่วน '!$E$129,0),2)</f>
        <v>0</v>
      </c>
      <c r="BE125" s="82">
        <f t="shared" si="12"/>
        <v>0</v>
      </c>
      <c r="BF125" s="82">
        <f>ROUND(IF('2.ต้นทุนตามสัดส่วน '!$E$157&gt;0,(+P125*'2.ต้นทุนตามสัดส่วน '!$E$157)/'2.ต้นทุนตามสัดส่วน '!$E$159,0),2)</f>
        <v>0</v>
      </c>
      <c r="BG125" s="82">
        <f>ROUND(IF('2.ต้นทุนตามสัดส่วน '!$E$167&gt;0,(+Q125*'2.ต้นทุนตามสัดส่วน '!$E$167)/'2.ต้นทุนตามสัดส่วน '!$E$169,0),2)</f>
        <v>0</v>
      </c>
      <c r="BH125" s="82">
        <f>ROUND(IF('2.ต้นทุนตามสัดส่วน '!$E$177&gt;0,(+R125*'2.ต้นทุนตามสัดส่วน '!$E$177)/'2.ต้นทุนตามสัดส่วน '!$E$179,0),2)</f>
        <v>0</v>
      </c>
      <c r="BI125" s="82">
        <f t="shared" si="13"/>
        <v>0</v>
      </c>
      <c r="BJ125" s="82">
        <f t="shared" si="14"/>
        <v>0</v>
      </c>
      <c r="BL125" s="96">
        <v>5103021312</v>
      </c>
      <c r="BM125" s="97" t="s">
        <v>221</v>
      </c>
      <c r="BN125" s="82">
        <f>ROUND(IF('2.ต้นทุนตามสัดส่วน '!$E$8&gt;0,(+C125*'2.ต้นทุนตามสัดส่วน '!$E$8)/'2.ต้นทุนตามสัดส่วน '!$E$9,0),2)</f>
        <v>0</v>
      </c>
      <c r="BO125" s="82">
        <f>ROUND(IF('2.ต้นทุนตามสัดส่วน '!$E$18&gt;0,(+D125*'2.ต้นทุนตามสัดส่วน '!$E$18)/'2.ต้นทุนตามสัดส่วน '!$E$19,0),2)</f>
        <v>0</v>
      </c>
      <c r="BP125" s="82">
        <f>ROUND(IF('2.ต้นทุนตามสัดส่วน '!$E$28&gt;0,(+E125*'2.ต้นทุนตามสัดส่วน '!$E$28)/'2.ต้นทุนตามสัดส่วน '!$E$29,0),2)</f>
        <v>0</v>
      </c>
      <c r="BQ125" s="82">
        <f>ROUND(IF('2.ต้นทุนตามสัดส่วน '!$E$38&gt;0,(+F125*'2.ต้นทุนตามสัดส่วน '!$E$38)/'2.ต้นทุนตามสัดส่วน '!$E$39,0),2)</f>
        <v>0</v>
      </c>
      <c r="BR125" s="82">
        <f t="shared" si="15"/>
        <v>0</v>
      </c>
      <c r="BS125" s="82">
        <f>ROUND(IF('2.ต้นทุนตามสัดส่วน '!$E$58&gt;0,(+H125*'2.ต้นทุนตามสัดส่วน '!$E$58)/'2.ต้นทุนตามสัดส่วน '!$E$59,0),2)</f>
        <v>0</v>
      </c>
      <c r="BT125" s="82">
        <f>ROUND(IF('2.ต้นทุนตามสัดส่วน '!$E$68&gt;0,(+I125*'2.ต้นทุนตามสัดส่วน '!$E$68)/'2.ต้นทุนตามสัดส่วน '!$E$69,0),2)</f>
        <v>0</v>
      </c>
      <c r="BU125" s="82">
        <f>ROUND(IF('2.ต้นทุนตามสัดส่วน '!$E$78&gt;0,(+J125*'2.ต้นทุนตามสัดส่วน '!$E$78)/'2.ต้นทุนตามสัดส่วน '!$E$79,0),2)</f>
        <v>0</v>
      </c>
      <c r="BV125" s="82">
        <f t="shared" si="16"/>
        <v>0</v>
      </c>
      <c r="BW125" s="82">
        <f>ROUND(IF('2.ต้นทุนตามสัดส่วน '!$E$108&gt;0,(+L125*'2.ต้นทุนตามสัดส่วน '!$E$108)/'2.ต้นทุนตามสัดส่วน '!$E$109,0),2)</f>
        <v>0</v>
      </c>
      <c r="BX125" s="82">
        <f>ROUND(IF('2.ต้นทุนตามสัดส่วน '!$E$118&gt;0,(+M125*'2.ต้นทุนตามสัดส่วน '!$E$118)/'2.ต้นทุนตามสัดส่วน '!$E$119,0),2)</f>
        <v>0</v>
      </c>
      <c r="BY125" s="82">
        <f>ROUND(IF('2.ต้นทุนตามสัดส่วน '!$E$128&gt;0,(+N125*'2.ต้นทุนตามสัดส่วน '!$E$128)/'2.ต้นทุนตามสัดส่วน '!$E$129,0),2)</f>
        <v>0</v>
      </c>
      <c r="BZ125" s="82">
        <f t="shared" si="17"/>
        <v>0</v>
      </c>
      <c r="CA125" s="82">
        <f>ROUND(IF('2.ต้นทุนตามสัดส่วน '!$E$158&gt;0,(+P125*'2.ต้นทุนตามสัดส่วน '!$E$158)/'2.ต้นทุนตามสัดส่วน '!$E$159,0),2)</f>
        <v>0</v>
      </c>
      <c r="CB125" s="82">
        <f>ROUND(IF('2.ต้นทุนตามสัดส่วน '!$E$168&gt;0,(+Q125*'2.ต้นทุนตามสัดส่วน '!$E$168)/'2.ต้นทุนตามสัดส่วน '!$E$169,0),2)</f>
        <v>0</v>
      </c>
      <c r="CC125" s="82">
        <f>ROUND(IF('2.ต้นทุนตามสัดส่วน '!$E$178&gt;0,(+R125*'2.ต้นทุนตามสัดส่วน '!$E$178)/'2.ต้นทุนตามสัดส่วน '!$E$179,0),2)</f>
        <v>0</v>
      </c>
      <c r="CD125" s="82">
        <f t="shared" si="18"/>
        <v>0</v>
      </c>
      <c r="CE125" s="82">
        <f t="shared" si="19"/>
        <v>0</v>
      </c>
      <c r="CF125" s="96">
        <v>5103021312</v>
      </c>
      <c r="CG125" s="97" t="s">
        <v>221</v>
      </c>
      <c r="CH125" s="82">
        <f t="shared" ref="CH125:CY125" si="138">+C125-X125-AS125-BN125</f>
        <v>0</v>
      </c>
      <c r="CI125" s="82">
        <f t="shared" si="138"/>
        <v>0</v>
      </c>
      <c r="CJ125" s="82">
        <f t="shared" si="138"/>
        <v>0</v>
      </c>
      <c r="CK125" s="82">
        <f t="shared" si="138"/>
        <v>0</v>
      </c>
      <c r="CL125" s="82">
        <f t="shared" si="138"/>
        <v>0</v>
      </c>
      <c r="CM125" s="82">
        <f t="shared" si="138"/>
        <v>0</v>
      </c>
      <c r="CN125" s="82">
        <f t="shared" si="138"/>
        <v>0</v>
      </c>
      <c r="CO125" s="82">
        <f t="shared" si="138"/>
        <v>0</v>
      </c>
      <c r="CP125" s="82">
        <f t="shared" si="138"/>
        <v>0</v>
      </c>
      <c r="CQ125" s="82">
        <f t="shared" si="138"/>
        <v>0</v>
      </c>
      <c r="CR125" s="82">
        <f t="shared" si="138"/>
        <v>0</v>
      </c>
      <c r="CS125" s="82">
        <f t="shared" si="138"/>
        <v>0</v>
      </c>
      <c r="CT125" s="82">
        <f t="shared" si="138"/>
        <v>0</v>
      </c>
      <c r="CU125" s="82">
        <f t="shared" si="138"/>
        <v>0</v>
      </c>
      <c r="CV125" s="82">
        <f t="shared" si="138"/>
        <v>0</v>
      </c>
      <c r="CW125" s="82">
        <f t="shared" si="138"/>
        <v>0</v>
      </c>
      <c r="CX125" s="82">
        <f t="shared" si="138"/>
        <v>0</v>
      </c>
      <c r="CY125" s="82">
        <f t="shared" si="138"/>
        <v>0</v>
      </c>
    </row>
    <row r="126" spans="1:103" ht="15.75" customHeight="1" x14ac:dyDescent="0.55000000000000004">
      <c r="A126" s="96">
        <v>5103021400</v>
      </c>
      <c r="B126" s="97" t="s">
        <v>222</v>
      </c>
      <c r="C126" s="30"/>
      <c r="D126" s="82">
        <v>0</v>
      </c>
      <c r="E126" s="82">
        <v>0</v>
      </c>
      <c r="F126" s="82">
        <v>0</v>
      </c>
      <c r="G126" s="82">
        <f t="shared" si="0"/>
        <v>0</v>
      </c>
      <c r="H126" s="82"/>
      <c r="I126" s="82"/>
      <c r="J126" s="82"/>
      <c r="K126" s="82">
        <f t="shared" si="1"/>
        <v>0</v>
      </c>
      <c r="L126" s="82"/>
      <c r="M126" s="82"/>
      <c r="N126" s="82"/>
      <c r="O126" s="82">
        <f t="shared" si="2"/>
        <v>0</v>
      </c>
      <c r="P126" s="82"/>
      <c r="Q126" s="82"/>
      <c r="R126" s="82"/>
      <c r="S126" s="82">
        <f t="shared" si="3"/>
        <v>0</v>
      </c>
      <c r="T126" s="82">
        <f t="shared" si="4"/>
        <v>0</v>
      </c>
      <c r="V126" s="96">
        <v>5103021400</v>
      </c>
      <c r="W126" s="97" t="s">
        <v>222</v>
      </c>
      <c r="X126" s="82">
        <f>ROUND(IF('2.ต้นทุนตามสัดส่วน '!$E$6&gt;0,(+C126*'2.ต้นทุนตามสัดส่วน '!$E$6)/'2.ต้นทุนตามสัดส่วน '!$E$9,0),2)</f>
        <v>0</v>
      </c>
      <c r="Y126" s="82">
        <f>ROUND(IF('2.ต้นทุนตามสัดส่วน '!$E$16&gt;0,(+D126*'2.ต้นทุนตามสัดส่วน '!$E$16)/'2.ต้นทุนตามสัดส่วน '!$E$19,0),2)</f>
        <v>0</v>
      </c>
      <c r="Z126" s="82">
        <f>ROUND(IF('2.ต้นทุนตามสัดส่วน '!$E$26&gt;0,(+E126*'2.ต้นทุนตามสัดส่วน '!$E$26)/'2.ต้นทุนตามสัดส่วน '!$E$29,0),2)</f>
        <v>0</v>
      </c>
      <c r="AA126" s="82">
        <f>ROUND(IF('2.ต้นทุนตามสัดส่วน '!$E$36&gt;0,(+F126*'2.ต้นทุนตามสัดส่วน '!$E$36)/'2.ต้นทุนตามสัดส่วน '!$E$39,0),2)</f>
        <v>0</v>
      </c>
      <c r="AB126" s="82">
        <f t="shared" si="5"/>
        <v>0</v>
      </c>
      <c r="AC126" s="82">
        <f>ROUND(IF('2.ต้นทุนตามสัดส่วน '!$E$56&gt;0,(+H126*'2.ต้นทุนตามสัดส่วน '!$E$56)/'2.ต้นทุนตามสัดส่วน '!$E$59,0),2)</f>
        <v>0</v>
      </c>
      <c r="AD126" s="82">
        <f>ROUND(IF('2.ต้นทุนตามสัดส่วน '!$E$66&gt;0,(+I126*'2.ต้นทุนตามสัดส่วน '!$E$66)/'2.ต้นทุนตามสัดส่วน '!$E$69,0),2)</f>
        <v>0</v>
      </c>
      <c r="AE126" s="82">
        <f>ROUND(IF('2.ต้นทุนตามสัดส่วน '!$E$76&gt;0,(+J126*'2.ต้นทุนตามสัดส่วน '!$E$76)/'2.ต้นทุนตามสัดส่วน '!$E$79,0),2)</f>
        <v>0</v>
      </c>
      <c r="AF126" s="82">
        <f t="shared" si="6"/>
        <v>0</v>
      </c>
      <c r="AG126" s="82">
        <f>ROUND(IF('2.ต้นทุนตามสัดส่วน '!$E$106&gt;0,(+L126*'2.ต้นทุนตามสัดส่วน '!$E$106)/'2.ต้นทุนตามสัดส่วน '!$E$109,0),2)</f>
        <v>0</v>
      </c>
      <c r="AH126" s="82">
        <f>ROUND(IF('2.ต้นทุนตามสัดส่วน '!$E$116&gt;0,(+M126*'2.ต้นทุนตามสัดส่วน '!$E$116)/'2.ต้นทุนตามสัดส่วน '!$E$119,0),2)</f>
        <v>0</v>
      </c>
      <c r="AI126" s="82">
        <f>ROUND(IF('2.ต้นทุนตามสัดส่วน '!$E$126&gt;0,(+N126*'2.ต้นทุนตามสัดส่วน '!$E$126)/'2.ต้นทุนตามสัดส่วน '!$E$129,0),2)</f>
        <v>0</v>
      </c>
      <c r="AJ126" s="82">
        <f t="shared" si="7"/>
        <v>0</v>
      </c>
      <c r="AK126" s="82">
        <f>ROUND(IF('2.ต้นทุนตามสัดส่วน '!$E$156&gt;0,(+P126*'2.ต้นทุนตามสัดส่วน '!$E$156)/'2.ต้นทุนตามสัดส่วน '!$E$159,0),2)</f>
        <v>0</v>
      </c>
      <c r="AL126" s="82">
        <f>ROUND(IF('2.ต้นทุนตามสัดส่วน '!$E$166&gt;0,(+Q126*'2.ต้นทุนตามสัดส่วน '!$E$166)/'2.ต้นทุนตามสัดส่วน '!$E$169,0),2)</f>
        <v>0</v>
      </c>
      <c r="AM126" s="82">
        <f>ROUND(IF('2.ต้นทุนตามสัดส่วน '!$E$176&gt;0,(+R126*'2.ต้นทุนตามสัดส่วน '!$E$176)/'2.ต้นทุนตามสัดส่วน '!$E$179,0),2)</f>
        <v>0</v>
      </c>
      <c r="AN126" s="82">
        <f t="shared" si="8"/>
        <v>0</v>
      </c>
      <c r="AO126" s="82">
        <f t="shared" si="9"/>
        <v>0</v>
      </c>
      <c r="AQ126" s="96">
        <v>5103021400</v>
      </c>
      <c r="AR126" s="97" t="s">
        <v>222</v>
      </c>
      <c r="AS126" s="82">
        <f>ROUND(IF('2.ต้นทุนตามสัดส่วน '!$E$7&gt;0,(C126*'2.ต้นทุนตามสัดส่วน '!$E$7)/'2.ต้นทุนตามสัดส่วน '!$E$9,0),2)</f>
        <v>0</v>
      </c>
      <c r="AT126" s="82">
        <f>ROUND(IF('2.ต้นทุนตามสัดส่วน '!$E$17&gt;0,(D126*'2.ต้นทุนตามสัดส่วน '!$E$17)/'2.ต้นทุนตามสัดส่วน '!$E$19,0),2)</f>
        <v>0</v>
      </c>
      <c r="AU126" s="82">
        <f>ROUND(IF('2.ต้นทุนตามสัดส่วน '!$E$27&gt;0,(+E126*'2.ต้นทุนตามสัดส่วน '!$E$27)/'2.ต้นทุนตามสัดส่วน '!$E$29,0),2)</f>
        <v>0</v>
      </c>
      <c r="AV126" s="82">
        <f>ROUND(IF('2.ต้นทุนตามสัดส่วน '!$E$37&gt;0,(+F126*'2.ต้นทุนตามสัดส่วน '!$E$37)/'2.ต้นทุนตามสัดส่วน '!$E$39,0),2)</f>
        <v>0</v>
      </c>
      <c r="AW126" s="82">
        <f t="shared" si="10"/>
        <v>0</v>
      </c>
      <c r="AX126" s="82">
        <f>ROUND(IF('2.ต้นทุนตามสัดส่วน '!$E$57&gt;0,(+H126*'2.ต้นทุนตามสัดส่วน '!$E$57)/'2.ต้นทุนตามสัดส่วน '!$E$59,0),2)</f>
        <v>0</v>
      </c>
      <c r="AY126" s="82">
        <f>ROUND(IF('2.ต้นทุนตามสัดส่วน '!$E$67&gt;0,(+I126*'2.ต้นทุนตามสัดส่วน '!$E$67)/'2.ต้นทุนตามสัดส่วน '!$E$69,0),2)</f>
        <v>0</v>
      </c>
      <c r="AZ126" s="82">
        <f>ROUND(IF('2.ต้นทุนตามสัดส่วน '!$E$77&gt;0,(+J126*'2.ต้นทุนตามสัดส่วน '!$E$77)/'2.ต้นทุนตามสัดส่วน '!$E$79,0),2)</f>
        <v>0</v>
      </c>
      <c r="BA126" s="82">
        <f t="shared" si="11"/>
        <v>0</v>
      </c>
      <c r="BB126" s="82">
        <f>ROUND(IF('2.ต้นทุนตามสัดส่วน '!$E$107&gt;0,(+L126*'2.ต้นทุนตามสัดส่วน '!$E$107)/'2.ต้นทุนตามสัดส่วน '!$E$109,0),2)</f>
        <v>0</v>
      </c>
      <c r="BC126" s="82">
        <f>ROUND(IF('2.ต้นทุนตามสัดส่วน '!$E$117&gt;0,(+M126*'2.ต้นทุนตามสัดส่วน '!$E$117)/'2.ต้นทุนตามสัดส่วน '!$E$119,0),2)</f>
        <v>0</v>
      </c>
      <c r="BD126" s="82">
        <f>ROUND(IF('2.ต้นทุนตามสัดส่วน '!$E$127&gt;0,(+N126*'2.ต้นทุนตามสัดส่วน '!$E$127)/'2.ต้นทุนตามสัดส่วน '!$E$129,0),2)</f>
        <v>0</v>
      </c>
      <c r="BE126" s="82">
        <f t="shared" si="12"/>
        <v>0</v>
      </c>
      <c r="BF126" s="82">
        <f>ROUND(IF('2.ต้นทุนตามสัดส่วน '!$E$157&gt;0,(+P126*'2.ต้นทุนตามสัดส่วน '!$E$157)/'2.ต้นทุนตามสัดส่วน '!$E$159,0),2)</f>
        <v>0</v>
      </c>
      <c r="BG126" s="82">
        <f>ROUND(IF('2.ต้นทุนตามสัดส่วน '!$E$167&gt;0,(+Q126*'2.ต้นทุนตามสัดส่วน '!$E$167)/'2.ต้นทุนตามสัดส่วน '!$E$169,0),2)</f>
        <v>0</v>
      </c>
      <c r="BH126" s="82">
        <f>ROUND(IF('2.ต้นทุนตามสัดส่วน '!$E$177&gt;0,(+R126*'2.ต้นทุนตามสัดส่วน '!$E$177)/'2.ต้นทุนตามสัดส่วน '!$E$179,0),2)</f>
        <v>0</v>
      </c>
      <c r="BI126" s="82">
        <f t="shared" si="13"/>
        <v>0</v>
      </c>
      <c r="BJ126" s="82">
        <f t="shared" si="14"/>
        <v>0</v>
      </c>
      <c r="BL126" s="96">
        <v>5103021400</v>
      </c>
      <c r="BM126" s="97" t="s">
        <v>222</v>
      </c>
      <c r="BN126" s="82">
        <f>ROUND(IF('2.ต้นทุนตามสัดส่วน '!$E$8&gt;0,(+C126*'2.ต้นทุนตามสัดส่วน '!$E$8)/'2.ต้นทุนตามสัดส่วน '!$E$9,0),2)</f>
        <v>0</v>
      </c>
      <c r="BO126" s="82">
        <f>ROUND(IF('2.ต้นทุนตามสัดส่วน '!$E$18&gt;0,(+D126*'2.ต้นทุนตามสัดส่วน '!$E$18)/'2.ต้นทุนตามสัดส่วน '!$E$19,0),2)</f>
        <v>0</v>
      </c>
      <c r="BP126" s="82">
        <f>ROUND(IF('2.ต้นทุนตามสัดส่วน '!$E$28&gt;0,(+E126*'2.ต้นทุนตามสัดส่วน '!$E$28)/'2.ต้นทุนตามสัดส่วน '!$E$29,0),2)</f>
        <v>0</v>
      </c>
      <c r="BQ126" s="82">
        <f>ROUND(IF('2.ต้นทุนตามสัดส่วน '!$E$38&gt;0,(+F126*'2.ต้นทุนตามสัดส่วน '!$E$38)/'2.ต้นทุนตามสัดส่วน '!$E$39,0),2)</f>
        <v>0</v>
      </c>
      <c r="BR126" s="82">
        <f t="shared" si="15"/>
        <v>0</v>
      </c>
      <c r="BS126" s="82">
        <f>ROUND(IF('2.ต้นทุนตามสัดส่วน '!$E$58&gt;0,(+H126*'2.ต้นทุนตามสัดส่วน '!$E$58)/'2.ต้นทุนตามสัดส่วน '!$E$59,0),2)</f>
        <v>0</v>
      </c>
      <c r="BT126" s="82">
        <f>ROUND(IF('2.ต้นทุนตามสัดส่วน '!$E$68&gt;0,(+I126*'2.ต้นทุนตามสัดส่วน '!$E$68)/'2.ต้นทุนตามสัดส่วน '!$E$69,0),2)</f>
        <v>0</v>
      </c>
      <c r="BU126" s="82">
        <f>ROUND(IF('2.ต้นทุนตามสัดส่วน '!$E$78&gt;0,(+J126*'2.ต้นทุนตามสัดส่วน '!$E$78)/'2.ต้นทุนตามสัดส่วน '!$E$79,0),2)</f>
        <v>0</v>
      </c>
      <c r="BV126" s="82">
        <f t="shared" si="16"/>
        <v>0</v>
      </c>
      <c r="BW126" s="82">
        <f>ROUND(IF('2.ต้นทุนตามสัดส่วน '!$E$108&gt;0,(+L126*'2.ต้นทุนตามสัดส่วน '!$E$108)/'2.ต้นทุนตามสัดส่วน '!$E$109,0),2)</f>
        <v>0</v>
      </c>
      <c r="BX126" s="82">
        <f>ROUND(IF('2.ต้นทุนตามสัดส่วน '!$E$118&gt;0,(+M126*'2.ต้นทุนตามสัดส่วน '!$E$118)/'2.ต้นทุนตามสัดส่วน '!$E$119,0),2)</f>
        <v>0</v>
      </c>
      <c r="BY126" s="82">
        <f>ROUND(IF('2.ต้นทุนตามสัดส่วน '!$E$128&gt;0,(+N126*'2.ต้นทุนตามสัดส่วน '!$E$128)/'2.ต้นทุนตามสัดส่วน '!$E$129,0),2)</f>
        <v>0</v>
      </c>
      <c r="BZ126" s="82">
        <f t="shared" si="17"/>
        <v>0</v>
      </c>
      <c r="CA126" s="82">
        <f>ROUND(IF('2.ต้นทุนตามสัดส่วน '!$E$158&gt;0,(+P126*'2.ต้นทุนตามสัดส่วน '!$E$158)/'2.ต้นทุนตามสัดส่วน '!$E$159,0),2)</f>
        <v>0</v>
      </c>
      <c r="CB126" s="82">
        <f>ROUND(IF('2.ต้นทุนตามสัดส่วน '!$E$168&gt;0,(+Q126*'2.ต้นทุนตามสัดส่วน '!$E$168)/'2.ต้นทุนตามสัดส่วน '!$E$169,0),2)</f>
        <v>0</v>
      </c>
      <c r="CC126" s="82">
        <f>ROUND(IF('2.ต้นทุนตามสัดส่วน '!$E$178&gt;0,(+R126*'2.ต้นทุนตามสัดส่วน '!$E$178)/'2.ต้นทุนตามสัดส่วน '!$E$179,0),2)</f>
        <v>0</v>
      </c>
      <c r="CD126" s="82">
        <f t="shared" si="18"/>
        <v>0</v>
      </c>
      <c r="CE126" s="82">
        <f t="shared" si="19"/>
        <v>0</v>
      </c>
      <c r="CF126" s="96">
        <v>5103021400</v>
      </c>
      <c r="CG126" s="97" t="s">
        <v>222</v>
      </c>
      <c r="CH126" s="82">
        <f t="shared" ref="CH126:CY126" si="139">+C126-X126-AS126-BN126</f>
        <v>0</v>
      </c>
      <c r="CI126" s="82">
        <f t="shared" si="139"/>
        <v>0</v>
      </c>
      <c r="CJ126" s="82">
        <f t="shared" si="139"/>
        <v>0</v>
      </c>
      <c r="CK126" s="82">
        <f t="shared" si="139"/>
        <v>0</v>
      </c>
      <c r="CL126" s="82">
        <f t="shared" si="139"/>
        <v>0</v>
      </c>
      <c r="CM126" s="82">
        <f t="shared" si="139"/>
        <v>0</v>
      </c>
      <c r="CN126" s="82">
        <f t="shared" si="139"/>
        <v>0</v>
      </c>
      <c r="CO126" s="82">
        <f t="shared" si="139"/>
        <v>0</v>
      </c>
      <c r="CP126" s="82">
        <f t="shared" si="139"/>
        <v>0</v>
      </c>
      <c r="CQ126" s="82">
        <f t="shared" si="139"/>
        <v>0</v>
      </c>
      <c r="CR126" s="82">
        <f t="shared" si="139"/>
        <v>0</v>
      </c>
      <c r="CS126" s="82">
        <f t="shared" si="139"/>
        <v>0</v>
      </c>
      <c r="CT126" s="82">
        <f t="shared" si="139"/>
        <v>0</v>
      </c>
      <c r="CU126" s="82">
        <f t="shared" si="139"/>
        <v>0</v>
      </c>
      <c r="CV126" s="82">
        <f t="shared" si="139"/>
        <v>0</v>
      </c>
      <c r="CW126" s="82">
        <f t="shared" si="139"/>
        <v>0</v>
      </c>
      <c r="CX126" s="82">
        <f t="shared" si="139"/>
        <v>0</v>
      </c>
      <c r="CY126" s="82">
        <f t="shared" si="139"/>
        <v>0</v>
      </c>
    </row>
    <row r="127" spans="1:103" ht="15.75" customHeight="1" x14ac:dyDescent="0.55000000000000004">
      <c r="A127" s="98">
        <v>5103021500</v>
      </c>
      <c r="B127" s="30" t="s">
        <v>223</v>
      </c>
      <c r="C127" s="30"/>
      <c r="D127" s="82"/>
      <c r="E127" s="82"/>
      <c r="F127" s="82"/>
      <c r="G127" s="82">
        <f t="shared" si="0"/>
        <v>0</v>
      </c>
      <c r="H127" s="82"/>
      <c r="I127" s="82"/>
      <c r="J127" s="82"/>
      <c r="K127" s="82">
        <f t="shared" si="1"/>
        <v>0</v>
      </c>
      <c r="L127" s="82"/>
      <c r="M127" s="82"/>
      <c r="N127" s="82"/>
      <c r="O127" s="82">
        <f t="shared" si="2"/>
        <v>0</v>
      </c>
      <c r="P127" s="82"/>
      <c r="Q127" s="82"/>
      <c r="R127" s="82"/>
      <c r="S127" s="82">
        <f t="shared" si="3"/>
        <v>0</v>
      </c>
      <c r="T127" s="82">
        <f t="shared" si="4"/>
        <v>0</v>
      </c>
      <c r="V127" s="98">
        <v>5103021500</v>
      </c>
      <c r="W127" s="30" t="s">
        <v>223</v>
      </c>
      <c r="X127" s="82">
        <f>ROUND(IF('2.ต้นทุนตามสัดส่วน '!$E$6&gt;0,(+C127*'2.ต้นทุนตามสัดส่วน '!$E$6)/'2.ต้นทุนตามสัดส่วน '!$E$9,0),2)</f>
        <v>0</v>
      </c>
      <c r="Y127" s="82">
        <f>ROUND(IF('2.ต้นทุนตามสัดส่วน '!$E$16&gt;0,(+D127*'2.ต้นทุนตามสัดส่วน '!$E$16)/'2.ต้นทุนตามสัดส่วน '!$E$19,0),2)</f>
        <v>0</v>
      </c>
      <c r="Z127" s="82">
        <f>ROUND(IF('2.ต้นทุนตามสัดส่วน '!$E$26&gt;0,(+E127*'2.ต้นทุนตามสัดส่วน '!$E$26)/'2.ต้นทุนตามสัดส่วน '!$E$29,0),2)</f>
        <v>0</v>
      </c>
      <c r="AA127" s="82">
        <f>ROUND(IF('2.ต้นทุนตามสัดส่วน '!$E$36&gt;0,(+F127*'2.ต้นทุนตามสัดส่วน '!$E$36)/'2.ต้นทุนตามสัดส่วน '!$E$39,0),2)</f>
        <v>0</v>
      </c>
      <c r="AB127" s="82">
        <f t="shared" si="5"/>
        <v>0</v>
      </c>
      <c r="AC127" s="82">
        <f>ROUND(IF('2.ต้นทุนตามสัดส่วน '!$E$56&gt;0,(+H127*'2.ต้นทุนตามสัดส่วน '!$E$56)/'2.ต้นทุนตามสัดส่วน '!$E$59,0),2)</f>
        <v>0</v>
      </c>
      <c r="AD127" s="82">
        <f>ROUND(IF('2.ต้นทุนตามสัดส่วน '!$E$66&gt;0,(+I127*'2.ต้นทุนตามสัดส่วน '!$E$66)/'2.ต้นทุนตามสัดส่วน '!$E$69,0),2)</f>
        <v>0</v>
      </c>
      <c r="AE127" s="82">
        <f>ROUND(IF('2.ต้นทุนตามสัดส่วน '!$E$76&gt;0,(+J127*'2.ต้นทุนตามสัดส่วน '!$E$76)/'2.ต้นทุนตามสัดส่วน '!$E$79,0),2)</f>
        <v>0</v>
      </c>
      <c r="AF127" s="82">
        <f t="shared" si="6"/>
        <v>0</v>
      </c>
      <c r="AG127" s="82">
        <f>ROUND(IF('2.ต้นทุนตามสัดส่วน '!$E$106&gt;0,(+L127*'2.ต้นทุนตามสัดส่วน '!$E$106)/'2.ต้นทุนตามสัดส่วน '!$E$109,0),2)</f>
        <v>0</v>
      </c>
      <c r="AH127" s="82">
        <f>ROUND(IF('2.ต้นทุนตามสัดส่วน '!$E$116&gt;0,(+M127*'2.ต้นทุนตามสัดส่วน '!$E$116)/'2.ต้นทุนตามสัดส่วน '!$E$119,0),2)</f>
        <v>0</v>
      </c>
      <c r="AI127" s="82">
        <f>ROUND(IF('2.ต้นทุนตามสัดส่วน '!$E$126&gt;0,(+N127*'2.ต้นทุนตามสัดส่วน '!$E$126)/'2.ต้นทุนตามสัดส่วน '!$E$129,0),2)</f>
        <v>0</v>
      </c>
      <c r="AJ127" s="82">
        <f t="shared" si="7"/>
        <v>0</v>
      </c>
      <c r="AK127" s="82">
        <f>ROUND(IF('2.ต้นทุนตามสัดส่วน '!$E$156&gt;0,(+P127*'2.ต้นทุนตามสัดส่วน '!$E$156)/'2.ต้นทุนตามสัดส่วน '!$E$159,0),2)</f>
        <v>0</v>
      </c>
      <c r="AL127" s="82">
        <f>ROUND(IF('2.ต้นทุนตามสัดส่วน '!$E$166&gt;0,(+Q127*'2.ต้นทุนตามสัดส่วน '!$E$166)/'2.ต้นทุนตามสัดส่วน '!$E$169,0),2)</f>
        <v>0</v>
      </c>
      <c r="AM127" s="82">
        <f>ROUND(IF('2.ต้นทุนตามสัดส่วน '!$E$176&gt;0,(+R127*'2.ต้นทุนตามสัดส่วน '!$E$176)/'2.ต้นทุนตามสัดส่วน '!$E$179,0),2)</f>
        <v>0</v>
      </c>
      <c r="AN127" s="82">
        <f t="shared" si="8"/>
        <v>0</v>
      </c>
      <c r="AO127" s="82">
        <f t="shared" si="9"/>
        <v>0</v>
      </c>
      <c r="AQ127" s="98">
        <v>5103021500</v>
      </c>
      <c r="AR127" s="30" t="s">
        <v>223</v>
      </c>
      <c r="AS127" s="82">
        <f>ROUND(IF('2.ต้นทุนตามสัดส่วน '!$E$7&gt;0,(C127*'2.ต้นทุนตามสัดส่วน '!$E$7)/'2.ต้นทุนตามสัดส่วน '!$E$9,0),2)</f>
        <v>0</v>
      </c>
      <c r="AT127" s="82">
        <f>ROUND(IF('2.ต้นทุนตามสัดส่วน '!$E$17&gt;0,(D127*'2.ต้นทุนตามสัดส่วน '!$E$17)/'2.ต้นทุนตามสัดส่วน '!$E$19,0),2)</f>
        <v>0</v>
      </c>
      <c r="AU127" s="82">
        <f>ROUND(IF('2.ต้นทุนตามสัดส่วน '!$E$27&gt;0,(+E127*'2.ต้นทุนตามสัดส่วน '!$E$27)/'2.ต้นทุนตามสัดส่วน '!$E$29,0),2)</f>
        <v>0</v>
      </c>
      <c r="AV127" s="82">
        <f>ROUND(IF('2.ต้นทุนตามสัดส่วน '!$E$37&gt;0,(+F127*'2.ต้นทุนตามสัดส่วน '!$E$37)/'2.ต้นทุนตามสัดส่วน '!$E$39,0),2)</f>
        <v>0</v>
      </c>
      <c r="AW127" s="82">
        <f t="shared" si="10"/>
        <v>0</v>
      </c>
      <c r="AX127" s="82">
        <f>ROUND(IF('2.ต้นทุนตามสัดส่วน '!$E$57&gt;0,(+H127*'2.ต้นทุนตามสัดส่วน '!$E$57)/'2.ต้นทุนตามสัดส่วน '!$E$59,0),2)</f>
        <v>0</v>
      </c>
      <c r="AY127" s="82">
        <f>ROUND(IF('2.ต้นทุนตามสัดส่วน '!$E$67&gt;0,(+I127*'2.ต้นทุนตามสัดส่วน '!$E$67)/'2.ต้นทุนตามสัดส่วน '!$E$69,0),2)</f>
        <v>0</v>
      </c>
      <c r="AZ127" s="82">
        <f>ROUND(IF('2.ต้นทุนตามสัดส่วน '!$E$77&gt;0,(+J127*'2.ต้นทุนตามสัดส่วน '!$E$77)/'2.ต้นทุนตามสัดส่วน '!$E$79,0),2)</f>
        <v>0</v>
      </c>
      <c r="BA127" s="82">
        <f t="shared" si="11"/>
        <v>0</v>
      </c>
      <c r="BB127" s="82">
        <f>ROUND(IF('2.ต้นทุนตามสัดส่วน '!$E$107&gt;0,(+L127*'2.ต้นทุนตามสัดส่วน '!$E$107)/'2.ต้นทุนตามสัดส่วน '!$E$109,0),2)</f>
        <v>0</v>
      </c>
      <c r="BC127" s="82">
        <f>ROUND(IF('2.ต้นทุนตามสัดส่วน '!$E$117&gt;0,(+M127*'2.ต้นทุนตามสัดส่วน '!$E$117)/'2.ต้นทุนตามสัดส่วน '!$E$119,0),2)</f>
        <v>0</v>
      </c>
      <c r="BD127" s="82">
        <f>ROUND(IF('2.ต้นทุนตามสัดส่วน '!$E$127&gt;0,(+N127*'2.ต้นทุนตามสัดส่วน '!$E$127)/'2.ต้นทุนตามสัดส่วน '!$E$129,0),2)</f>
        <v>0</v>
      </c>
      <c r="BE127" s="82">
        <f t="shared" si="12"/>
        <v>0</v>
      </c>
      <c r="BF127" s="82">
        <f>ROUND(IF('2.ต้นทุนตามสัดส่วน '!$E$157&gt;0,(+P127*'2.ต้นทุนตามสัดส่วน '!$E$157)/'2.ต้นทุนตามสัดส่วน '!$E$159,0),2)</f>
        <v>0</v>
      </c>
      <c r="BG127" s="82">
        <f>ROUND(IF('2.ต้นทุนตามสัดส่วน '!$E$167&gt;0,(+Q127*'2.ต้นทุนตามสัดส่วน '!$E$167)/'2.ต้นทุนตามสัดส่วน '!$E$169,0),2)</f>
        <v>0</v>
      </c>
      <c r="BH127" s="82">
        <f>ROUND(IF('2.ต้นทุนตามสัดส่วน '!$E$177&gt;0,(+R127*'2.ต้นทุนตามสัดส่วน '!$E$177)/'2.ต้นทุนตามสัดส่วน '!$E$179,0),2)</f>
        <v>0</v>
      </c>
      <c r="BI127" s="82">
        <f t="shared" si="13"/>
        <v>0</v>
      </c>
      <c r="BJ127" s="82">
        <f t="shared" si="14"/>
        <v>0</v>
      </c>
      <c r="BL127" s="98">
        <v>5103021500</v>
      </c>
      <c r="BM127" s="30" t="s">
        <v>223</v>
      </c>
      <c r="BN127" s="82">
        <f>ROUND(IF('2.ต้นทุนตามสัดส่วน '!$E$8&gt;0,(+C127*'2.ต้นทุนตามสัดส่วน '!$E$8)/'2.ต้นทุนตามสัดส่วน '!$E$9,0),2)</f>
        <v>0</v>
      </c>
      <c r="BO127" s="82">
        <f>ROUND(IF('2.ต้นทุนตามสัดส่วน '!$E$18&gt;0,(+D127*'2.ต้นทุนตามสัดส่วน '!$E$18)/'2.ต้นทุนตามสัดส่วน '!$E$19,0),2)</f>
        <v>0</v>
      </c>
      <c r="BP127" s="82">
        <f>ROUND(IF('2.ต้นทุนตามสัดส่วน '!$E$28&gt;0,(+E127*'2.ต้นทุนตามสัดส่วน '!$E$28)/'2.ต้นทุนตามสัดส่วน '!$E$29,0),2)</f>
        <v>0</v>
      </c>
      <c r="BQ127" s="82">
        <f>ROUND(IF('2.ต้นทุนตามสัดส่วน '!$E$38&gt;0,(+F127*'2.ต้นทุนตามสัดส่วน '!$E$38)/'2.ต้นทุนตามสัดส่วน '!$E$39,0),2)</f>
        <v>0</v>
      </c>
      <c r="BR127" s="82">
        <f t="shared" si="15"/>
        <v>0</v>
      </c>
      <c r="BS127" s="82">
        <f>ROUND(IF('2.ต้นทุนตามสัดส่วน '!$E$58&gt;0,(+H127*'2.ต้นทุนตามสัดส่วน '!$E$58)/'2.ต้นทุนตามสัดส่วน '!$E$59,0),2)</f>
        <v>0</v>
      </c>
      <c r="BT127" s="82">
        <f>ROUND(IF('2.ต้นทุนตามสัดส่วน '!$E$68&gt;0,(+I127*'2.ต้นทุนตามสัดส่วน '!$E$68)/'2.ต้นทุนตามสัดส่วน '!$E$69,0),2)</f>
        <v>0</v>
      </c>
      <c r="BU127" s="82">
        <f>ROUND(IF('2.ต้นทุนตามสัดส่วน '!$E$78&gt;0,(+J127*'2.ต้นทุนตามสัดส่วน '!$E$78)/'2.ต้นทุนตามสัดส่วน '!$E$79,0),2)</f>
        <v>0</v>
      </c>
      <c r="BV127" s="82">
        <f t="shared" si="16"/>
        <v>0</v>
      </c>
      <c r="BW127" s="82">
        <f>ROUND(IF('2.ต้นทุนตามสัดส่วน '!$E$108&gt;0,(+L127*'2.ต้นทุนตามสัดส่วน '!$E$108)/'2.ต้นทุนตามสัดส่วน '!$E$109,0),2)</f>
        <v>0</v>
      </c>
      <c r="BX127" s="82">
        <f>ROUND(IF('2.ต้นทุนตามสัดส่วน '!$E$118&gt;0,(+M127*'2.ต้นทุนตามสัดส่วน '!$E$118)/'2.ต้นทุนตามสัดส่วน '!$E$119,0),2)</f>
        <v>0</v>
      </c>
      <c r="BY127" s="82">
        <f>ROUND(IF('2.ต้นทุนตามสัดส่วน '!$E$128&gt;0,(+N127*'2.ต้นทุนตามสัดส่วน '!$E$128)/'2.ต้นทุนตามสัดส่วน '!$E$129,0),2)</f>
        <v>0</v>
      </c>
      <c r="BZ127" s="82">
        <f t="shared" si="17"/>
        <v>0</v>
      </c>
      <c r="CA127" s="82">
        <f>ROUND(IF('2.ต้นทุนตามสัดส่วน '!$E$158&gt;0,(+P127*'2.ต้นทุนตามสัดส่วน '!$E$158)/'2.ต้นทุนตามสัดส่วน '!$E$159,0),2)</f>
        <v>0</v>
      </c>
      <c r="CB127" s="82">
        <f>ROUND(IF('2.ต้นทุนตามสัดส่วน '!$E$168&gt;0,(+Q127*'2.ต้นทุนตามสัดส่วน '!$E$168)/'2.ต้นทุนตามสัดส่วน '!$E$169,0),2)</f>
        <v>0</v>
      </c>
      <c r="CC127" s="82">
        <f>ROUND(IF('2.ต้นทุนตามสัดส่วน '!$E$178&gt;0,(+R127*'2.ต้นทุนตามสัดส่วน '!$E$178)/'2.ต้นทุนตามสัดส่วน '!$E$179,0),2)</f>
        <v>0</v>
      </c>
      <c r="CD127" s="82">
        <f t="shared" si="18"/>
        <v>0</v>
      </c>
      <c r="CE127" s="82">
        <f t="shared" si="19"/>
        <v>0</v>
      </c>
      <c r="CF127" s="98">
        <v>5103021500</v>
      </c>
      <c r="CG127" s="30" t="s">
        <v>223</v>
      </c>
      <c r="CH127" s="82">
        <f t="shared" ref="CH127:CY127" si="140">+C127-X127-AS127-BN127</f>
        <v>0</v>
      </c>
      <c r="CI127" s="82">
        <f t="shared" si="140"/>
        <v>0</v>
      </c>
      <c r="CJ127" s="82">
        <f t="shared" si="140"/>
        <v>0</v>
      </c>
      <c r="CK127" s="82">
        <f t="shared" si="140"/>
        <v>0</v>
      </c>
      <c r="CL127" s="82">
        <f t="shared" si="140"/>
        <v>0</v>
      </c>
      <c r="CM127" s="82">
        <f t="shared" si="140"/>
        <v>0</v>
      </c>
      <c r="CN127" s="82">
        <f t="shared" si="140"/>
        <v>0</v>
      </c>
      <c r="CO127" s="82">
        <f t="shared" si="140"/>
        <v>0</v>
      </c>
      <c r="CP127" s="82">
        <f t="shared" si="140"/>
        <v>0</v>
      </c>
      <c r="CQ127" s="82">
        <f t="shared" si="140"/>
        <v>0</v>
      </c>
      <c r="CR127" s="82">
        <f t="shared" si="140"/>
        <v>0</v>
      </c>
      <c r="CS127" s="82">
        <f t="shared" si="140"/>
        <v>0</v>
      </c>
      <c r="CT127" s="82">
        <f t="shared" si="140"/>
        <v>0</v>
      </c>
      <c r="CU127" s="82">
        <f t="shared" si="140"/>
        <v>0</v>
      </c>
      <c r="CV127" s="82">
        <f t="shared" si="140"/>
        <v>0</v>
      </c>
      <c r="CW127" s="82">
        <f t="shared" si="140"/>
        <v>0</v>
      </c>
      <c r="CX127" s="82">
        <f t="shared" si="140"/>
        <v>0</v>
      </c>
      <c r="CY127" s="82">
        <f t="shared" si="140"/>
        <v>0</v>
      </c>
    </row>
    <row r="128" spans="1:103" ht="15.75" customHeight="1" x14ac:dyDescent="0.55000000000000004">
      <c r="A128" s="96">
        <v>5103021600</v>
      </c>
      <c r="B128" s="97" t="s">
        <v>224</v>
      </c>
      <c r="C128" s="30"/>
      <c r="D128" s="82"/>
      <c r="E128" s="82"/>
      <c r="F128" s="82"/>
      <c r="G128" s="82">
        <f t="shared" si="0"/>
        <v>0</v>
      </c>
      <c r="H128" s="82"/>
      <c r="I128" s="82"/>
      <c r="J128" s="82"/>
      <c r="K128" s="82">
        <f t="shared" si="1"/>
        <v>0</v>
      </c>
      <c r="L128" s="82"/>
      <c r="M128" s="82"/>
      <c r="N128" s="82"/>
      <c r="O128" s="82">
        <f t="shared" si="2"/>
        <v>0</v>
      </c>
      <c r="P128" s="82"/>
      <c r="Q128" s="82"/>
      <c r="R128" s="82"/>
      <c r="S128" s="82">
        <f t="shared" si="3"/>
        <v>0</v>
      </c>
      <c r="T128" s="82">
        <f t="shared" si="4"/>
        <v>0</v>
      </c>
      <c r="V128" s="96">
        <v>5103021600</v>
      </c>
      <c r="W128" s="97" t="s">
        <v>224</v>
      </c>
      <c r="X128" s="82">
        <f>ROUND(IF('2.ต้นทุนตามสัดส่วน '!$E$6&gt;0,(+C128*'2.ต้นทุนตามสัดส่วน '!$E$6)/'2.ต้นทุนตามสัดส่วน '!$E$9,0),2)</f>
        <v>0</v>
      </c>
      <c r="Y128" s="82">
        <f>ROUND(IF('2.ต้นทุนตามสัดส่วน '!$E$16&gt;0,(+D128*'2.ต้นทุนตามสัดส่วน '!$E$16)/'2.ต้นทุนตามสัดส่วน '!$E$19,0),2)</f>
        <v>0</v>
      </c>
      <c r="Z128" s="82">
        <f>ROUND(IF('2.ต้นทุนตามสัดส่วน '!$E$26&gt;0,(+E128*'2.ต้นทุนตามสัดส่วน '!$E$26)/'2.ต้นทุนตามสัดส่วน '!$E$29,0),2)</f>
        <v>0</v>
      </c>
      <c r="AA128" s="82">
        <f>ROUND(IF('2.ต้นทุนตามสัดส่วน '!$E$36&gt;0,(+F128*'2.ต้นทุนตามสัดส่วน '!$E$36)/'2.ต้นทุนตามสัดส่วน '!$E$39,0),2)</f>
        <v>0</v>
      </c>
      <c r="AB128" s="82">
        <f t="shared" si="5"/>
        <v>0</v>
      </c>
      <c r="AC128" s="82">
        <f>ROUND(IF('2.ต้นทุนตามสัดส่วน '!$E$56&gt;0,(+H128*'2.ต้นทุนตามสัดส่วน '!$E$56)/'2.ต้นทุนตามสัดส่วน '!$E$59,0),2)</f>
        <v>0</v>
      </c>
      <c r="AD128" s="82">
        <f>ROUND(IF('2.ต้นทุนตามสัดส่วน '!$E$66&gt;0,(+I128*'2.ต้นทุนตามสัดส่วน '!$E$66)/'2.ต้นทุนตามสัดส่วน '!$E$69,0),2)</f>
        <v>0</v>
      </c>
      <c r="AE128" s="82">
        <f>ROUND(IF('2.ต้นทุนตามสัดส่วน '!$E$76&gt;0,(+J128*'2.ต้นทุนตามสัดส่วน '!$E$76)/'2.ต้นทุนตามสัดส่วน '!$E$79,0),2)</f>
        <v>0</v>
      </c>
      <c r="AF128" s="82">
        <f t="shared" si="6"/>
        <v>0</v>
      </c>
      <c r="AG128" s="82">
        <f>ROUND(IF('2.ต้นทุนตามสัดส่วน '!$E$106&gt;0,(+L128*'2.ต้นทุนตามสัดส่วน '!$E$106)/'2.ต้นทุนตามสัดส่วน '!$E$109,0),2)</f>
        <v>0</v>
      </c>
      <c r="AH128" s="82">
        <f>ROUND(IF('2.ต้นทุนตามสัดส่วน '!$E$116&gt;0,(+M128*'2.ต้นทุนตามสัดส่วน '!$E$116)/'2.ต้นทุนตามสัดส่วน '!$E$119,0),2)</f>
        <v>0</v>
      </c>
      <c r="AI128" s="82">
        <f>ROUND(IF('2.ต้นทุนตามสัดส่วน '!$E$126&gt;0,(+N128*'2.ต้นทุนตามสัดส่วน '!$E$126)/'2.ต้นทุนตามสัดส่วน '!$E$129,0),2)</f>
        <v>0</v>
      </c>
      <c r="AJ128" s="82">
        <f t="shared" si="7"/>
        <v>0</v>
      </c>
      <c r="AK128" s="82">
        <f>ROUND(IF('2.ต้นทุนตามสัดส่วน '!$E$156&gt;0,(+P128*'2.ต้นทุนตามสัดส่วน '!$E$156)/'2.ต้นทุนตามสัดส่วน '!$E$159,0),2)</f>
        <v>0</v>
      </c>
      <c r="AL128" s="82">
        <f>ROUND(IF('2.ต้นทุนตามสัดส่วน '!$E$166&gt;0,(+Q128*'2.ต้นทุนตามสัดส่วน '!$E$166)/'2.ต้นทุนตามสัดส่วน '!$E$169,0),2)</f>
        <v>0</v>
      </c>
      <c r="AM128" s="82">
        <f>ROUND(IF('2.ต้นทุนตามสัดส่วน '!$E$176&gt;0,(+R128*'2.ต้นทุนตามสัดส่วน '!$E$176)/'2.ต้นทุนตามสัดส่วน '!$E$179,0),2)</f>
        <v>0</v>
      </c>
      <c r="AN128" s="82">
        <f t="shared" si="8"/>
        <v>0</v>
      </c>
      <c r="AO128" s="82">
        <f t="shared" si="9"/>
        <v>0</v>
      </c>
      <c r="AQ128" s="96">
        <v>5103021600</v>
      </c>
      <c r="AR128" s="97" t="s">
        <v>224</v>
      </c>
      <c r="AS128" s="82">
        <f>ROUND(IF('2.ต้นทุนตามสัดส่วน '!$E$7&gt;0,(C128*'2.ต้นทุนตามสัดส่วน '!$E$7)/'2.ต้นทุนตามสัดส่วน '!$E$9,0),2)</f>
        <v>0</v>
      </c>
      <c r="AT128" s="82">
        <f>ROUND(IF('2.ต้นทุนตามสัดส่วน '!$E$17&gt;0,(D128*'2.ต้นทุนตามสัดส่วน '!$E$17)/'2.ต้นทุนตามสัดส่วน '!$E$19,0),2)</f>
        <v>0</v>
      </c>
      <c r="AU128" s="82">
        <f>ROUND(IF('2.ต้นทุนตามสัดส่วน '!$E$27&gt;0,(+E128*'2.ต้นทุนตามสัดส่วน '!$E$27)/'2.ต้นทุนตามสัดส่วน '!$E$29,0),2)</f>
        <v>0</v>
      </c>
      <c r="AV128" s="82">
        <f>ROUND(IF('2.ต้นทุนตามสัดส่วน '!$E$37&gt;0,(+F128*'2.ต้นทุนตามสัดส่วน '!$E$37)/'2.ต้นทุนตามสัดส่วน '!$E$39,0),2)</f>
        <v>0</v>
      </c>
      <c r="AW128" s="82">
        <f t="shared" si="10"/>
        <v>0</v>
      </c>
      <c r="AX128" s="82">
        <f>ROUND(IF('2.ต้นทุนตามสัดส่วน '!$E$57&gt;0,(+H128*'2.ต้นทุนตามสัดส่วน '!$E$57)/'2.ต้นทุนตามสัดส่วน '!$E$59,0),2)</f>
        <v>0</v>
      </c>
      <c r="AY128" s="82">
        <f>ROUND(IF('2.ต้นทุนตามสัดส่วน '!$E$67&gt;0,(+I128*'2.ต้นทุนตามสัดส่วน '!$E$67)/'2.ต้นทุนตามสัดส่วน '!$E$69,0),2)</f>
        <v>0</v>
      </c>
      <c r="AZ128" s="82">
        <f>ROUND(IF('2.ต้นทุนตามสัดส่วน '!$E$77&gt;0,(+J128*'2.ต้นทุนตามสัดส่วน '!$E$77)/'2.ต้นทุนตามสัดส่วน '!$E$79,0),2)</f>
        <v>0</v>
      </c>
      <c r="BA128" s="82">
        <f t="shared" si="11"/>
        <v>0</v>
      </c>
      <c r="BB128" s="82">
        <f>ROUND(IF('2.ต้นทุนตามสัดส่วน '!$E$107&gt;0,(+L128*'2.ต้นทุนตามสัดส่วน '!$E$107)/'2.ต้นทุนตามสัดส่วน '!$E$109,0),2)</f>
        <v>0</v>
      </c>
      <c r="BC128" s="82">
        <f>ROUND(IF('2.ต้นทุนตามสัดส่วน '!$E$117&gt;0,(+M128*'2.ต้นทุนตามสัดส่วน '!$E$117)/'2.ต้นทุนตามสัดส่วน '!$E$119,0),2)</f>
        <v>0</v>
      </c>
      <c r="BD128" s="82">
        <f>ROUND(IF('2.ต้นทุนตามสัดส่วน '!$E$127&gt;0,(+N128*'2.ต้นทุนตามสัดส่วน '!$E$127)/'2.ต้นทุนตามสัดส่วน '!$E$129,0),2)</f>
        <v>0</v>
      </c>
      <c r="BE128" s="82">
        <f t="shared" si="12"/>
        <v>0</v>
      </c>
      <c r="BF128" s="82">
        <f>ROUND(IF('2.ต้นทุนตามสัดส่วน '!$E$157&gt;0,(+P128*'2.ต้นทุนตามสัดส่วน '!$E$157)/'2.ต้นทุนตามสัดส่วน '!$E$159,0),2)</f>
        <v>0</v>
      </c>
      <c r="BG128" s="82">
        <f>ROUND(IF('2.ต้นทุนตามสัดส่วน '!$E$167&gt;0,(+Q128*'2.ต้นทุนตามสัดส่วน '!$E$167)/'2.ต้นทุนตามสัดส่วน '!$E$169,0),2)</f>
        <v>0</v>
      </c>
      <c r="BH128" s="82">
        <f>ROUND(IF('2.ต้นทุนตามสัดส่วน '!$E$177&gt;0,(+R128*'2.ต้นทุนตามสัดส่วน '!$E$177)/'2.ต้นทุนตามสัดส่วน '!$E$179,0),2)</f>
        <v>0</v>
      </c>
      <c r="BI128" s="82">
        <f t="shared" si="13"/>
        <v>0</v>
      </c>
      <c r="BJ128" s="82">
        <f t="shared" si="14"/>
        <v>0</v>
      </c>
      <c r="BL128" s="96">
        <v>5103021600</v>
      </c>
      <c r="BM128" s="97" t="s">
        <v>224</v>
      </c>
      <c r="BN128" s="82">
        <f>ROUND(IF('2.ต้นทุนตามสัดส่วน '!$E$8&gt;0,(+C128*'2.ต้นทุนตามสัดส่วน '!$E$8)/'2.ต้นทุนตามสัดส่วน '!$E$9,0),2)</f>
        <v>0</v>
      </c>
      <c r="BO128" s="82">
        <f>ROUND(IF('2.ต้นทุนตามสัดส่วน '!$E$18&gt;0,(+D128*'2.ต้นทุนตามสัดส่วน '!$E$18)/'2.ต้นทุนตามสัดส่วน '!$E$19,0),2)</f>
        <v>0</v>
      </c>
      <c r="BP128" s="82">
        <f>ROUND(IF('2.ต้นทุนตามสัดส่วน '!$E$28&gt;0,(+E128*'2.ต้นทุนตามสัดส่วน '!$E$28)/'2.ต้นทุนตามสัดส่วน '!$E$29,0),2)</f>
        <v>0</v>
      </c>
      <c r="BQ128" s="82">
        <f>ROUND(IF('2.ต้นทุนตามสัดส่วน '!$E$38&gt;0,(+F128*'2.ต้นทุนตามสัดส่วน '!$E$38)/'2.ต้นทุนตามสัดส่วน '!$E$39,0),2)</f>
        <v>0</v>
      </c>
      <c r="BR128" s="82">
        <f t="shared" si="15"/>
        <v>0</v>
      </c>
      <c r="BS128" s="82">
        <f>ROUND(IF('2.ต้นทุนตามสัดส่วน '!$E$58&gt;0,(+H128*'2.ต้นทุนตามสัดส่วน '!$E$58)/'2.ต้นทุนตามสัดส่วน '!$E$59,0),2)</f>
        <v>0</v>
      </c>
      <c r="BT128" s="82">
        <f>ROUND(IF('2.ต้นทุนตามสัดส่วน '!$E$68&gt;0,(+I128*'2.ต้นทุนตามสัดส่วน '!$E$68)/'2.ต้นทุนตามสัดส่วน '!$E$69,0),2)</f>
        <v>0</v>
      </c>
      <c r="BU128" s="82">
        <f>ROUND(IF('2.ต้นทุนตามสัดส่วน '!$E$78&gt;0,(+J128*'2.ต้นทุนตามสัดส่วน '!$E$78)/'2.ต้นทุนตามสัดส่วน '!$E$79,0),2)</f>
        <v>0</v>
      </c>
      <c r="BV128" s="82">
        <f t="shared" si="16"/>
        <v>0</v>
      </c>
      <c r="BW128" s="82">
        <f>ROUND(IF('2.ต้นทุนตามสัดส่วน '!$E$108&gt;0,(+L128*'2.ต้นทุนตามสัดส่วน '!$E$108)/'2.ต้นทุนตามสัดส่วน '!$E$109,0),2)</f>
        <v>0</v>
      </c>
      <c r="BX128" s="82">
        <f>ROUND(IF('2.ต้นทุนตามสัดส่วน '!$E$118&gt;0,(+M128*'2.ต้นทุนตามสัดส่วน '!$E$118)/'2.ต้นทุนตามสัดส่วน '!$E$119,0),2)</f>
        <v>0</v>
      </c>
      <c r="BY128" s="82">
        <f>ROUND(IF('2.ต้นทุนตามสัดส่วน '!$E$128&gt;0,(+N128*'2.ต้นทุนตามสัดส่วน '!$E$128)/'2.ต้นทุนตามสัดส่วน '!$E$129,0),2)</f>
        <v>0</v>
      </c>
      <c r="BZ128" s="82">
        <f t="shared" si="17"/>
        <v>0</v>
      </c>
      <c r="CA128" s="82">
        <f>ROUND(IF('2.ต้นทุนตามสัดส่วน '!$E$158&gt;0,(+P128*'2.ต้นทุนตามสัดส่วน '!$E$158)/'2.ต้นทุนตามสัดส่วน '!$E$159,0),2)</f>
        <v>0</v>
      </c>
      <c r="CB128" s="82">
        <f>ROUND(IF('2.ต้นทุนตามสัดส่วน '!$E$168&gt;0,(+Q128*'2.ต้นทุนตามสัดส่วน '!$E$168)/'2.ต้นทุนตามสัดส่วน '!$E$169,0),2)</f>
        <v>0</v>
      </c>
      <c r="CC128" s="82">
        <f>ROUND(IF('2.ต้นทุนตามสัดส่วน '!$E$178&gt;0,(+R128*'2.ต้นทุนตามสัดส่วน '!$E$178)/'2.ต้นทุนตามสัดส่วน '!$E$179,0),2)</f>
        <v>0</v>
      </c>
      <c r="CD128" s="82">
        <f t="shared" si="18"/>
        <v>0</v>
      </c>
      <c r="CE128" s="82">
        <f t="shared" si="19"/>
        <v>0</v>
      </c>
      <c r="CF128" s="96">
        <v>5103021600</v>
      </c>
      <c r="CG128" s="97" t="s">
        <v>224</v>
      </c>
      <c r="CH128" s="82">
        <f t="shared" ref="CH128:CY128" si="141">+C128-X128-AS128-BN128</f>
        <v>0</v>
      </c>
      <c r="CI128" s="82">
        <f t="shared" si="141"/>
        <v>0</v>
      </c>
      <c r="CJ128" s="82">
        <f t="shared" si="141"/>
        <v>0</v>
      </c>
      <c r="CK128" s="82">
        <f t="shared" si="141"/>
        <v>0</v>
      </c>
      <c r="CL128" s="82">
        <f t="shared" si="141"/>
        <v>0</v>
      </c>
      <c r="CM128" s="82">
        <f t="shared" si="141"/>
        <v>0</v>
      </c>
      <c r="CN128" s="82">
        <f t="shared" si="141"/>
        <v>0</v>
      </c>
      <c r="CO128" s="82">
        <f t="shared" si="141"/>
        <v>0</v>
      </c>
      <c r="CP128" s="82">
        <f t="shared" si="141"/>
        <v>0</v>
      </c>
      <c r="CQ128" s="82">
        <f t="shared" si="141"/>
        <v>0</v>
      </c>
      <c r="CR128" s="82">
        <f t="shared" si="141"/>
        <v>0</v>
      </c>
      <c r="CS128" s="82">
        <f t="shared" si="141"/>
        <v>0</v>
      </c>
      <c r="CT128" s="82">
        <f t="shared" si="141"/>
        <v>0</v>
      </c>
      <c r="CU128" s="82">
        <f t="shared" si="141"/>
        <v>0</v>
      </c>
      <c r="CV128" s="82">
        <f t="shared" si="141"/>
        <v>0</v>
      </c>
      <c r="CW128" s="82">
        <f t="shared" si="141"/>
        <v>0</v>
      </c>
      <c r="CX128" s="82">
        <f t="shared" si="141"/>
        <v>0</v>
      </c>
      <c r="CY128" s="82">
        <f t="shared" si="141"/>
        <v>0</v>
      </c>
    </row>
    <row r="129" spans="1:103" ht="15.75" customHeight="1" x14ac:dyDescent="0.55000000000000004">
      <c r="A129" s="96">
        <v>5103021700</v>
      </c>
      <c r="B129" s="97" t="s">
        <v>225</v>
      </c>
      <c r="C129" s="30"/>
      <c r="D129" s="82">
        <v>0</v>
      </c>
      <c r="E129" s="82">
        <v>0</v>
      </c>
      <c r="F129" s="82">
        <v>0</v>
      </c>
      <c r="G129" s="82">
        <f t="shared" si="0"/>
        <v>0</v>
      </c>
      <c r="H129" s="82"/>
      <c r="I129" s="82"/>
      <c r="J129" s="82"/>
      <c r="K129" s="82">
        <f t="shared" si="1"/>
        <v>0</v>
      </c>
      <c r="L129" s="82"/>
      <c r="M129" s="82"/>
      <c r="N129" s="82"/>
      <c r="O129" s="82">
        <f t="shared" si="2"/>
        <v>0</v>
      </c>
      <c r="P129" s="82"/>
      <c r="Q129" s="82"/>
      <c r="R129" s="82"/>
      <c r="S129" s="82">
        <f t="shared" si="3"/>
        <v>0</v>
      </c>
      <c r="T129" s="82">
        <f t="shared" si="4"/>
        <v>0</v>
      </c>
      <c r="V129" s="96">
        <v>5103021700</v>
      </c>
      <c r="W129" s="97" t="s">
        <v>225</v>
      </c>
      <c r="X129" s="82">
        <f>ROUND(IF('2.ต้นทุนตามสัดส่วน '!$E$6&gt;0,(+C129*'2.ต้นทุนตามสัดส่วน '!$E$6)/'2.ต้นทุนตามสัดส่วน '!$E$9,0),2)</f>
        <v>0</v>
      </c>
      <c r="Y129" s="82">
        <f>ROUND(IF('2.ต้นทุนตามสัดส่วน '!$E$16&gt;0,(+D129*'2.ต้นทุนตามสัดส่วน '!$E$16)/'2.ต้นทุนตามสัดส่วน '!$E$19,0),2)</f>
        <v>0</v>
      </c>
      <c r="Z129" s="82">
        <f>ROUND(IF('2.ต้นทุนตามสัดส่วน '!$E$26&gt;0,(+E129*'2.ต้นทุนตามสัดส่วน '!$E$26)/'2.ต้นทุนตามสัดส่วน '!$E$29,0),2)</f>
        <v>0</v>
      </c>
      <c r="AA129" s="82">
        <f>ROUND(IF('2.ต้นทุนตามสัดส่วน '!$E$36&gt;0,(+F129*'2.ต้นทุนตามสัดส่วน '!$E$36)/'2.ต้นทุนตามสัดส่วน '!$E$39,0),2)</f>
        <v>0</v>
      </c>
      <c r="AB129" s="82">
        <f t="shared" si="5"/>
        <v>0</v>
      </c>
      <c r="AC129" s="82">
        <f>ROUND(IF('2.ต้นทุนตามสัดส่วน '!$E$56&gt;0,(+H129*'2.ต้นทุนตามสัดส่วน '!$E$56)/'2.ต้นทุนตามสัดส่วน '!$E$59,0),2)</f>
        <v>0</v>
      </c>
      <c r="AD129" s="82">
        <f>ROUND(IF('2.ต้นทุนตามสัดส่วน '!$E$66&gt;0,(+I129*'2.ต้นทุนตามสัดส่วน '!$E$66)/'2.ต้นทุนตามสัดส่วน '!$E$69,0),2)</f>
        <v>0</v>
      </c>
      <c r="AE129" s="82">
        <f>ROUND(IF('2.ต้นทุนตามสัดส่วน '!$E$76&gt;0,(+J129*'2.ต้นทุนตามสัดส่วน '!$E$76)/'2.ต้นทุนตามสัดส่วน '!$E$79,0),2)</f>
        <v>0</v>
      </c>
      <c r="AF129" s="82">
        <f t="shared" si="6"/>
        <v>0</v>
      </c>
      <c r="AG129" s="82">
        <f>ROUND(IF('2.ต้นทุนตามสัดส่วน '!$E$106&gt;0,(+L129*'2.ต้นทุนตามสัดส่วน '!$E$106)/'2.ต้นทุนตามสัดส่วน '!$E$109,0),2)</f>
        <v>0</v>
      </c>
      <c r="AH129" s="82">
        <f>ROUND(IF('2.ต้นทุนตามสัดส่วน '!$E$116&gt;0,(+M129*'2.ต้นทุนตามสัดส่วน '!$E$116)/'2.ต้นทุนตามสัดส่วน '!$E$119,0),2)</f>
        <v>0</v>
      </c>
      <c r="AI129" s="82">
        <f>ROUND(IF('2.ต้นทุนตามสัดส่วน '!$E$126&gt;0,(+N129*'2.ต้นทุนตามสัดส่วน '!$E$126)/'2.ต้นทุนตามสัดส่วน '!$E$129,0),2)</f>
        <v>0</v>
      </c>
      <c r="AJ129" s="82">
        <f t="shared" si="7"/>
        <v>0</v>
      </c>
      <c r="AK129" s="82">
        <f>ROUND(IF('2.ต้นทุนตามสัดส่วน '!$E$156&gt;0,(+P129*'2.ต้นทุนตามสัดส่วน '!$E$156)/'2.ต้นทุนตามสัดส่วน '!$E$159,0),2)</f>
        <v>0</v>
      </c>
      <c r="AL129" s="82">
        <f>ROUND(IF('2.ต้นทุนตามสัดส่วน '!$E$166&gt;0,(+Q129*'2.ต้นทุนตามสัดส่วน '!$E$166)/'2.ต้นทุนตามสัดส่วน '!$E$169,0),2)</f>
        <v>0</v>
      </c>
      <c r="AM129" s="82">
        <f>ROUND(IF('2.ต้นทุนตามสัดส่วน '!$E$176&gt;0,(+R129*'2.ต้นทุนตามสัดส่วน '!$E$176)/'2.ต้นทุนตามสัดส่วน '!$E$179,0),2)</f>
        <v>0</v>
      </c>
      <c r="AN129" s="82">
        <f t="shared" si="8"/>
        <v>0</v>
      </c>
      <c r="AO129" s="82">
        <f t="shared" si="9"/>
        <v>0</v>
      </c>
      <c r="AQ129" s="96">
        <v>5103021700</v>
      </c>
      <c r="AR129" s="97" t="s">
        <v>225</v>
      </c>
      <c r="AS129" s="82">
        <f>ROUND(IF('2.ต้นทุนตามสัดส่วน '!$E$7&gt;0,(C129*'2.ต้นทุนตามสัดส่วน '!$E$7)/'2.ต้นทุนตามสัดส่วน '!$E$9,0),2)</f>
        <v>0</v>
      </c>
      <c r="AT129" s="82">
        <f>ROUND(IF('2.ต้นทุนตามสัดส่วน '!$E$17&gt;0,(D129*'2.ต้นทุนตามสัดส่วน '!$E$17)/'2.ต้นทุนตามสัดส่วน '!$E$19,0),2)</f>
        <v>0</v>
      </c>
      <c r="AU129" s="82">
        <f>ROUND(IF('2.ต้นทุนตามสัดส่วน '!$E$27&gt;0,(+E129*'2.ต้นทุนตามสัดส่วน '!$E$27)/'2.ต้นทุนตามสัดส่วน '!$E$29,0),2)</f>
        <v>0</v>
      </c>
      <c r="AV129" s="82">
        <f>ROUND(IF('2.ต้นทุนตามสัดส่วน '!$E$37&gt;0,(+F129*'2.ต้นทุนตามสัดส่วน '!$E$37)/'2.ต้นทุนตามสัดส่วน '!$E$39,0),2)</f>
        <v>0</v>
      </c>
      <c r="AW129" s="82">
        <f t="shared" si="10"/>
        <v>0</v>
      </c>
      <c r="AX129" s="82">
        <f>ROUND(IF('2.ต้นทุนตามสัดส่วน '!$E$57&gt;0,(+H129*'2.ต้นทุนตามสัดส่วน '!$E$57)/'2.ต้นทุนตามสัดส่วน '!$E$59,0),2)</f>
        <v>0</v>
      </c>
      <c r="AY129" s="82">
        <f>ROUND(IF('2.ต้นทุนตามสัดส่วน '!$E$67&gt;0,(+I129*'2.ต้นทุนตามสัดส่วน '!$E$67)/'2.ต้นทุนตามสัดส่วน '!$E$69,0),2)</f>
        <v>0</v>
      </c>
      <c r="AZ129" s="82">
        <f>ROUND(IF('2.ต้นทุนตามสัดส่วน '!$E$77&gt;0,(+J129*'2.ต้นทุนตามสัดส่วน '!$E$77)/'2.ต้นทุนตามสัดส่วน '!$E$79,0),2)</f>
        <v>0</v>
      </c>
      <c r="BA129" s="82">
        <f t="shared" si="11"/>
        <v>0</v>
      </c>
      <c r="BB129" s="82">
        <f>ROUND(IF('2.ต้นทุนตามสัดส่วน '!$E$107&gt;0,(+L129*'2.ต้นทุนตามสัดส่วน '!$E$107)/'2.ต้นทุนตามสัดส่วน '!$E$109,0),2)</f>
        <v>0</v>
      </c>
      <c r="BC129" s="82">
        <f>ROUND(IF('2.ต้นทุนตามสัดส่วน '!$E$117&gt;0,(+M129*'2.ต้นทุนตามสัดส่วน '!$E$117)/'2.ต้นทุนตามสัดส่วน '!$E$119,0),2)</f>
        <v>0</v>
      </c>
      <c r="BD129" s="82">
        <f>ROUND(IF('2.ต้นทุนตามสัดส่วน '!$E$127&gt;0,(+N129*'2.ต้นทุนตามสัดส่วน '!$E$127)/'2.ต้นทุนตามสัดส่วน '!$E$129,0),2)</f>
        <v>0</v>
      </c>
      <c r="BE129" s="82">
        <f t="shared" si="12"/>
        <v>0</v>
      </c>
      <c r="BF129" s="82">
        <f>ROUND(IF('2.ต้นทุนตามสัดส่วน '!$E$157&gt;0,(+P129*'2.ต้นทุนตามสัดส่วน '!$E$157)/'2.ต้นทุนตามสัดส่วน '!$E$159,0),2)</f>
        <v>0</v>
      </c>
      <c r="BG129" s="82">
        <f>ROUND(IF('2.ต้นทุนตามสัดส่วน '!$E$167&gt;0,(+Q129*'2.ต้นทุนตามสัดส่วน '!$E$167)/'2.ต้นทุนตามสัดส่วน '!$E$169,0),2)</f>
        <v>0</v>
      </c>
      <c r="BH129" s="82">
        <f>ROUND(IF('2.ต้นทุนตามสัดส่วน '!$E$177&gt;0,(+R129*'2.ต้นทุนตามสัดส่วน '!$E$177)/'2.ต้นทุนตามสัดส่วน '!$E$179,0),2)</f>
        <v>0</v>
      </c>
      <c r="BI129" s="82">
        <f t="shared" si="13"/>
        <v>0</v>
      </c>
      <c r="BJ129" s="82">
        <f t="shared" si="14"/>
        <v>0</v>
      </c>
      <c r="BL129" s="96">
        <v>5103021700</v>
      </c>
      <c r="BM129" s="97" t="s">
        <v>225</v>
      </c>
      <c r="BN129" s="82">
        <f>ROUND(IF('2.ต้นทุนตามสัดส่วน '!$E$8&gt;0,(+C129*'2.ต้นทุนตามสัดส่วน '!$E$8)/'2.ต้นทุนตามสัดส่วน '!$E$9,0),2)</f>
        <v>0</v>
      </c>
      <c r="BO129" s="82">
        <f>ROUND(IF('2.ต้นทุนตามสัดส่วน '!$E$18&gt;0,(+D129*'2.ต้นทุนตามสัดส่วน '!$E$18)/'2.ต้นทุนตามสัดส่วน '!$E$19,0),2)</f>
        <v>0</v>
      </c>
      <c r="BP129" s="82">
        <f>ROUND(IF('2.ต้นทุนตามสัดส่วน '!$E$28&gt;0,(+E129*'2.ต้นทุนตามสัดส่วน '!$E$28)/'2.ต้นทุนตามสัดส่วน '!$E$29,0),2)</f>
        <v>0</v>
      </c>
      <c r="BQ129" s="82">
        <f>ROUND(IF('2.ต้นทุนตามสัดส่วน '!$E$38&gt;0,(+F129*'2.ต้นทุนตามสัดส่วน '!$E$38)/'2.ต้นทุนตามสัดส่วน '!$E$39,0),2)</f>
        <v>0</v>
      </c>
      <c r="BR129" s="82">
        <f t="shared" si="15"/>
        <v>0</v>
      </c>
      <c r="BS129" s="82">
        <f>ROUND(IF('2.ต้นทุนตามสัดส่วน '!$E$58&gt;0,(+H129*'2.ต้นทุนตามสัดส่วน '!$E$58)/'2.ต้นทุนตามสัดส่วน '!$E$59,0),2)</f>
        <v>0</v>
      </c>
      <c r="BT129" s="82">
        <f>ROUND(IF('2.ต้นทุนตามสัดส่วน '!$E$68&gt;0,(+I129*'2.ต้นทุนตามสัดส่วน '!$E$68)/'2.ต้นทุนตามสัดส่วน '!$E$69,0),2)</f>
        <v>0</v>
      </c>
      <c r="BU129" s="82">
        <f>ROUND(IF('2.ต้นทุนตามสัดส่วน '!$E$78&gt;0,(+J129*'2.ต้นทุนตามสัดส่วน '!$E$78)/'2.ต้นทุนตามสัดส่วน '!$E$79,0),2)</f>
        <v>0</v>
      </c>
      <c r="BV129" s="82">
        <f t="shared" si="16"/>
        <v>0</v>
      </c>
      <c r="BW129" s="82">
        <f>ROUND(IF('2.ต้นทุนตามสัดส่วน '!$E$108&gt;0,(+L129*'2.ต้นทุนตามสัดส่วน '!$E$108)/'2.ต้นทุนตามสัดส่วน '!$E$109,0),2)</f>
        <v>0</v>
      </c>
      <c r="BX129" s="82">
        <f>ROUND(IF('2.ต้นทุนตามสัดส่วน '!$E$118&gt;0,(+M129*'2.ต้นทุนตามสัดส่วน '!$E$118)/'2.ต้นทุนตามสัดส่วน '!$E$119,0),2)</f>
        <v>0</v>
      </c>
      <c r="BY129" s="82">
        <f>ROUND(IF('2.ต้นทุนตามสัดส่วน '!$E$128&gt;0,(+N129*'2.ต้นทุนตามสัดส่วน '!$E$128)/'2.ต้นทุนตามสัดส่วน '!$E$129,0),2)</f>
        <v>0</v>
      </c>
      <c r="BZ129" s="82">
        <f t="shared" si="17"/>
        <v>0</v>
      </c>
      <c r="CA129" s="82">
        <f>ROUND(IF('2.ต้นทุนตามสัดส่วน '!$E$158&gt;0,(+P129*'2.ต้นทุนตามสัดส่วน '!$E$158)/'2.ต้นทุนตามสัดส่วน '!$E$159,0),2)</f>
        <v>0</v>
      </c>
      <c r="CB129" s="82">
        <f>ROUND(IF('2.ต้นทุนตามสัดส่วน '!$E$168&gt;0,(+Q129*'2.ต้นทุนตามสัดส่วน '!$E$168)/'2.ต้นทุนตามสัดส่วน '!$E$169,0),2)</f>
        <v>0</v>
      </c>
      <c r="CC129" s="82">
        <f>ROUND(IF('2.ต้นทุนตามสัดส่วน '!$E$178&gt;0,(+R129*'2.ต้นทุนตามสัดส่วน '!$E$178)/'2.ต้นทุนตามสัดส่วน '!$E$179,0),2)</f>
        <v>0</v>
      </c>
      <c r="CD129" s="82">
        <f t="shared" si="18"/>
        <v>0</v>
      </c>
      <c r="CE129" s="82">
        <f t="shared" si="19"/>
        <v>0</v>
      </c>
      <c r="CF129" s="96">
        <v>5103021700</v>
      </c>
      <c r="CG129" s="97" t="s">
        <v>225</v>
      </c>
      <c r="CH129" s="82">
        <f t="shared" ref="CH129:CY129" si="142">+C129-X129-AS129-BN129</f>
        <v>0</v>
      </c>
      <c r="CI129" s="82">
        <f t="shared" si="142"/>
        <v>0</v>
      </c>
      <c r="CJ129" s="82">
        <f t="shared" si="142"/>
        <v>0</v>
      </c>
      <c r="CK129" s="82">
        <f t="shared" si="142"/>
        <v>0</v>
      </c>
      <c r="CL129" s="82">
        <f t="shared" si="142"/>
        <v>0</v>
      </c>
      <c r="CM129" s="82">
        <f t="shared" si="142"/>
        <v>0</v>
      </c>
      <c r="CN129" s="82">
        <f t="shared" si="142"/>
        <v>0</v>
      </c>
      <c r="CO129" s="82">
        <f t="shared" si="142"/>
        <v>0</v>
      </c>
      <c r="CP129" s="82">
        <f t="shared" si="142"/>
        <v>0</v>
      </c>
      <c r="CQ129" s="82">
        <f t="shared" si="142"/>
        <v>0</v>
      </c>
      <c r="CR129" s="82">
        <f t="shared" si="142"/>
        <v>0</v>
      </c>
      <c r="CS129" s="82">
        <f t="shared" si="142"/>
        <v>0</v>
      </c>
      <c r="CT129" s="82">
        <f t="shared" si="142"/>
        <v>0</v>
      </c>
      <c r="CU129" s="82">
        <f t="shared" si="142"/>
        <v>0</v>
      </c>
      <c r="CV129" s="82">
        <f t="shared" si="142"/>
        <v>0</v>
      </c>
      <c r="CW129" s="82">
        <f t="shared" si="142"/>
        <v>0</v>
      </c>
      <c r="CX129" s="82">
        <f t="shared" si="142"/>
        <v>0</v>
      </c>
      <c r="CY129" s="82">
        <f t="shared" si="142"/>
        <v>0</v>
      </c>
    </row>
    <row r="130" spans="1:103" ht="15.75" customHeight="1" x14ac:dyDescent="0.55000000000000004">
      <c r="A130" s="96">
        <v>5103021800</v>
      </c>
      <c r="B130" s="97" t="s">
        <v>226</v>
      </c>
      <c r="C130" s="30"/>
      <c r="D130" s="82"/>
      <c r="E130" s="82"/>
      <c r="F130" s="82"/>
      <c r="G130" s="82">
        <f t="shared" si="0"/>
        <v>0</v>
      </c>
      <c r="H130" s="82"/>
      <c r="I130" s="82"/>
      <c r="J130" s="82"/>
      <c r="K130" s="82">
        <f t="shared" si="1"/>
        <v>0</v>
      </c>
      <c r="L130" s="82"/>
      <c r="M130" s="82"/>
      <c r="N130" s="82"/>
      <c r="O130" s="82">
        <f t="shared" si="2"/>
        <v>0</v>
      </c>
      <c r="P130" s="82"/>
      <c r="Q130" s="82"/>
      <c r="R130" s="82"/>
      <c r="S130" s="82">
        <f t="shared" si="3"/>
        <v>0</v>
      </c>
      <c r="T130" s="82">
        <f t="shared" si="4"/>
        <v>0</v>
      </c>
      <c r="V130" s="96">
        <v>5103021800</v>
      </c>
      <c r="W130" s="97" t="s">
        <v>226</v>
      </c>
      <c r="X130" s="82">
        <f>ROUND(IF('2.ต้นทุนตามสัดส่วน '!$E$6&gt;0,(+C130*'2.ต้นทุนตามสัดส่วน '!$E$6)/'2.ต้นทุนตามสัดส่วน '!$E$9,0),2)</f>
        <v>0</v>
      </c>
      <c r="Y130" s="82">
        <f>ROUND(IF('2.ต้นทุนตามสัดส่วน '!$E$16&gt;0,(+D130*'2.ต้นทุนตามสัดส่วน '!$E$16)/'2.ต้นทุนตามสัดส่วน '!$E$19,0),2)</f>
        <v>0</v>
      </c>
      <c r="Z130" s="82">
        <f>ROUND(IF('2.ต้นทุนตามสัดส่วน '!$E$26&gt;0,(+E130*'2.ต้นทุนตามสัดส่วน '!$E$26)/'2.ต้นทุนตามสัดส่วน '!$E$29,0),2)</f>
        <v>0</v>
      </c>
      <c r="AA130" s="82">
        <f>ROUND(IF('2.ต้นทุนตามสัดส่วน '!$E$36&gt;0,(+F130*'2.ต้นทุนตามสัดส่วน '!$E$36)/'2.ต้นทุนตามสัดส่วน '!$E$39,0),2)</f>
        <v>0</v>
      </c>
      <c r="AB130" s="82">
        <f t="shared" si="5"/>
        <v>0</v>
      </c>
      <c r="AC130" s="82">
        <f>ROUND(IF('2.ต้นทุนตามสัดส่วน '!$E$56&gt;0,(+H130*'2.ต้นทุนตามสัดส่วน '!$E$56)/'2.ต้นทุนตามสัดส่วน '!$E$59,0),2)</f>
        <v>0</v>
      </c>
      <c r="AD130" s="82">
        <f>ROUND(IF('2.ต้นทุนตามสัดส่วน '!$E$66&gt;0,(+I130*'2.ต้นทุนตามสัดส่วน '!$E$66)/'2.ต้นทุนตามสัดส่วน '!$E$69,0),2)</f>
        <v>0</v>
      </c>
      <c r="AE130" s="82">
        <f>ROUND(IF('2.ต้นทุนตามสัดส่วน '!$E$76&gt;0,(+J130*'2.ต้นทุนตามสัดส่วน '!$E$76)/'2.ต้นทุนตามสัดส่วน '!$E$79,0),2)</f>
        <v>0</v>
      </c>
      <c r="AF130" s="82">
        <f t="shared" si="6"/>
        <v>0</v>
      </c>
      <c r="AG130" s="82">
        <f>ROUND(IF('2.ต้นทุนตามสัดส่วน '!$E$106&gt;0,(+L130*'2.ต้นทุนตามสัดส่วน '!$E$106)/'2.ต้นทุนตามสัดส่วน '!$E$109,0),2)</f>
        <v>0</v>
      </c>
      <c r="AH130" s="82">
        <f>ROUND(IF('2.ต้นทุนตามสัดส่วน '!$E$116&gt;0,(+M130*'2.ต้นทุนตามสัดส่วน '!$E$116)/'2.ต้นทุนตามสัดส่วน '!$E$119,0),2)</f>
        <v>0</v>
      </c>
      <c r="AI130" s="82">
        <f>ROUND(IF('2.ต้นทุนตามสัดส่วน '!$E$126&gt;0,(+N130*'2.ต้นทุนตามสัดส่วน '!$E$126)/'2.ต้นทุนตามสัดส่วน '!$E$129,0),2)</f>
        <v>0</v>
      </c>
      <c r="AJ130" s="82">
        <f t="shared" si="7"/>
        <v>0</v>
      </c>
      <c r="AK130" s="82">
        <f>ROUND(IF('2.ต้นทุนตามสัดส่วน '!$E$156&gt;0,(+P130*'2.ต้นทุนตามสัดส่วน '!$E$156)/'2.ต้นทุนตามสัดส่วน '!$E$159,0),2)</f>
        <v>0</v>
      </c>
      <c r="AL130" s="82">
        <f>ROUND(IF('2.ต้นทุนตามสัดส่วน '!$E$166&gt;0,(+Q130*'2.ต้นทุนตามสัดส่วน '!$E$166)/'2.ต้นทุนตามสัดส่วน '!$E$169,0),2)</f>
        <v>0</v>
      </c>
      <c r="AM130" s="82">
        <f>ROUND(IF('2.ต้นทุนตามสัดส่วน '!$E$176&gt;0,(+R130*'2.ต้นทุนตามสัดส่วน '!$E$176)/'2.ต้นทุนตามสัดส่วน '!$E$179,0),2)</f>
        <v>0</v>
      </c>
      <c r="AN130" s="82">
        <f t="shared" si="8"/>
        <v>0</v>
      </c>
      <c r="AO130" s="82">
        <f t="shared" si="9"/>
        <v>0</v>
      </c>
      <c r="AQ130" s="96">
        <v>5103021800</v>
      </c>
      <c r="AR130" s="97" t="s">
        <v>226</v>
      </c>
      <c r="AS130" s="82">
        <f>ROUND(IF('2.ต้นทุนตามสัดส่วน '!$E$7&gt;0,(C130*'2.ต้นทุนตามสัดส่วน '!$E$7)/'2.ต้นทุนตามสัดส่วน '!$E$9,0),2)</f>
        <v>0</v>
      </c>
      <c r="AT130" s="82">
        <f>ROUND(IF('2.ต้นทุนตามสัดส่วน '!$E$17&gt;0,(D130*'2.ต้นทุนตามสัดส่วน '!$E$17)/'2.ต้นทุนตามสัดส่วน '!$E$19,0),2)</f>
        <v>0</v>
      </c>
      <c r="AU130" s="82">
        <f>ROUND(IF('2.ต้นทุนตามสัดส่วน '!$E$27&gt;0,(+E130*'2.ต้นทุนตามสัดส่วน '!$E$27)/'2.ต้นทุนตามสัดส่วน '!$E$29,0),2)</f>
        <v>0</v>
      </c>
      <c r="AV130" s="82">
        <f>ROUND(IF('2.ต้นทุนตามสัดส่วน '!$E$37&gt;0,(+F130*'2.ต้นทุนตามสัดส่วน '!$E$37)/'2.ต้นทุนตามสัดส่วน '!$E$39,0),2)</f>
        <v>0</v>
      </c>
      <c r="AW130" s="82">
        <f t="shared" si="10"/>
        <v>0</v>
      </c>
      <c r="AX130" s="82">
        <f>ROUND(IF('2.ต้นทุนตามสัดส่วน '!$E$57&gt;0,(+H130*'2.ต้นทุนตามสัดส่วน '!$E$57)/'2.ต้นทุนตามสัดส่วน '!$E$59,0),2)</f>
        <v>0</v>
      </c>
      <c r="AY130" s="82">
        <f>ROUND(IF('2.ต้นทุนตามสัดส่วน '!$E$67&gt;0,(+I130*'2.ต้นทุนตามสัดส่วน '!$E$67)/'2.ต้นทุนตามสัดส่วน '!$E$69,0),2)</f>
        <v>0</v>
      </c>
      <c r="AZ130" s="82">
        <f>ROUND(IF('2.ต้นทุนตามสัดส่วน '!$E$77&gt;0,(+J130*'2.ต้นทุนตามสัดส่วน '!$E$77)/'2.ต้นทุนตามสัดส่วน '!$E$79,0),2)</f>
        <v>0</v>
      </c>
      <c r="BA130" s="82">
        <f t="shared" si="11"/>
        <v>0</v>
      </c>
      <c r="BB130" s="82">
        <f>ROUND(IF('2.ต้นทุนตามสัดส่วน '!$E$107&gt;0,(+L130*'2.ต้นทุนตามสัดส่วน '!$E$107)/'2.ต้นทุนตามสัดส่วน '!$E$109,0),2)</f>
        <v>0</v>
      </c>
      <c r="BC130" s="82">
        <f>ROUND(IF('2.ต้นทุนตามสัดส่วน '!$E$117&gt;0,(+M130*'2.ต้นทุนตามสัดส่วน '!$E$117)/'2.ต้นทุนตามสัดส่วน '!$E$119,0),2)</f>
        <v>0</v>
      </c>
      <c r="BD130" s="82">
        <f>ROUND(IF('2.ต้นทุนตามสัดส่วน '!$E$127&gt;0,(+N130*'2.ต้นทุนตามสัดส่วน '!$E$127)/'2.ต้นทุนตามสัดส่วน '!$E$129,0),2)</f>
        <v>0</v>
      </c>
      <c r="BE130" s="82">
        <f t="shared" si="12"/>
        <v>0</v>
      </c>
      <c r="BF130" s="82">
        <f>ROUND(IF('2.ต้นทุนตามสัดส่วน '!$E$157&gt;0,(+P130*'2.ต้นทุนตามสัดส่วน '!$E$157)/'2.ต้นทุนตามสัดส่วน '!$E$159,0),2)</f>
        <v>0</v>
      </c>
      <c r="BG130" s="82">
        <f>ROUND(IF('2.ต้นทุนตามสัดส่วน '!$E$167&gt;0,(+Q130*'2.ต้นทุนตามสัดส่วน '!$E$167)/'2.ต้นทุนตามสัดส่วน '!$E$169,0),2)</f>
        <v>0</v>
      </c>
      <c r="BH130" s="82">
        <f>ROUND(IF('2.ต้นทุนตามสัดส่วน '!$E$177&gt;0,(+R130*'2.ต้นทุนตามสัดส่วน '!$E$177)/'2.ต้นทุนตามสัดส่วน '!$E$179,0),2)</f>
        <v>0</v>
      </c>
      <c r="BI130" s="82">
        <f t="shared" si="13"/>
        <v>0</v>
      </c>
      <c r="BJ130" s="82">
        <f t="shared" si="14"/>
        <v>0</v>
      </c>
      <c r="BL130" s="96">
        <v>5103021800</v>
      </c>
      <c r="BM130" s="97" t="s">
        <v>226</v>
      </c>
      <c r="BN130" s="82">
        <f>ROUND(IF('2.ต้นทุนตามสัดส่วน '!$E$8&gt;0,(+C130*'2.ต้นทุนตามสัดส่วน '!$E$8)/'2.ต้นทุนตามสัดส่วน '!$E$9,0),2)</f>
        <v>0</v>
      </c>
      <c r="BO130" s="82">
        <f>ROUND(IF('2.ต้นทุนตามสัดส่วน '!$E$18&gt;0,(+D130*'2.ต้นทุนตามสัดส่วน '!$E$18)/'2.ต้นทุนตามสัดส่วน '!$E$19,0),2)</f>
        <v>0</v>
      </c>
      <c r="BP130" s="82">
        <f>ROUND(IF('2.ต้นทุนตามสัดส่วน '!$E$28&gt;0,(+E130*'2.ต้นทุนตามสัดส่วน '!$E$28)/'2.ต้นทุนตามสัดส่วน '!$E$29,0),2)</f>
        <v>0</v>
      </c>
      <c r="BQ130" s="82">
        <f>ROUND(IF('2.ต้นทุนตามสัดส่วน '!$E$38&gt;0,(+F130*'2.ต้นทุนตามสัดส่วน '!$E$38)/'2.ต้นทุนตามสัดส่วน '!$E$39,0),2)</f>
        <v>0</v>
      </c>
      <c r="BR130" s="82">
        <f t="shared" si="15"/>
        <v>0</v>
      </c>
      <c r="BS130" s="82">
        <f>ROUND(IF('2.ต้นทุนตามสัดส่วน '!$E$58&gt;0,(+H130*'2.ต้นทุนตามสัดส่วน '!$E$58)/'2.ต้นทุนตามสัดส่วน '!$E$59,0),2)</f>
        <v>0</v>
      </c>
      <c r="BT130" s="82">
        <f>ROUND(IF('2.ต้นทุนตามสัดส่วน '!$E$68&gt;0,(+I130*'2.ต้นทุนตามสัดส่วน '!$E$68)/'2.ต้นทุนตามสัดส่วน '!$E$69,0),2)</f>
        <v>0</v>
      </c>
      <c r="BU130" s="82">
        <f>ROUND(IF('2.ต้นทุนตามสัดส่วน '!$E$78&gt;0,(+J130*'2.ต้นทุนตามสัดส่วน '!$E$78)/'2.ต้นทุนตามสัดส่วน '!$E$79,0),2)</f>
        <v>0</v>
      </c>
      <c r="BV130" s="82">
        <f t="shared" si="16"/>
        <v>0</v>
      </c>
      <c r="BW130" s="82">
        <f>ROUND(IF('2.ต้นทุนตามสัดส่วน '!$E$108&gt;0,(+L130*'2.ต้นทุนตามสัดส่วน '!$E$108)/'2.ต้นทุนตามสัดส่วน '!$E$109,0),2)</f>
        <v>0</v>
      </c>
      <c r="BX130" s="82">
        <f>ROUND(IF('2.ต้นทุนตามสัดส่วน '!$E$118&gt;0,(+M130*'2.ต้นทุนตามสัดส่วน '!$E$118)/'2.ต้นทุนตามสัดส่วน '!$E$119,0),2)</f>
        <v>0</v>
      </c>
      <c r="BY130" s="82">
        <f>ROUND(IF('2.ต้นทุนตามสัดส่วน '!$E$128&gt;0,(+N130*'2.ต้นทุนตามสัดส่วน '!$E$128)/'2.ต้นทุนตามสัดส่วน '!$E$129,0),2)</f>
        <v>0</v>
      </c>
      <c r="BZ130" s="82">
        <f t="shared" si="17"/>
        <v>0</v>
      </c>
      <c r="CA130" s="82">
        <f>ROUND(IF('2.ต้นทุนตามสัดส่วน '!$E$158&gt;0,(+P130*'2.ต้นทุนตามสัดส่วน '!$E$158)/'2.ต้นทุนตามสัดส่วน '!$E$159,0),2)</f>
        <v>0</v>
      </c>
      <c r="CB130" s="82">
        <f>ROUND(IF('2.ต้นทุนตามสัดส่วน '!$E$168&gt;0,(+Q130*'2.ต้นทุนตามสัดส่วน '!$E$168)/'2.ต้นทุนตามสัดส่วน '!$E$169,0),2)</f>
        <v>0</v>
      </c>
      <c r="CC130" s="82">
        <f>ROUND(IF('2.ต้นทุนตามสัดส่วน '!$E$178&gt;0,(+R130*'2.ต้นทุนตามสัดส่วน '!$E$178)/'2.ต้นทุนตามสัดส่วน '!$E$179,0),2)</f>
        <v>0</v>
      </c>
      <c r="CD130" s="82">
        <f t="shared" si="18"/>
        <v>0</v>
      </c>
      <c r="CE130" s="82">
        <f t="shared" si="19"/>
        <v>0</v>
      </c>
      <c r="CF130" s="96">
        <v>5103021800</v>
      </c>
      <c r="CG130" s="97" t="s">
        <v>226</v>
      </c>
      <c r="CH130" s="82">
        <f t="shared" ref="CH130:CY130" si="143">+C130-X130-AS130-BN130</f>
        <v>0</v>
      </c>
      <c r="CI130" s="82">
        <f t="shared" si="143"/>
        <v>0</v>
      </c>
      <c r="CJ130" s="82">
        <f t="shared" si="143"/>
        <v>0</v>
      </c>
      <c r="CK130" s="82">
        <f t="shared" si="143"/>
        <v>0</v>
      </c>
      <c r="CL130" s="82">
        <f t="shared" si="143"/>
        <v>0</v>
      </c>
      <c r="CM130" s="82">
        <f t="shared" si="143"/>
        <v>0</v>
      </c>
      <c r="CN130" s="82">
        <f t="shared" si="143"/>
        <v>0</v>
      </c>
      <c r="CO130" s="82">
        <f t="shared" si="143"/>
        <v>0</v>
      </c>
      <c r="CP130" s="82">
        <f t="shared" si="143"/>
        <v>0</v>
      </c>
      <c r="CQ130" s="82">
        <f t="shared" si="143"/>
        <v>0</v>
      </c>
      <c r="CR130" s="82">
        <f t="shared" si="143"/>
        <v>0</v>
      </c>
      <c r="CS130" s="82">
        <f t="shared" si="143"/>
        <v>0</v>
      </c>
      <c r="CT130" s="82">
        <f t="shared" si="143"/>
        <v>0</v>
      </c>
      <c r="CU130" s="82">
        <f t="shared" si="143"/>
        <v>0</v>
      </c>
      <c r="CV130" s="82">
        <f t="shared" si="143"/>
        <v>0</v>
      </c>
      <c r="CW130" s="82">
        <f t="shared" si="143"/>
        <v>0</v>
      </c>
      <c r="CX130" s="82">
        <f t="shared" si="143"/>
        <v>0</v>
      </c>
      <c r="CY130" s="82">
        <f t="shared" si="143"/>
        <v>0</v>
      </c>
    </row>
    <row r="131" spans="1:103" ht="15.75" customHeight="1" x14ac:dyDescent="0.55000000000000004">
      <c r="A131" s="96">
        <v>5103021900</v>
      </c>
      <c r="B131" s="97" t="s">
        <v>227</v>
      </c>
      <c r="C131" s="30"/>
      <c r="D131" s="82"/>
      <c r="E131" s="82"/>
      <c r="F131" s="82"/>
      <c r="G131" s="82">
        <f t="shared" si="0"/>
        <v>0</v>
      </c>
      <c r="H131" s="82"/>
      <c r="I131" s="82"/>
      <c r="J131" s="82"/>
      <c r="K131" s="82">
        <f t="shared" si="1"/>
        <v>0</v>
      </c>
      <c r="L131" s="82"/>
      <c r="M131" s="82"/>
      <c r="N131" s="82"/>
      <c r="O131" s="82">
        <f t="shared" si="2"/>
        <v>0</v>
      </c>
      <c r="P131" s="82"/>
      <c r="Q131" s="82"/>
      <c r="R131" s="82"/>
      <c r="S131" s="82">
        <f t="shared" si="3"/>
        <v>0</v>
      </c>
      <c r="T131" s="82">
        <f t="shared" si="4"/>
        <v>0</v>
      </c>
      <c r="V131" s="96">
        <v>5103021900</v>
      </c>
      <c r="W131" s="97" t="s">
        <v>227</v>
      </c>
      <c r="X131" s="82">
        <f>ROUND(IF('2.ต้นทุนตามสัดส่วน '!$E$6&gt;0,(+C131*'2.ต้นทุนตามสัดส่วน '!$E$6)/'2.ต้นทุนตามสัดส่วน '!$E$9,0),2)</f>
        <v>0</v>
      </c>
      <c r="Y131" s="82">
        <f>ROUND(IF('2.ต้นทุนตามสัดส่วน '!$E$16&gt;0,(+D131*'2.ต้นทุนตามสัดส่วน '!$E$16)/'2.ต้นทุนตามสัดส่วน '!$E$19,0),2)</f>
        <v>0</v>
      </c>
      <c r="Z131" s="82">
        <f>ROUND(IF('2.ต้นทุนตามสัดส่วน '!$E$26&gt;0,(+E131*'2.ต้นทุนตามสัดส่วน '!$E$26)/'2.ต้นทุนตามสัดส่วน '!$E$29,0),2)</f>
        <v>0</v>
      </c>
      <c r="AA131" s="82">
        <f>ROUND(IF('2.ต้นทุนตามสัดส่วน '!$E$36&gt;0,(+F131*'2.ต้นทุนตามสัดส่วน '!$E$36)/'2.ต้นทุนตามสัดส่วน '!$E$39,0),2)</f>
        <v>0</v>
      </c>
      <c r="AB131" s="82">
        <f t="shared" si="5"/>
        <v>0</v>
      </c>
      <c r="AC131" s="82">
        <f>ROUND(IF('2.ต้นทุนตามสัดส่วน '!$E$56&gt;0,(+H131*'2.ต้นทุนตามสัดส่วน '!$E$56)/'2.ต้นทุนตามสัดส่วน '!$E$59,0),2)</f>
        <v>0</v>
      </c>
      <c r="AD131" s="82">
        <f>ROUND(IF('2.ต้นทุนตามสัดส่วน '!$E$66&gt;0,(+I131*'2.ต้นทุนตามสัดส่วน '!$E$66)/'2.ต้นทุนตามสัดส่วน '!$E$69,0),2)</f>
        <v>0</v>
      </c>
      <c r="AE131" s="82">
        <f>ROUND(IF('2.ต้นทุนตามสัดส่วน '!$E$76&gt;0,(+J131*'2.ต้นทุนตามสัดส่วน '!$E$76)/'2.ต้นทุนตามสัดส่วน '!$E$79,0),2)</f>
        <v>0</v>
      </c>
      <c r="AF131" s="82">
        <f t="shared" si="6"/>
        <v>0</v>
      </c>
      <c r="AG131" s="82">
        <f>ROUND(IF('2.ต้นทุนตามสัดส่วน '!$E$106&gt;0,(+L131*'2.ต้นทุนตามสัดส่วน '!$E$106)/'2.ต้นทุนตามสัดส่วน '!$E$109,0),2)</f>
        <v>0</v>
      </c>
      <c r="AH131" s="82">
        <f>ROUND(IF('2.ต้นทุนตามสัดส่วน '!$E$116&gt;0,(+M131*'2.ต้นทุนตามสัดส่วน '!$E$116)/'2.ต้นทุนตามสัดส่วน '!$E$119,0),2)</f>
        <v>0</v>
      </c>
      <c r="AI131" s="82">
        <f>ROUND(IF('2.ต้นทุนตามสัดส่วน '!$E$126&gt;0,(+N131*'2.ต้นทุนตามสัดส่วน '!$E$126)/'2.ต้นทุนตามสัดส่วน '!$E$129,0),2)</f>
        <v>0</v>
      </c>
      <c r="AJ131" s="82">
        <f t="shared" si="7"/>
        <v>0</v>
      </c>
      <c r="AK131" s="82">
        <f>ROUND(IF('2.ต้นทุนตามสัดส่วน '!$E$156&gt;0,(+P131*'2.ต้นทุนตามสัดส่วน '!$E$156)/'2.ต้นทุนตามสัดส่วน '!$E$159,0),2)</f>
        <v>0</v>
      </c>
      <c r="AL131" s="82">
        <f>ROUND(IF('2.ต้นทุนตามสัดส่วน '!$E$166&gt;0,(+Q131*'2.ต้นทุนตามสัดส่วน '!$E$166)/'2.ต้นทุนตามสัดส่วน '!$E$169,0),2)</f>
        <v>0</v>
      </c>
      <c r="AM131" s="82">
        <f>ROUND(IF('2.ต้นทุนตามสัดส่วน '!$E$176&gt;0,(+R131*'2.ต้นทุนตามสัดส่วน '!$E$176)/'2.ต้นทุนตามสัดส่วน '!$E$179,0),2)</f>
        <v>0</v>
      </c>
      <c r="AN131" s="82">
        <f t="shared" si="8"/>
        <v>0</v>
      </c>
      <c r="AO131" s="82">
        <f t="shared" si="9"/>
        <v>0</v>
      </c>
      <c r="AQ131" s="96">
        <v>5103021900</v>
      </c>
      <c r="AR131" s="97" t="s">
        <v>227</v>
      </c>
      <c r="AS131" s="82">
        <f>ROUND(IF('2.ต้นทุนตามสัดส่วน '!$E$7&gt;0,(C131*'2.ต้นทุนตามสัดส่วน '!$E$7)/'2.ต้นทุนตามสัดส่วน '!$E$9,0),2)</f>
        <v>0</v>
      </c>
      <c r="AT131" s="82">
        <f>ROUND(IF('2.ต้นทุนตามสัดส่วน '!$E$17&gt;0,(D131*'2.ต้นทุนตามสัดส่วน '!$E$17)/'2.ต้นทุนตามสัดส่วน '!$E$19,0),2)</f>
        <v>0</v>
      </c>
      <c r="AU131" s="82">
        <f>ROUND(IF('2.ต้นทุนตามสัดส่วน '!$E$27&gt;0,(+E131*'2.ต้นทุนตามสัดส่วน '!$E$27)/'2.ต้นทุนตามสัดส่วน '!$E$29,0),2)</f>
        <v>0</v>
      </c>
      <c r="AV131" s="82">
        <f>ROUND(IF('2.ต้นทุนตามสัดส่วน '!$E$37&gt;0,(+F131*'2.ต้นทุนตามสัดส่วน '!$E$37)/'2.ต้นทุนตามสัดส่วน '!$E$39,0),2)</f>
        <v>0</v>
      </c>
      <c r="AW131" s="82">
        <f t="shared" si="10"/>
        <v>0</v>
      </c>
      <c r="AX131" s="82">
        <f>ROUND(IF('2.ต้นทุนตามสัดส่วน '!$E$57&gt;0,(+H131*'2.ต้นทุนตามสัดส่วน '!$E$57)/'2.ต้นทุนตามสัดส่วน '!$E$59,0),2)</f>
        <v>0</v>
      </c>
      <c r="AY131" s="82">
        <f>ROUND(IF('2.ต้นทุนตามสัดส่วน '!$E$67&gt;0,(+I131*'2.ต้นทุนตามสัดส่วน '!$E$67)/'2.ต้นทุนตามสัดส่วน '!$E$69,0),2)</f>
        <v>0</v>
      </c>
      <c r="AZ131" s="82">
        <f>ROUND(IF('2.ต้นทุนตามสัดส่วน '!$E$77&gt;0,(+J131*'2.ต้นทุนตามสัดส่วน '!$E$77)/'2.ต้นทุนตามสัดส่วน '!$E$79,0),2)</f>
        <v>0</v>
      </c>
      <c r="BA131" s="82">
        <f t="shared" si="11"/>
        <v>0</v>
      </c>
      <c r="BB131" s="82">
        <f>ROUND(IF('2.ต้นทุนตามสัดส่วน '!$E$107&gt;0,(+L131*'2.ต้นทุนตามสัดส่วน '!$E$107)/'2.ต้นทุนตามสัดส่วน '!$E$109,0),2)</f>
        <v>0</v>
      </c>
      <c r="BC131" s="82">
        <f>ROUND(IF('2.ต้นทุนตามสัดส่วน '!$E$117&gt;0,(+M131*'2.ต้นทุนตามสัดส่วน '!$E$117)/'2.ต้นทุนตามสัดส่วน '!$E$119,0),2)</f>
        <v>0</v>
      </c>
      <c r="BD131" s="82">
        <f>ROUND(IF('2.ต้นทุนตามสัดส่วน '!$E$127&gt;0,(+N131*'2.ต้นทุนตามสัดส่วน '!$E$127)/'2.ต้นทุนตามสัดส่วน '!$E$129,0),2)</f>
        <v>0</v>
      </c>
      <c r="BE131" s="82">
        <f t="shared" si="12"/>
        <v>0</v>
      </c>
      <c r="BF131" s="82">
        <f>ROUND(IF('2.ต้นทุนตามสัดส่วน '!$E$157&gt;0,(+P131*'2.ต้นทุนตามสัดส่วน '!$E$157)/'2.ต้นทุนตามสัดส่วน '!$E$159,0),2)</f>
        <v>0</v>
      </c>
      <c r="BG131" s="82">
        <f>ROUND(IF('2.ต้นทุนตามสัดส่วน '!$E$167&gt;0,(+Q131*'2.ต้นทุนตามสัดส่วน '!$E$167)/'2.ต้นทุนตามสัดส่วน '!$E$169,0),2)</f>
        <v>0</v>
      </c>
      <c r="BH131" s="82">
        <f>ROUND(IF('2.ต้นทุนตามสัดส่วน '!$E$177&gt;0,(+R131*'2.ต้นทุนตามสัดส่วน '!$E$177)/'2.ต้นทุนตามสัดส่วน '!$E$179,0),2)</f>
        <v>0</v>
      </c>
      <c r="BI131" s="82">
        <f t="shared" si="13"/>
        <v>0</v>
      </c>
      <c r="BJ131" s="82">
        <f t="shared" si="14"/>
        <v>0</v>
      </c>
      <c r="BL131" s="96">
        <v>5103021900</v>
      </c>
      <c r="BM131" s="97" t="s">
        <v>227</v>
      </c>
      <c r="BN131" s="82">
        <f>ROUND(IF('2.ต้นทุนตามสัดส่วน '!$E$8&gt;0,(+C131*'2.ต้นทุนตามสัดส่วน '!$E$8)/'2.ต้นทุนตามสัดส่วน '!$E$9,0),2)</f>
        <v>0</v>
      </c>
      <c r="BO131" s="82">
        <f>ROUND(IF('2.ต้นทุนตามสัดส่วน '!$E$18&gt;0,(+D131*'2.ต้นทุนตามสัดส่วน '!$E$18)/'2.ต้นทุนตามสัดส่วน '!$E$19,0),2)</f>
        <v>0</v>
      </c>
      <c r="BP131" s="82">
        <f>ROUND(IF('2.ต้นทุนตามสัดส่วน '!$E$28&gt;0,(+E131*'2.ต้นทุนตามสัดส่วน '!$E$28)/'2.ต้นทุนตามสัดส่วน '!$E$29,0),2)</f>
        <v>0</v>
      </c>
      <c r="BQ131" s="82">
        <f>ROUND(IF('2.ต้นทุนตามสัดส่วน '!$E$38&gt;0,(+F131*'2.ต้นทุนตามสัดส่วน '!$E$38)/'2.ต้นทุนตามสัดส่วน '!$E$39,0),2)</f>
        <v>0</v>
      </c>
      <c r="BR131" s="82">
        <f t="shared" si="15"/>
        <v>0</v>
      </c>
      <c r="BS131" s="82">
        <f>ROUND(IF('2.ต้นทุนตามสัดส่วน '!$E$58&gt;0,(+H131*'2.ต้นทุนตามสัดส่วน '!$E$58)/'2.ต้นทุนตามสัดส่วน '!$E$59,0),2)</f>
        <v>0</v>
      </c>
      <c r="BT131" s="82">
        <f>ROUND(IF('2.ต้นทุนตามสัดส่วน '!$E$68&gt;0,(+I131*'2.ต้นทุนตามสัดส่วน '!$E$68)/'2.ต้นทุนตามสัดส่วน '!$E$69,0),2)</f>
        <v>0</v>
      </c>
      <c r="BU131" s="82">
        <f>ROUND(IF('2.ต้นทุนตามสัดส่วน '!$E$78&gt;0,(+J131*'2.ต้นทุนตามสัดส่วน '!$E$78)/'2.ต้นทุนตามสัดส่วน '!$E$79,0),2)</f>
        <v>0</v>
      </c>
      <c r="BV131" s="82">
        <f t="shared" si="16"/>
        <v>0</v>
      </c>
      <c r="BW131" s="82">
        <f>ROUND(IF('2.ต้นทุนตามสัดส่วน '!$E$108&gt;0,(+L131*'2.ต้นทุนตามสัดส่วน '!$E$108)/'2.ต้นทุนตามสัดส่วน '!$E$109,0),2)</f>
        <v>0</v>
      </c>
      <c r="BX131" s="82">
        <f>ROUND(IF('2.ต้นทุนตามสัดส่วน '!$E$118&gt;0,(+M131*'2.ต้นทุนตามสัดส่วน '!$E$118)/'2.ต้นทุนตามสัดส่วน '!$E$119,0),2)</f>
        <v>0</v>
      </c>
      <c r="BY131" s="82">
        <f>ROUND(IF('2.ต้นทุนตามสัดส่วน '!$E$128&gt;0,(+N131*'2.ต้นทุนตามสัดส่วน '!$E$128)/'2.ต้นทุนตามสัดส่วน '!$E$129,0),2)</f>
        <v>0</v>
      </c>
      <c r="BZ131" s="82">
        <f t="shared" si="17"/>
        <v>0</v>
      </c>
      <c r="CA131" s="82">
        <f>ROUND(IF('2.ต้นทุนตามสัดส่วน '!$E$158&gt;0,(+P131*'2.ต้นทุนตามสัดส่วน '!$E$158)/'2.ต้นทุนตามสัดส่วน '!$E$159,0),2)</f>
        <v>0</v>
      </c>
      <c r="CB131" s="82">
        <f>ROUND(IF('2.ต้นทุนตามสัดส่วน '!$E$168&gt;0,(+Q131*'2.ต้นทุนตามสัดส่วน '!$E$168)/'2.ต้นทุนตามสัดส่วน '!$E$169,0),2)</f>
        <v>0</v>
      </c>
      <c r="CC131" s="82">
        <f>ROUND(IF('2.ต้นทุนตามสัดส่วน '!$E$178&gt;0,(+R131*'2.ต้นทุนตามสัดส่วน '!$E$178)/'2.ต้นทุนตามสัดส่วน '!$E$179,0),2)</f>
        <v>0</v>
      </c>
      <c r="CD131" s="82">
        <f t="shared" si="18"/>
        <v>0</v>
      </c>
      <c r="CE131" s="82">
        <f t="shared" si="19"/>
        <v>0</v>
      </c>
      <c r="CF131" s="96">
        <v>5103021900</v>
      </c>
      <c r="CG131" s="97" t="s">
        <v>227</v>
      </c>
      <c r="CH131" s="82">
        <f t="shared" ref="CH131:CY131" si="144">+C131-X131-AS131-BN131</f>
        <v>0</v>
      </c>
      <c r="CI131" s="82">
        <f t="shared" si="144"/>
        <v>0</v>
      </c>
      <c r="CJ131" s="82">
        <f t="shared" si="144"/>
        <v>0</v>
      </c>
      <c r="CK131" s="82">
        <f t="shared" si="144"/>
        <v>0</v>
      </c>
      <c r="CL131" s="82">
        <f t="shared" si="144"/>
        <v>0</v>
      </c>
      <c r="CM131" s="82">
        <f t="shared" si="144"/>
        <v>0</v>
      </c>
      <c r="CN131" s="82">
        <f t="shared" si="144"/>
        <v>0</v>
      </c>
      <c r="CO131" s="82">
        <f t="shared" si="144"/>
        <v>0</v>
      </c>
      <c r="CP131" s="82">
        <f t="shared" si="144"/>
        <v>0</v>
      </c>
      <c r="CQ131" s="82">
        <f t="shared" si="144"/>
        <v>0</v>
      </c>
      <c r="CR131" s="82">
        <f t="shared" si="144"/>
        <v>0</v>
      </c>
      <c r="CS131" s="82">
        <f t="shared" si="144"/>
        <v>0</v>
      </c>
      <c r="CT131" s="82">
        <f t="shared" si="144"/>
        <v>0</v>
      </c>
      <c r="CU131" s="82">
        <f t="shared" si="144"/>
        <v>0</v>
      </c>
      <c r="CV131" s="82">
        <f t="shared" si="144"/>
        <v>0</v>
      </c>
      <c r="CW131" s="82">
        <f t="shared" si="144"/>
        <v>0</v>
      </c>
      <c r="CX131" s="82">
        <f t="shared" si="144"/>
        <v>0</v>
      </c>
      <c r="CY131" s="82">
        <f t="shared" si="144"/>
        <v>0</v>
      </c>
    </row>
    <row r="132" spans="1:103" ht="15.75" customHeight="1" x14ac:dyDescent="0.55000000000000004">
      <c r="A132" s="96">
        <v>5103021901</v>
      </c>
      <c r="B132" s="97" t="s">
        <v>228</v>
      </c>
      <c r="C132" s="30"/>
      <c r="D132" s="82">
        <v>0</v>
      </c>
      <c r="E132" s="82">
        <v>0</v>
      </c>
      <c r="F132" s="82">
        <v>0</v>
      </c>
      <c r="G132" s="82">
        <f t="shared" si="0"/>
        <v>0</v>
      </c>
      <c r="H132" s="82"/>
      <c r="I132" s="82"/>
      <c r="J132" s="82"/>
      <c r="K132" s="82">
        <f t="shared" si="1"/>
        <v>0</v>
      </c>
      <c r="L132" s="82"/>
      <c r="M132" s="82"/>
      <c r="N132" s="82"/>
      <c r="O132" s="82">
        <f t="shared" si="2"/>
        <v>0</v>
      </c>
      <c r="P132" s="82"/>
      <c r="Q132" s="82"/>
      <c r="R132" s="82"/>
      <c r="S132" s="82">
        <f t="shared" si="3"/>
        <v>0</v>
      </c>
      <c r="T132" s="82">
        <f t="shared" si="4"/>
        <v>0</v>
      </c>
      <c r="V132" s="96">
        <v>5103021901</v>
      </c>
      <c r="W132" s="97" t="s">
        <v>228</v>
      </c>
      <c r="X132" s="82">
        <f>ROUND(IF('2.ต้นทุนตามสัดส่วน '!$E$6&gt;0,(+C132*'2.ต้นทุนตามสัดส่วน '!$E$6)/'2.ต้นทุนตามสัดส่วน '!$E$9,0),2)</f>
        <v>0</v>
      </c>
      <c r="Y132" s="82">
        <f>ROUND(IF('2.ต้นทุนตามสัดส่วน '!$E$16&gt;0,(+D132*'2.ต้นทุนตามสัดส่วน '!$E$16)/'2.ต้นทุนตามสัดส่วน '!$E$19,0),2)</f>
        <v>0</v>
      </c>
      <c r="Z132" s="82">
        <f>ROUND(IF('2.ต้นทุนตามสัดส่วน '!$E$26&gt;0,(+E132*'2.ต้นทุนตามสัดส่วน '!$E$26)/'2.ต้นทุนตามสัดส่วน '!$E$29,0),2)</f>
        <v>0</v>
      </c>
      <c r="AA132" s="82">
        <f>ROUND(IF('2.ต้นทุนตามสัดส่วน '!$E$36&gt;0,(+F132*'2.ต้นทุนตามสัดส่วน '!$E$36)/'2.ต้นทุนตามสัดส่วน '!$E$39,0),2)</f>
        <v>0</v>
      </c>
      <c r="AB132" s="82">
        <f t="shared" si="5"/>
        <v>0</v>
      </c>
      <c r="AC132" s="82">
        <f>ROUND(IF('2.ต้นทุนตามสัดส่วน '!$E$56&gt;0,(+H132*'2.ต้นทุนตามสัดส่วน '!$E$56)/'2.ต้นทุนตามสัดส่วน '!$E$59,0),2)</f>
        <v>0</v>
      </c>
      <c r="AD132" s="82">
        <f>ROUND(IF('2.ต้นทุนตามสัดส่วน '!$E$66&gt;0,(+I132*'2.ต้นทุนตามสัดส่วน '!$E$66)/'2.ต้นทุนตามสัดส่วน '!$E$69,0),2)</f>
        <v>0</v>
      </c>
      <c r="AE132" s="82">
        <f>ROUND(IF('2.ต้นทุนตามสัดส่วน '!$E$76&gt;0,(+J132*'2.ต้นทุนตามสัดส่วน '!$E$76)/'2.ต้นทุนตามสัดส่วน '!$E$79,0),2)</f>
        <v>0</v>
      </c>
      <c r="AF132" s="82">
        <f t="shared" si="6"/>
        <v>0</v>
      </c>
      <c r="AG132" s="82">
        <f>ROUND(IF('2.ต้นทุนตามสัดส่วน '!$E$106&gt;0,(+L132*'2.ต้นทุนตามสัดส่วน '!$E$106)/'2.ต้นทุนตามสัดส่วน '!$E$109,0),2)</f>
        <v>0</v>
      </c>
      <c r="AH132" s="82">
        <f>ROUND(IF('2.ต้นทุนตามสัดส่วน '!$E$116&gt;0,(+M132*'2.ต้นทุนตามสัดส่วน '!$E$116)/'2.ต้นทุนตามสัดส่วน '!$E$119,0),2)</f>
        <v>0</v>
      </c>
      <c r="AI132" s="82">
        <f>ROUND(IF('2.ต้นทุนตามสัดส่วน '!$E$126&gt;0,(+N132*'2.ต้นทุนตามสัดส่วน '!$E$126)/'2.ต้นทุนตามสัดส่วน '!$E$129,0),2)</f>
        <v>0</v>
      </c>
      <c r="AJ132" s="82">
        <f t="shared" si="7"/>
        <v>0</v>
      </c>
      <c r="AK132" s="82">
        <f>ROUND(IF('2.ต้นทุนตามสัดส่วน '!$E$156&gt;0,(+P132*'2.ต้นทุนตามสัดส่วน '!$E$156)/'2.ต้นทุนตามสัดส่วน '!$E$159,0),2)</f>
        <v>0</v>
      </c>
      <c r="AL132" s="82">
        <f>ROUND(IF('2.ต้นทุนตามสัดส่วน '!$E$166&gt;0,(+Q132*'2.ต้นทุนตามสัดส่วน '!$E$166)/'2.ต้นทุนตามสัดส่วน '!$E$169,0),2)</f>
        <v>0</v>
      </c>
      <c r="AM132" s="82">
        <f>ROUND(IF('2.ต้นทุนตามสัดส่วน '!$E$176&gt;0,(+R132*'2.ต้นทุนตามสัดส่วน '!$E$176)/'2.ต้นทุนตามสัดส่วน '!$E$179,0),2)</f>
        <v>0</v>
      </c>
      <c r="AN132" s="82">
        <f t="shared" si="8"/>
        <v>0</v>
      </c>
      <c r="AO132" s="82">
        <f t="shared" si="9"/>
        <v>0</v>
      </c>
      <c r="AQ132" s="96">
        <v>5103021901</v>
      </c>
      <c r="AR132" s="97" t="s">
        <v>228</v>
      </c>
      <c r="AS132" s="82">
        <f>ROUND(IF('2.ต้นทุนตามสัดส่วน '!$E$7&gt;0,(C132*'2.ต้นทุนตามสัดส่วน '!$E$7)/'2.ต้นทุนตามสัดส่วน '!$E$9,0),2)</f>
        <v>0</v>
      </c>
      <c r="AT132" s="82">
        <f>ROUND(IF('2.ต้นทุนตามสัดส่วน '!$E$17&gt;0,(D132*'2.ต้นทุนตามสัดส่วน '!$E$17)/'2.ต้นทุนตามสัดส่วน '!$E$19,0),2)</f>
        <v>0</v>
      </c>
      <c r="AU132" s="82">
        <f>ROUND(IF('2.ต้นทุนตามสัดส่วน '!$E$27&gt;0,(+E132*'2.ต้นทุนตามสัดส่วน '!$E$27)/'2.ต้นทุนตามสัดส่วน '!$E$29,0),2)</f>
        <v>0</v>
      </c>
      <c r="AV132" s="82">
        <f>ROUND(IF('2.ต้นทุนตามสัดส่วน '!$E$37&gt;0,(+F132*'2.ต้นทุนตามสัดส่วน '!$E$37)/'2.ต้นทุนตามสัดส่วน '!$E$39,0),2)</f>
        <v>0</v>
      </c>
      <c r="AW132" s="82">
        <f t="shared" si="10"/>
        <v>0</v>
      </c>
      <c r="AX132" s="82">
        <f>ROUND(IF('2.ต้นทุนตามสัดส่วน '!$E$57&gt;0,(+H132*'2.ต้นทุนตามสัดส่วน '!$E$57)/'2.ต้นทุนตามสัดส่วน '!$E$59,0),2)</f>
        <v>0</v>
      </c>
      <c r="AY132" s="82">
        <f>ROUND(IF('2.ต้นทุนตามสัดส่วน '!$E$67&gt;0,(+I132*'2.ต้นทุนตามสัดส่วน '!$E$67)/'2.ต้นทุนตามสัดส่วน '!$E$69,0),2)</f>
        <v>0</v>
      </c>
      <c r="AZ132" s="82">
        <f>ROUND(IF('2.ต้นทุนตามสัดส่วน '!$E$77&gt;0,(+J132*'2.ต้นทุนตามสัดส่วน '!$E$77)/'2.ต้นทุนตามสัดส่วน '!$E$79,0),2)</f>
        <v>0</v>
      </c>
      <c r="BA132" s="82">
        <f t="shared" si="11"/>
        <v>0</v>
      </c>
      <c r="BB132" s="82">
        <f>ROUND(IF('2.ต้นทุนตามสัดส่วน '!$E$107&gt;0,(+L132*'2.ต้นทุนตามสัดส่วน '!$E$107)/'2.ต้นทุนตามสัดส่วน '!$E$109,0),2)</f>
        <v>0</v>
      </c>
      <c r="BC132" s="82">
        <f>ROUND(IF('2.ต้นทุนตามสัดส่วน '!$E$117&gt;0,(+M132*'2.ต้นทุนตามสัดส่วน '!$E$117)/'2.ต้นทุนตามสัดส่วน '!$E$119,0),2)</f>
        <v>0</v>
      </c>
      <c r="BD132" s="82">
        <f>ROUND(IF('2.ต้นทุนตามสัดส่วน '!$E$127&gt;0,(+N132*'2.ต้นทุนตามสัดส่วน '!$E$127)/'2.ต้นทุนตามสัดส่วน '!$E$129,0),2)</f>
        <v>0</v>
      </c>
      <c r="BE132" s="82">
        <f t="shared" si="12"/>
        <v>0</v>
      </c>
      <c r="BF132" s="82">
        <f>ROUND(IF('2.ต้นทุนตามสัดส่วน '!$E$157&gt;0,(+P132*'2.ต้นทุนตามสัดส่วน '!$E$157)/'2.ต้นทุนตามสัดส่วน '!$E$159,0),2)</f>
        <v>0</v>
      </c>
      <c r="BG132" s="82">
        <f>ROUND(IF('2.ต้นทุนตามสัดส่วน '!$E$167&gt;0,(+Q132*'2.ต้นทุนตามสัดส่วน '!$E$167)/'2.ต้นทุนตามสัดส่วน '!$E$169,0),2)</f>
        <v>0</v>
      </c>
      <c r="BH132" s="82">
        <f>ROUND(IF('2.ต้นทุนตามสัดส่วน '!$E$177&gt;0,(+R132*'2.ต้นทุนตามสัดส่วน '!$E$177)/'2.ต้นทุนตามสัดส่วน '!$E$179,0),2)</f>
        <v>0</v>
      </c>
      <c r="BI132" s="82">
        <f t="shared" si="13"/>
        <v>0</v>
      </c>
      <c r="BJ132" s="82">
        <f t="shared" si="14"/>
        <v>0</v>
      </c>
      <c r="BL132" s="96">
        <v>5103021901</v>
      </c>
      <c r="BM132" s="97" t="s">
        <v>228</v>
      </c>
      <c r="BN132" s="82">
        <f>ROUND(IF('2.ต้นทุนตามสัดส่วน '!$E$8&gt;0,(+C132*'2.ต้นทุนตามสัดส่วน '!$E$8)/'2.ต้นทุนตามสัดส่วน '!$E$9,0),2)</f>
        <v>0</v>
      </c>
      <c r="BO132" s="82">
        <f>ROUND(IF('2.ต้นทุนตามสัดส่วน '!$E$18&gt;0,(+D132*'2.ต้นทุนตามสัดส่วน '!$E$18)/'2.ต้นทุนตามสัดส่วน '!$E$19,0),2)</f>
        <v>0</v>
      </c>
      <c r="BP132" s="82">
        <f>ROUND(IF('2.ต้นทุนตามสัดส่วน '!$E$28&gt;0,(+E132*'2.ต้นทุนตามสัดส่วน '!$E$28)/'2.ต้นทุนตามสัดส่วน '!$E$29,0),2)</f>
        <v>0</v>
      </c>
      <c r="BQ132" s="82">
        <f>ROUND(IF('2.ต้นทุนตามสัดส่วน '!$E$38&gt;0,(+F132*'2.ต้นทุนตามสัดส่วน '!$E$38)/'2.ต้นทุนตามสัดส่วน '!$E$39,0),2)</f>
        <v>0</v>
      </c>
      <c r="BR132" s="82">
        <f t="shared" si="15"/>
        <v>0</v>
      </c>
      <c r="BS132" s="82">
        <f>ROUND(IF('2.ต้นทุนตามสัดส่วน '!$E$58&gt;0,(+H132*'2.ต้นทุนตามสัดส่วน '!$E$58)/'2.ต้นทุนตามสัดส่วน '!$E$59,0),2)</f>
        <v>0</v>
      </c>
      <c r="BT132" s="82">
        <f>ROUND(IF('2.ต้นทุนตามสัดส่วน '!$E$68&gt;0,(+I132*'2.ต้นทุนตามสัดส่วน '!$E$68)/'2.ต้นทุนตามสัดส่วน '!$E$69,0),2)</f>
        <v>0</v>
      </c>
      <c r="BU132" s="82">
        <f>ROUND(IF('2.ต้นทุนตามสัดส่วน '!$E$78&gt;0,(+J132*'2.ต้นทุนตามสัดส่วน '!$E$78)/'2.ต้นทุนตามสัดส่วน '!$E$79,0),2)</f>
        <v>0</v>
      </c>
      <c r="BV132" s="82">
        <f t="shared" si="16"/>
        <v>0</v>
      </c>
      <c r="BW132" s="82">
        <f>ROUND(IF('2.ต้นทุนตามสัดส่วน '!$E$108&gt;0,(+L132*'2.ต้นทุนตามสัดส่วน '!$E$108)/'2.ต้นทุนตามสัดส่วน '!$E$109,0),2)</f>
        <v>0</v>
      </c>
      <c r="BX132" s="82">
        <f>ROUND(IF('2.ต้นทุนตามสัดส่วน '!$E$118&gt;0,(+M132*'2.ต้นทุนตามสัดส่วน '!$E$118)/'2.ต้นทุนตามสัดส่วน '!$E$119,0),2)</f>
        <v>0</v>
      </c>
      <c r="BY132" s="82">
        <f>ROUND(IF('2.ต้นทุนตามสัดส่วน '!$E$128&gt;0,(+N132*'2.ต้นทุนตามสัดส่วน '!$E$128)/'2.ต้นทุนตามสัดส่วน '!$E$129,0),2)</f>
        <v>0</v>
      </c>
      <c r="BZ132" s="82">
        <f t="shared" si="17"/>
        <v>0</v>
      </c>
      <c r="CA132" s="82">
        <f>ROUND(IF('2.ต้นทุนตามสัดส่วน '!$E$158&gt;0,(+P132*'2.ต้นทุนตามสัดส่วน '!$E$158)/'2.ต้นทุนตามสัดส่วน '!$E$159,0),2)</f>
        <v>0</v>
      </c>
      <c r="CB132" s="82">
        <f>ROUND(IF('2.ต้นทุนตามสัดส่วน '!$E$168&gt;0,(+Q132*'2.ต้นทุนตามสัดส่วน '!$E$168)/'2.ต้นทุนตามสัดส่วน '!$E$169,0),2)</f>
        <v>0</v>
      </c>
      <c r="CC132" s="82">
        <f>ROUND(IF('2.ต้นทุนตามสัดส่วน '!$E$178&gt;0,(+R132*'2.ต้นทุนตามสัดส่วน '!$E$178)/'2.ต้นทุนตามสัดส่วน '!$E$179,0),2)</f>
        <v>0</v>
      </c>
      <c r="CD132" s="82">
        <f t="shared" si="18"/>
        <v>0</v>
      </c>
      <c r="CE132" s="82">
        <f t="shared" si="19"/>
        <v>0</v>
      </c>
      <c r="CF132" s="96">
        <v>5103021901</v>
      </c>
      <c r="CG132" s="97" t="s">
        <v>228</v>
      </c>
      <c r="CH132" s="82">
        <f t="shared" ref="CH132:CY132" si="145">+C132-X132-AS132-BN132</f>
        <v>0</v>
      </c>
      <c r="CI132" s="82">
        <f t="shared" si="145"/>
        <v>0</v>
      </c>
      <c r="CJ132" s="82">
        <f t="shared" si="145"/>
        <v>0</v>
      </c>
      <c r="CK132" s="82">
        <f t="shared" si="145"/>
        <v>0</v>
      </c>
      <c r="CL132" s="82">
        <f t="shared" si="145"/>
        <v>0</v>
      </c>
      <c r="CM132" s="82">
        <f t="shared" si="145"/>
        <v>0</v>
      </c>
      <c r="CN132" s="82">
        <f t="shared" si="145"/>
        <v>0</v>
      </c>
      <c r="CO132" s="82">
        <f t="shared" si="145"/>
        <v>0</v>
      </c>
      <c r="CP132" s="82">
        <f t="shared" si="145"/>
        <v>0</v>
      </c>
      <c r="CQ132" s="82">
        <f t="shared" si="145"/>
        <v>0</v>
      </c>
      <c r="CR132" s="82">
        <f t="shared" si="145"/>
        <v>0</v>
      </c>
      <c r="CS132" s="82">
        <f t="shared" si="145"/>
        <v>0</v>
      </c>
      <c r="CT132" s="82">
        <f t="shared" si="145"/>
        <v>0</v>
      </c>
      <c r="CU132" s="82">
        <f t="shared" si="145"/>
        <v>0</v>
      </c>
      <c r="CV132" s="82">
        <f t="shared" si="145"/>
        <v>0</v>
      </c>
      <c r="CW132" s="82">
        <f t="shared" si="145"/>
        <v>0</v>
      </c>
      <c r="CX132" s="82">
        <f t="shared" si="145"/>
        <v>0</v>
      </c>
      <c r="CY132" s="82">
        <f t="shared" si="145"/>
        <v>0</v>
      </c>
    </row>
    <row r="133" spans="1:103" ht="15.75" customHeight="1" x14ac:dyDescent="0.55000000000000004">
      <c r="A133" s="96">
        <v>5103021902</v>
      </c>
      <c r="B133" s="97" t="s">
        <v>229</v>
      </c>
      <c r="C133" s="30"/>
      <c r="D133" s="82"/>
      <c r="E133" s="82"/>
      <c r="F133" s="82"/>
      <c r="G133" s="82">
        <f t="shared" si="0"/>
        <v>0</v>
      </c>
      <c r="H133" s="82"/>
      <c r="I133" s="82"/>
      <c r="J133" s="82"/>
      <c r="K133" s="82">
        <f t="shared" si="1"/>
        <v>0</v>
      </c>
      <c r="L133" s="82"/>
      <c r="M133" s="82"/>
      <c r="N133" s="82"/>
      <c r="O133" s="82">
        <f t="shared" si="2"/>
        <v>0</v>
      </c>
      <c r="P133" s="82"/>
      <c r="Q133" s="82"/>
      <c r="R133" s="82"/>
      <c r="S133" s="82">
        <f t="shared" si="3"/>
        <v>0</v>
      </c>
      <c r="T133" s="82">
        <f t="shared" si="4"/>
        <v>0</v>
      </c>
      <c r="V133" s="96">
        <v>5103021902</v>
      </c>
      <c r="W133" s="97" t="s">
        <v>229</v>
      </c>
      <c r="X133" s="82">
        <f>ROUND(IF('2.ต้นทุนตามสัดส่วน '!$E$6&gt;0,(+C133*'2.ต้นทุนตามสัดส่วน '!$E$6)/'2.ต้นทุนตามสัดส่วน '!$E$9,0),2)</f>
        <v>0</v>
      </c>
      <c r="Y133" s="82">
        <f>ROUND(IF('2.ต้นทุนตามสัดส่วน '!$E$16&gt;0,(+D133*'2.ต้นทุนตามสัดส่วน '!$E$16)/'2.ต้นทุนตามสัดส่วน '!$E$19,0),2)</f>
        <v>0</v>
      </c>
      <c r="Z133" s="82">
        <f>ROUND(IF('2.ต้นทุนตามสัดส่วน '!$E$26&gt;0,(+E133*'2.ต้นทุนตามสัดส่วน '!$E$26)/'2.ต้นทุนตามสัดส่วน '!$E$29,0),2)</f>
        <v>0</v>
      </c>
      <c r="AA133" s="82">
        <f>ROUND(IF('2.ต้นทุนตามสัดส่วน '!$E$36&gt;0,(+F133*'2.ต้นทุนตามสัดส่วน '!$E$36)/'2.ต้นทุนตามสัดส่วน '!$E$39,0),2)</f>
        <v>0</v>
      </c>
      <c r="AB133" s="82">
        <f t="shared" si="5"/>
        <v>0</v>
      </c>
      <c r="AC133" s="82">
        <f>ROUND(IF('2.ต้นทุนตามสัดส่วน '!$E$56&gt;0,(+H133*'2.ต้นทุนตามสัดส่วน '!$E$56)/'2.ต้นทุนตามสัดส่วน '!$E$59,0),2)</f>
        <v>0</v>
      </c>
      <c r="AD133" s="82">
        <f>ROUND(IF('2.ต้นทุนตามสัดส่วน '!$E$66&gt;0,(+I133*'2.ต้นทุนตามสัดส่วน '!$E$66)/'2.ต้นทุนตามสัดส่วน '!$E$69,0),2)</f>
        <v>0</v>
      </c>
      <c r="AE133" s="82">
        <f>ROUND(IF('2.ต้นทุนตามสัดส่วน '!$E$76&gt;0,(+J133*'2.ต้นทุนตามสัดส่วน '!$E$76)/'2.ต้นทุนตามสัดส่วน '!$E$79,0),2)</f>
        <v>0</v>
      </c>
      <c r="AF133" s="82">
        <f t="shared" si="6"/>
        <v>0</v>
      </c>
      <c r="AG133" s="82">
        <f>ROUND(IF('2.ต้นทุนตามสัดส่วน '!$E$106&gt;0,(+L133*'2.ต้นทุนตามสัดส่วน '!$E$106)/'2.ต้นทุนตามสัดส่วน '!$E$109,0),2)</f>
        <v>0</v>
      </c>
      <c r="AH133" s="82">
        <f>ROUND(IF('2.ต้นทุนตามสัดส่วน '!$E$116&gt;0,(+M133*'2.ต้นทุนตามสัดส่วน '!$E$116)/'2.ต้นทุนตามสัดส่วน '!$E$119,0),2)</f>
        <v>0</v>
      </c>
      <c r="AI133" s="82">
        <f>ROUND(IF('2.ต้นทุนตามสัดส่วน '!$E$126&gt;0,(+N133*'2.ต้นทุนตามสัดส่วน '!$E$126)/'2.ต้นทุนตามสัดส่วน '!$E$129,0),2)</f>
        <v>0</v>
      </c>
      <c r="AJ133" s="82">
        <f t="shared" si="7"/>
        <v>0</v>
      </c>
      <c r="AK133" s="82">
        <f>ROUND(IF('2.ต้นทุนตามสัดส่วน '!$E$156&gt;0,(+P133*'2.ต้นทุนตามสัดส่วน '!$E$156)/'2.ต้นทุนตามสัดส่วน '!$E$159,0),2)</f>
        <v>0</v>
      </c>
      <c r="AL133" s="82">
        <f>ROUND(IF('2.ต้นทุนตามสัดส่วน '!$E$166&gt;0,(+Q133*'2.ต้นทุนตามสัดส่วน '!$E$166)/'2.ต้นทุนตามสัดส่วน '!$E$169,0),2)</f>
        <v>0</v>
      </c>
      <c r="AM133" s="82">
        <f>ROUND(IF('2.ต้นทุนตามสัดส่วน '!$E$176&gt;0,(+R133*'2.ต้นทุนตามสัดส่วน '!$E$176)/'2.ต้นทุนตามสัดส่วน '!$E$179,0),2)</f>
        <v>0</v>
      </c>
      <c r="AN133" s="82">
        <f t="shared" si="8"/>
        <v>0</v>
      </c>
      <c r="AO133" s="82">
        <f t="shared" si="9"/>
        <v>0</v>
      </c>
      <c r="AQ133" s="96">
        <v>5103021902</v>
      </c>
      <c r="AR133" s="97" t="s">
        <v>229</v>
      </c>
      <c r="AS133" s="82">
        <f>ROUND(IF('2.ต้นทุนตามสัดส่วน '!$E$7&gt;0,(C133*'2.ต้นทุนตามสัดส่วน '!$E$7)/'2.ต้นทุนตามสัดส่วน '!$E$9,0),2)</f>
        <v>0</v>
      </c>
      <c r="AT133" s="82">
        <f>ROUND(IF('2.ต้นทุนตามสัดส่วน '!$E$17&gt;0,(D133*'2.ต้นทุนตามสัดส่วน '!$E$17)/'2.ต้นทุนตามสัดส่วน '!$E$19,0),2)</f>
        <v>0</v>
      </c>
      <c r="AU133" s="82">
        <f>ROUND(IF('2.ต้นทุนตามสัดส่วน '!$E$27&gt;0,(+E133*'2.ต้นทุนตามสัดส่วน '!$E$27)/'2.ต้นทุนตามสัดส่วน '!$E$29,0),2)</f>
        <v>0</v>
      </c>
      <c r="AV133" s="82">
        <f>ROUND(IF('2.ต้นทุนตามสัดส่วน '!$E$37&gt;0,(+F133*'2.ต้นทุนตามสัดส่วน '!$E$37)/'2.ต้นทุนตามสัดส่วน '!$E$39,0),2)</f>
        <v>0</v>
      </c>
      <c r="AW133" s="82">
        <f t="shared" si="10"/>
        <v>0</v>
      </c>
      <c r="AX133" s="82">
        <f>ROUND(IF('2.ต้นทุนตามสัดส่วน '!$E$57&gt;0,(+H133*'2.ต้นทุนตามสัดส่วน '!$E$57)/'2.ต้นทุนตามสัดส่วน '!$E$59,0),2)</f>
        <v>0</v>
      </c>
      <c r="AY133" s="82">
        <f>ROUND(IF('2.ต้นทุนตามสัดส่วน '!$E$67&gt;0,(+I133*'2.ต้นทุนตามสัดส่วน '!$E$67)/'2.ต้นทุนตามสัดส่วน '!$E$69,0),2)</f>
        <v>0</v>
      </c>
      <c r="AZ133" s="82">
        <f>ROUND(IF('2.ต้นทุนตามสัดส่วน '!$E$77&gt;0,(+J133*'2.ต้นทุนตามสัดส่วน '!$E$77)/'2.ต้นทุนตามสัดส่วน '!$E$79,0),2)</f>
        <v>0</v>
      </c>
      <c r="BA133" s="82">
        <f t="shared" si="11"/>
        <v>0</v>
      </c>
      <c r="BB133" s="82">
        <f>ROUND(IF('2.ต้นทุนตามสัดส่วน '!$E$107&gt;0,(+L133*'2.ต้นทุนตามสัดส่วน '!$E$107)/'2.ต้นทุนตามสัดส่วน '!$E$109,0),2)</f>
        <v>0</v>
      </c>
      <c r="BC133" s="82">
        <f>ROUND(IF('2.ต้นทุนตามสัดส่วน '!$E$117&gt;0,(+M133*'2.ต้นทุนตามสัดส่วน '!$E$117)/'2.ต้นทุนตามสัดส่วน '!$E$119,0),2)</f>
        <v>0</v>
      </c>
      <c r="BD133" s="82">
        <f>ROUND(IF('2.ต้นทุนตามสัดส่วน '!$E$127&gt;0,(+N133*'2.ต้นทุนตามสัดส่วน '!$E$127)/'2.ต้นทุนตามสัดส่วน '!$E$129,0),2)</f>
        <v>0</v>
      </c>
      <c r="BE133" s="82">
        <f t="shared" si="12"/>
        <v>0</v>
      </c>
      <c r="BF133" s="82">
        <f>ROUND(IF('2.ต้นทุนตามสัดส่วน '!$E$157&gt;0,(+P133*'2.ต้นทุนตามสัดส่วน '!$E$157)/'2.ต้นทุนตามสัดส่วน '!$E$159,0),2)</f>
        <v>0</v>
      </c>
      <c r="BG133" s="82">
        <f>ROUND(IF('2.ต้นทุนตามสัดส่วน '!$E$167&gt;0,(+Q133*'2.ต้นทุนตามสัดส่วน '!$E$167)/'2.ต้นทุนตามสัดส่วน '!$E$169,0),2)</f>
        <v>0</v>
      </c>
      <c r="BH133" s="82">
        <f>ROUND(IF('2.ต้นทุนตามสัดส่วน '!$E$177&gt;0,(+R133*'2.ต้นทุนตามสัดส่วน '!$E$177)/'2.ต้นทุนตามสัดส่วน '!$E$179,0),2)</f>
        <v>0</v>
      </c>
      <c r="BI133" s="82">
        <f t="shared" si="13"/>
        <v>0</v>
      </c>
      <c r="BJ133" s="82">
        <f t="shared" si="14"/>
        <v>0</v>
      </c>
      <c r="BL133" s="96">
        <v>5103021902</v>
      </c>
      <c r="BM133" s="97" t="s">
        <v>229</v>
      </c>
      <c r="BN133" s="82">
        <f>ROUND(IF('2.ต้นทุนตามสัดส่วน '!$E$8&gt;0,(+C133*'2.ต้นทุนตามสัดส่วน '!$E$8)/'2.ต้นทุนตามสัดส่วน '!$E$9,0),2)</f>
        <v>0</v>
      </c>
      <c r="BO133" s="82">
        <f>ROUND(IF('2.ต้นทุนตามสัดส่วน '!$E$18&gt;0,(+D133*'2.ต้นทุนตามสัดส่วน '!$E$18)/'2.ต้นทุนตามสัดส่วน '!$E$19,0),2)</f>
        <v>0</v>
      </c>
      <c r="BP133" s="82">
        <f>ROUND(IF('2.ต้นทุนตามสัดส่วน '!$E$28&gt;0,(+E133*'2.ต้นทุนตามสัดส่วน '!$E$28)/'2.ต้นทุนตามสัดส่วน '!$E$29,0),2)</f>
        <v>0</v>
      </c>
      <c r="BQ133" s="82">
        <f>ROUND(IF('2.ต้นทุนตามสัดส่วน '!$E$38&gt;0,(+F133*'2.ต้นทุนตามสัดส่วน '!$E$38)/'2.ต้นทุนตามสัดส่วน '!$E$39,0),2)</f>
        <v>0</v>
      </c>
      <c r="BR133" s="82">
        <f t="shared" si="15"/>
        <v>0</v>
      </c>
      <c r="BS133" s="82">
        <f>ROUND(IF('2.ต้นทุนตามสัดส่วน '!$E$58&gt;0,(+H133*'2.ต้นทุนตามสัดส่วน '!$E$58)/'2.ต้นทุนตามสัดส่วน '!$E$59,0),2)</f>
        <v>0</v>
      </c>
      <c r="BT133" s="82">
        <f>ROUND(IF('2.ต้นทุนตามสัดส่วน '!$E$68&gt;0,(+I133*'2.ต้นทุนตามสัดส่วน '!$E$68)/'2.ต้นทุนตามสัดส่วน '!$E$69,0),2)</f>
        <v>0</v>
      </c>
      <c r="BU133" s="82">
        <f>ROUND(IF('2.ต้นทุนตามสัดส่วน '!$E$78&gt;0,(+J133*'2.ต้นทุนตามสัดส่วน '!$E$78)/'2.ต้นทุนตามสัดส่วน '!$E$79,0),2)</f>
        <v>0</v>
      </c>
      <c r="BV133" s="82">
        <f t="shared" si="16"/>
        <v>0</v>
      </c>
      <c r="BW133" s="82">
        <f>ROUND(IF('2.ต้นทุนตามสัดส่วน '!$E$108&gt;0,(+L133*'2.ต้นทุนตามสัดส่วน '!$E$108)/'2.ต้นทุนตามสัดส่วน '!$E$109,0),2)</f>
        <v>0</v>
      </c>
      <c r="BX133" s="82">
        <f>ROUND(IF('2.ต้นทุนตามสัดส่วน '!$E$118&gt;0,(+M133*'2.ต้นทุนตามสัดส่วน '!$E$118)/'2.ต้นทุนตามสัดส่วน '!$E$119,0),2)</f>
        <v>0</v>
      </c>
      <c r="BY133" s="82">
        <f>ROUND(IF('2.ต้นทุนตามสัดส่วน '!$E$128&gt;0,(+N133*'2.ต้นทุนตามสัดส่วน '!$E$128)/'2.ต้นทุนตามสัดส่วน '!$E$129,0),2)</f>
        <v>0</v>
      </c>
      <c r="BZ133" s="82">
        <f t="shared" si="17"/>
        <v>0</v>
      </c>
      <c r="CA133" s="82">
        <f>ROUND(IF('2.ต้นทุนตามสัดส่วน '!$E$158&gt;0,(+P133*'2.ต้นทุนตามสัดส่วน '!$E$158)/'2.ต้นทุนตามสัดส่วน '!$E$159,0),2)</f>
        <v>0</v>
      </c>
      <c r="CB133" s="82">
        <f>ROUND(IF('2.ต้นทุนตามสัดส่วน '!$E$168&gt;0,(+Q133*'2.ต้นทุนตามสัดส่วน '!$E$168)/'2.ต้นทุนตามสัดส่วน '!$E$169,0),2)</f>
        <v>0</v>
      </c>
      <c r="CC133" s="82">
        <f>ROUND(IF('2.ต้นทุนตามสัดส่วน '!$E$178&gt;0,(+R133*'2.ต้นทุนตามสัดส่วน '!$E$178)/'2.ต้นทุนตามสัดส่วน '!$E$179,0),2)</f>
        <v>0</v>
      </c>
      <c r="CD133" s="82">
        <f t="shared" si="18"/>
        <v>0</v>
      </c>
      <c r="CE133" s="82">
        <f t="shared" si="19"/>
        <v>0</v>
      </c>
      <c r="CF133" s="96">
        <v>5103021902</v>
      </c>
      <c r="CG133" s="97" t="s">
        <v>229</v>
      </c>
      <c r="CH133" s="82">
        <f t="shared" ref="CH133:CY133" si="146">+C133-X133-AS133-BN133</f>
        <v>0</v>
      </c>
      <c r="CI133" s="82">
        <f t="shared" si="146"/>
        <v>0</v>
      </c>
      <c r="CJ133" s="82">
        <f t="shared" si="146"/>
        <v>0</v>
      </c>
      <c r="CK133" s="82">
        <f t="shared" si="146"/>
        <v>0</v>
      </c>
      <c r="CL133" s="82">
        <f t="shared" si="146"/>
        <v>0</v>
      </c>
      <c r="CM133" s="82">
        <f t="shared" si="146"/>
        <v>0</v>
      </c>
      <c r="CN133" s="82">
        <f t="shared" si="146"/>
        <v>0</v>
      </c>
      <c r="CO133" s="82">
        <f t="shared" si="146"/>
        <v>0</v>
      </c>
      <c r="CP133" s="82">
        <f t="shared" si="146"/>
        <v>0</v>
      </c>
      <c r="CQ133" s="82">
        <f t="shared" si="146"/>
        <v>0</v>
      </c>
      <c r="CR133" s="82">
        <f t="shared" si="146"/>
        <v>0</v>
      </c>
      <c r="CS133" s="82">
        <f t="shared" si="146"/>
        <v>0</v>
      </c>
      <c r="CT133" s="82">
        <f t="shared" si="146"/>
        <v>0</v>
      </c>
      <c r="CU133" s="82">
        <f t="shared" si="146"/>
        <v>0</v>
      </c>
      <c r="CV133" s="82">
        <f t="shared" si="146"/>
        <v>0</v>
      </c>
      <c r="CW133" s="82">
        <f t="shared" si="146"/>
        <v>0</v>
      </c>
      <c r="CX133" s="82">
        <f t="shared" si="146"/>
        <v>0</v>
      </c>
      <c r="CY133" s="82">
        <f t="shared" si="146"/>
        <v>0</v>
      </c>
    </row>
    <row r="134" spans="1:103" ht="15.75" customHeight="1" x14ac:dyDescent="0.55000000000000004">
      <c r="A134" s="96">
        <v>5103021903</v>
      </c>
      <c r="B134" s="97" t="s">
        <v>230</v>
      </c>
      <c r="C134" s="30"/>
      <c r="D134" s="82">
        <v>0</v>
      </c>
      <c r="E134" s="82">
        <v>0</v>
      </c>
      <c r="F134" s="82">
        <v>0</v>
      </c>
      <c r="G134" s="82">
        <f t="shared" si="0"/>
        <v>0</v>
      </c>
      <c r="H134" s="82"/>
      <c r="I134" s="82"/>
      <c r="J134" s="82"/>
      <c r="K134" s="82">
        <f t="shared" si="1"/>
        <v>0</v>
      </c>
      <c r="L134" s="82"/>
      <c r="M134" s="82"/>
      <c r="N134" s="82"/>
      <c r="O134" s="82">
        <f t="shared" si="2"/>
        <v>0</v>
      </c>
      <c r="P134" s="82"/>
      <c r="Q134" s="82"/>
      <c r="R134" s="82"/>
      <c r="S134" s="82">
        <f t="shared" si="3"/>
        <v>0</v>
      </c>
      <c r="T134" s="82">
        <f t="shared" si="4"/>
        <v>0</v>
      </c>
      <c r="V134" s="96">
        <v>5103021903</v>
      </c>
      <c r="W134" s="97" t="s">
        <v>230</v>
      </c>
      <c r="X134" s="82">
        <f>ROUND(IF('2.ต้นทุนตามสัดส่วน '!$E$6&gt;0,(+C134*'2.ต้นทุนตามสัดส่วน '!$E$6)/'2.ต้นทุนตามสัดส่วน '!$E$9,0),2)</f>
        <v>0</v>
      </c>
      <c r="Y134" s="82">
        <f>ROUND(IF('2.ต้นทุนตามสัดส่วน '!$E$16&gt;0,(+D134*'2.ต้นทุนตามสัดส่วน '!$E$16)/'2.ต้นทุนตามสัดส่วน '!$E$19,0),2)</f>
        <v>0</v>
      </c>
      <c r="Z134" s="82">
        <f>ROUND(IF('2.ต้นทุนตามสัดส่วน '!$E$26&gt;0,(+E134*'2.ต้นทุนตามสัดส่วน '!$E$26)/'2.ต้นทุนตามสัดส่วน '!$E$29,0),2)</f>
        <v>0</v>
      </c>
      <c r="AA134" s="82">
        <f>ROUND(IF('2.ต้นทุนตามสัดส่วน '!$E$36&gt;0,(+F134*'2.ต้นทุนตามสัดส่วน '!$E$36)/'2.ต้นทุนตามสัดส่วน '!$E$39,0),2)</f>
        <v>0</v>
      </c>
      <c r="AB134" s="82">
        <f t="shared" si="5"/>
        <v>0</v>
      </c>
      <c r="AC134" s="82">
        <f>ROUND(IF('2.ต้นทุนตามสัดส่วน '!$E$56&gt;0,(+H134*'2.ต้นทุนตามสัดส่วน '!$E$56)/'2.ต้นทุนตามสัดส่วน '!$E$59,0),2)</f>
        <v>0</v>
      </c>
      <c r="AD134" s="82">
        <f>ROUND(IF('2.ต้นทุนตามสัดส่วน '!$E$66&gt;0,(+I134*'2.ต้นทุนตามสัดส่วน '!$E$66)/'2.ต้นทุนตามสัดส่วน '!$E$69,0),2)</f>
        <v>0</v>
      </c>
      <c r="AE134" s="82">
        <f>ROUND(IF('2.ต้นทุนตามสัดส่วน '!$E$76&gt;0,(+J134*'2.ต้นทุนตามสัดส่วน '!$E$76)/'2.ต้นทุนตามสัดส่วน '!$E$79,0),2)</f>
        <v>0</v>
      </c>
      <c r="AF134" s="82">
        <f t="shared" si="6"/>
        <v>0</v>
      </c>
      <c r="AG134" s="82">
        <f>ROUND(IF('2.ต้นทุนตามสัดส่วน '!$E$106&gt;0,(+L134*'2.ต้นทุนตามสัดส่วน '!$E$106)/'2.ต้นทุนตามสัดส่วน '!$E$109,0),2)</f>
        <v>0</v>
      </c>
      <c r="AH134" s="82">
        <f>ROUND(IF('2.ต้นทุนตามสัดส่วน '!$E$116&gt;0,(+M134*'2.ต้นทุนตามสัดส่วน '!$E$116)/'2.ต้นทุนตามสัดส่วน '!$E$119,0),2)</f>
        <v>0</v>
      </c>
      <c r="AI134" s="82">
        <f>ROUND(IF('2.ต้นทุนตามสัดส่วน '!$E$126&gt;0,(+N134*'2.ต้นทุนตามสัดส่วน '!$E$126)/'2.ต้นทุนตามสัดส่วน '!$E$129,0),2)</f>
        <v>0</v>
      </c>
      <c r="AJ134" s="82">
        <f t="shared" si="7"/>
        <v>0</v>
      </c>
      <c r="AK134" s="82">
        <f>ROUND(IF('2.ต้นทุนตามสัดส่วน '!$E$156&gt;0,(+P134*'2.ต้นทุนตามสัดส่วน '!$E$156)/'2.ต้นทุนตามสัดส่วน '!$E$159,0),2)</f>
        <v>0</v>
      </c>
      <c r="AL134" s="82">
        <f>ROUND(IF('2.ต้นทุนตามสัดส่วน '!$E$166&gt;0,(+Q134*'2.ต้นทุนตามสัดส่วน '!$E$166)/'2.ต้นทุนตามสัดส่วน '!$E$169,0),2)</f>
        <v>0</v>
      </c>
      <c r="AM134" s="82">
        <f>ROUND(IF('2.ต้นทุนตามสัดส่วน '!$E$176&gt;0,(+R134*'2.ต้นทุนตามสัดส่วน '!$E$176)/'2.ต้นทุนตามสัดส่วน '!$E$179,0),2)</f>
        <v>0</v>
      </c>
      <c r="AN134" s="82">
        <f t="shared" si="8"/>
        <v>0</v>
      </c>
      <c r="AO134" s="82">
        <f t="shared" si="9"/>
        <v>0</v>
      </c>
      <c r="AQ134" s="96">
        <v>5103021903</v>
      </c>
      <c r="AR134" s="97" t="s">
        <v>230</v>
      </c>
      <c r="AS134" s="82">
        <f>ROUND(IF('2.ต้นทุนตามสัดส่วน '!$E$7&gt;0,(C134*'2.ต้นทุนตามสัดส่วน '!$E$7)/'2.ต้นทุนตามสัดส่วน '!$E$9,0),2)</f>
        <v>0</v>
      </c>
      <c r="AT134" s="82">
        <f>ROUND(IF('2.ต้นทุนตามสัดส่วน '!$E$17&gt;0,(D134*'2.ต้นทุนตามสัดส่วน '!$E$17)/'2.ต้นทุนตามสัดส่วน '!$E$19,0),2)</f>
        <v>0</v>
      </c>
      <c r="AU134" s="82">
        <f>ROUND(IF('2.ต้นทุนตามสัดส่วน '!$E$27&gt;0,(+E134*'2.ต้นทุนตามสัดส่วน '!$E$27)/'2.ต้นทุนตามสัดส่วน '!$E$29,0),2)</f>
        <v>0</v>
      </c>
      <c r="AV134" s="82">
        <f>ROUND(IF('2.ต้นทุนตามสัดส่วน '!$E$37&gt;0,(+F134*'2.ต้นทุนตามสัดส่วน '!$E$37)/'2.ต้นทุนตามสัดส่วน '!$E$39,0),2)</f>
        <v>0</v>
      </c>
      <c r="AW134" s="82">
        <f t="shared" si="10"/>
        <v>0</v>
      </c>
      <c r="AX134" s="82">
        <f>ROUND(IF('2.ต้นทุนตามสัดส่วน '!$E$57&gt;0,(+H134*'2.ต้นทุนตามสัดส่วน '!$E$57)/'2.ต้นทุนตามสัดส่วน '!$E$59,0),2)</f>
        <v>0</v>
      </c>
      <c r="AY134" s="82">
        <f>ROUND(IF('2.ต้นทุนตามสัดส่วน '!$E$67&gt;0,(+I134*'2.ต้นทุนตามสัดส่วน '!$E$67)/'2.ต้นทุนตามสัดส่วน '!$E$69,0),2)</f>
        <v>0</v>
      </c>
      <c r="AZ134" s="82">
        <f>ROUND(IF('2.ต้นทุนตามสัดส่วน '!$E$77&gt;0,(+J134*'2.ต้นทุนตามสัดส่วน '!$E$77)/'2.ต้นทุนตามสัดส่วน '!$E$79,0),2)</f>
        <v>0</v>
      </c>
      <c r="BA134" s="82">
        <f t="shared" si="11"/>
        <v>0</v>
      </c>
      <c r="BB134" s="82">
        <f>ROUND(IF('2.ต้นทุนตามสัดส่วน '!$E$107&gt;0,(+L134*'2.ต้นทุนตามสัดส่วน '!$E$107)/'2.ต้นทุนตามสัดส่วน '!$E$109,0),2)</f>
        <v>0</v>
      </c>
      <c r="BC134" s="82">
        <f>ROUND(IF('2.ต้นทุนตามสัดส่วน '!$E$117&gt;0,(+M134*'2.ต้นทุนตามสัดส่วน '!$E$117)/'2.ต้นทุนตามสัดส่วน '!$E$119,0),2)</f>
        <v>0</v>
      </c>
      <c r="BD134" s="82">
        <f>ROUND(IF('2.ต้นทุนตามสัดส่วน '!$E$127&gt;0,(+N134*'2.ต้นทุนตามสัดส่วน '!$E$127)/'2.ต้นทุนตามสัดส่วน '!$E$129,0),2)</f>
        <v>0</v>
      </c>
      <c r="BE134" s="82">
        <f t="shared" si="12"/>
        <v>0</v>
      </c>
      <c r="BF134" s="82">
        <f>ROUND(IF('2.ต้นทุนตามสัดส่วน '!$E$157&gt;0,(+P134*'2.ต้นทุนตามสัดส่วน '!$E$157)/'2.ต้นทุนตามสัดส่วน '!$E$159,0),2)</f>
        <v>0</v>
      </c>
      <c r="BG134" s="82">
        <f>ROUND(IF('2.ต้นทุนตามสัดส่วน '!$E$167&gt;0,(+Q134*'2.ต้นทุนตามสัดส่วน '!$E$167)/'2.ต้นทุนตามสัดส่วน '!$E$169,0),2)</f>
        <v>0</v>
      </c>
      <c r="BH134" s="82">
        <f>ROUND(IF('2.ต้นทุนตามสัดส่วน '!$E$177&gt;0,(+R134*'2.ต้นทุนตามสัดส่วน '!$E$177)/'2.ต้นทุนตามสัดส่วน '!$E$179,0),2)</f>
        <v>0</v>
      </c>
      <c r="BI134" s="82">
        <f t="shared" si="13"/>
        <v>0</v>
      </c>
      <c r="BJ134" s="82">
        <f t="shared" si="14"/>
        <v>0</v>
      </c>
      <c r="BL134" s="96">
        <v>5103021903</v>
      </c>
      <c r="BM134" s="97" t="s">
        <v>230</v>
      </c>
      <c r="BN134" s="82">
        <f>ROUND(IF('2.ต้นทุนตามสัดส่วน '!$E$8&gt;0,(+C134*'2.ต้นทุนตามสัดส่วน '!$E$8)/'2.ต้นทุนตามสัดส่วน '!$E$9,0),2)</f>
        <v>0</v>
      </c>
      <c r="BO134" s="82">
        <f>ROUND(IF('2.ต้นทุนตามสัดส่วน '!$E$18&gt;0,(+D134*'2.ต้นทุนตามสัดส่วน '!$E$18)/'2.ต้นทุนตามสัดส่วน '!$E$19,0),2)</f>
        <v>0</v>
      </c>
      <c r="BP134" s="82">
        <f>ROUND(IF('2.ต้นทุนตามสัดส่วน '!$E$28&gt;0,(+E134*'2.ต้นทุนตามสัดส่วน '!$E$28)/'2.ต้นทุนตามสัดส่วน '!$E$29,0),2)</f>
        <v>0</v>
      </c>
      <c r="BQ134" s="82">
        <f>ROUND(IF('2.ต้นทุนตามสัดส่วน '!$E$38&gt;0,(+F134*'2.ต้นทุนตามสัดส่วน '!$E$38)/'2.ต้นทุนตามสัดส่วน '!$E$39,0),2)</f>
        <v>0</v>
      </c>
      <c r="BR134" s="82">
        <f t="shared" si="15"/>
        <v>0</v>
      </c>
      <c r="BS134" s="82">
        <f>ROUND(IF('2.ต้นทุนตามสัดส่วน '!$E$58&gt;0,(+H134*'2.ต้นทุนตามสัดส่วน '!$E$58)/'2.ต้นทุนตามสัดส่วน '!$E$59,0),2)</f>
        <v>0</v>
      </c>
      <c r="BT134" s="82">
        <f>ROUND(IF('2.ต้นทุนตามสัดส่วน '!$E$68&gt;0,(+I134*'2.ต้นทุนตามสัดส่วน '!$E$68)/'2.ต้นทุนตามสัดส่วน '!$E$69,0),2)</f>
        <v>0</v>
      </c>
      <c r="BU134" s="82">
        <f>ROUND(IF('2.ต้นทุนตามสัดส่วน '!$E$78&gt;0,(+J134*'2.ต้นทุนตามสัดส่วน '!$E$78)/'2.ต้นทุนตามสัดส่วน '!$E$79,0),2)</f>
        <v>0</v>
      </c>
      <c r="BV134" s="82">
        <f t="shared" si="16"/>
        <v>0</v>
      </c>
      <c r="BW134" s="82">
        <f>ROUND(IF('2.ต้นทุนตามสัดส่วน '!$E$108&gt;0,(+L134*'2.ต้นทุนตามสัดส่วน '!$E$108)/'2.ต้นทุนตามสัดส่วน '!$E$109,0),2)</f>
        <v>0</v>
      </c>
      <c r="BX134" s="82">
        <f>ROUND(IF('2.ต้นทุนตามสัดส่วน '!$E$118&gt;0,(+M134*'2.ต้นทุนตามสัดส่วน '!$E$118)/'2.ต้นทุนตามสัดส่วน '!$E$119,0),2)</f>
        <v>0</v>
      </c>
      <c r="BY134" s="82">
        <f>ROUND(IF('2.ต้นทุนตามสัดส่วน '!$E$128&gt;0,(+N134*'2.ต้นทุนตามสัดส่วน '!$E$128)/'2.ต้นทุนตามสัดส่วน '!$E$129,0),2)</f>
        <v>0</v>
      </c>
      <c r="BZ134" s="82">
        <f t="shared" si="17"/>
        <v>0</v>
      </c>
      <c r="CA134" s="82">
        <f>ROUND(IF('2.ต้นทุนตามสัดส่วน '!$E$158&gt;0,(+P134*'2.ต้นทุนตามสัดส่วน '!$E$158)/'2.ต้นทุนตามสัดส่วน '!$E$159,0),2)</f>
        <v>0</v>
      </c>
      <c r="CB134" s="82">
        <f>ROUND(IF('2.ต้นทุนตามสัดส่วน '!$E$168&gt;0,(+Q134*'2.ต้นทุนตามสัดส่วน '!$E$168)/'2.ต้นทุนตามสัดส่วน '!$E$169,0),2)</f>
        <v>0</v>
      </c>
      <c r="CC134" s="82">
        <f>ROUND(IF('2.ต้นทุนตามสัดส่วน '!$E$178&gt;0,(+R134*'2.ต้นทุนตามสัดส่วน '!$E$178)/'2.ต้นทุนตามสัดส่วน '!$E$179,0),2)</f>
        <v>0</v>
      </c>
      <c r="CD134" s="82">
        <f t="shared" si="18"/>
        <v>0</v>
      </c>
      <c r="CE134" s="82">
        <f t="shared" si="19"/>
        <v>0</v>
      </c>
      <c r="CF134" s="96">
        <v>5103021903</v>
      </c>
      <c r="CG134" s="97" t="s">
        <v>230</v>
      </c>
      <c r="CH134" s="82">
        <f t="shared" ref="CH134:CY134" si="147">+C134-X134-AS134-BN134</f>
        <v>0</v>
      </c>
      <c r="CI134" s="82">
        <f t="shared" si="147"/>
        <v>0</v>
      </c>
      <c r="CJ134" s="82">
        <f t="shared" si="147"/>
        <v>0</v>
      </c>
      <c r="CK134" s="82">
        <f t="shared" si="147"/>
        <v>0</v>
      </c>
      <c r="CL134" s="82">
        <f t="shared" si="147"/>
        <v>0</v>
      </c>
      <c r="CM134" s="82">
        <f t="shared" si="147"/>
        <v>0</v>
      </c>
      <c r="CN134" s="82">
        <f t="shared" si="147"/>
        <v>0</v>
      </c>
      <c r="CO134" s="82">
        <f t="shared" si="147"/>
        <v>0</v>
      </c>
      <c r="CP134" s="82">
        <f t="shared" si="147"/>
        <v>0</v>
      </c>
      <c r="CQ134" s="82">
        <f t="shared" si="147"/>
        <v>0</v>
      </c>
      <c r="CR134" s="82">
        <f t="shared" si="147"/>
        <v>0</v>
      </c>
      <c r="CS134" s="82">
        <f t="shared" si="147"/>
        <v>0</v>
      </c>
      <c r="CT134" s="82">
        <f t="shared" si="147"/>
        <v>0</v>
      </c>
      <c r="CU134" s="82">
        <f t="shared" si="147"/>
        <v>0</v>
      </c>
      <c r="CV134" s="82">
        <f t="shared" si="147"/>
        <v>0</v>
      </c>
      <c r="CW134" s="82">
        <f t="shared" si="147"/>
        <v>0</v>
      </c>
      <c r="CX134" s="82">
        <f t="shared" si="147"/>
        <v>0</v>
      </c>
      <c r="CY134" s="82">
        <f t="shared" si="147"/>
        <v>0</v>
      </c>
    </row>
    <row r="135" spans="1:103" ht="15.75" customHeight="1" x14ac:dyDescent="0.55000000000000004">
      <c r="A135" s="96">
        <v>5103021904</v>
      </c>
      <c r="B135" s="97" t="s">
        <v>231</v>
      </c>
      <c r="C135" s="30"/>
      <c r="D135" s="82">
        <v>0</v>
      </c>
      <c r="E135" s="82">
        <v>0</v>
      </c>
      <c r="F135" s="82">
        <v>0</v>
      </c>
      <c r="G135" s="82">
        <f t="shared" si="0"/>
        <v>0</v>
      </c>
      <c r="H135" s="82"/>
      <c r="I135" s="82"/>
      <c r="J135" s="82"/>
      <c r="K135" s="82">
        <f t="shared" si="1"/>
        <v>0</v>
      </c>
      <c r="L135" s="82"/>
      <c r="M135" s="82"/>
      <c r="N135" s="82"/>
      <c r="O135" s="82">
        <f t="shared" si="2"/>
        <v>0</v>
      </c>
      <c r="P135" s="82"/>
      <c r="Q135" s="82"/>
      <c r="R135" s="82"/>
      <c r="S135" s="82">
        <f t="shared" si="3"/>
        <v>0</v>
      </c>
      <c r="T135" s="82">
        <f t="shared" si="4"/>
        <v>0</v>
      </c>
      <c r="V135" s="96">
        <v>5103021904</v>
      </c>
      <c r="W135" s="97" t="s">
        <v>231</v>
      </c>
      <c r="X135" s="82">
        <f>ROUND(IF('2.ต้นทุนตามสัดส่วน '!$E$6&gt;0,(+C135*'2.ต้นทุนตามสัดส่วน '!$E$6)/'2.ต้นทุนตามสัดส่วน '!$E$9,0),2)</f>
        <v>0</v>
      </c>
      <c r="Y135" s="82">
        <f>ROUND(IF('2.ต้นทุนตามสัดส่วน '!$E$16&gt;0,(+D135*'2.ต้นทุนตามสัดส่วน '!$E$16)/'2.ต้นทุนตามสัดส่วน '!$E$19,0),2)</f>
        <v>0</v>
      </c>
      <c r="Z135" s="82">
        <f>ROUND(IF('2.ต้นทุนตามสัดส่วน '!$E$26&gt;0,(+E135*'2.ต้นทุนตามสัดส่วน '!$E$26)/'2.ต้นทุนตามสัดส่วน '!$E$29,0),2)</f>
        <v>0</v>
      </c>
      <c r="AA135" s="82">
        <f>ROUND(IF('2.ต้นทุนตามสัดส่วน '!$E$36&gt;0,(+F135*'2.ต้นทุนตามสัดส่วน '!$E$36)/'2.ต้นทุนตามสัดส่วน '!$E$39,0),2)</f>
        <v>0</v>
      </c>
      <c r="AB135" s="82">
        <f t="shared" si="5"/>
        <v>0</v>
      </c>
      <c r="AC135" s="82">
        <f>ROUND(IF('2.ต้นทุนตามสัดส่วน '!$E$56&gt;0,(+H135*'2.ต้นทุนตามสัดส่วน '!$E$56)/'2.ต้นทุนตามสัดส่วน '!$E$59,0),2)</f>
        <v>0</v>
      </c>
      <c r="AD135" s="82">
        <f>ROUND(IF('2.ต้นทุนตามสัดส่วน '!$E$66&gt;0,(+I135*'2.ต้นทุนตามสัดส่วน '!$E$66)/'2.ต้นทุนตามสัดส่วน '!$E$69,0),2)</f>
        <v>0</v>
      </c>
      <c r="AE135" s="82">
        <f>ROUND(IF('2.ต้นทุนตามสัดส่วน '!$E$76&gt;0,(+J135*'2.ต้นทุนตามสัดส่วน '!$E$76)/'2.ต้นทุนตามสัดส่วน '!$E$79,0),2)</f>
        <v>0</v>
      </c>
      <c r="AF135" s="82">
        <f t="shared" si="6"/>
        <v>0</v>
      </c>
      <c r="AG135" s="82">
        <f>ROUND(IF('2.ต้นทุนตามสัดส่วน '!$E$106&gt;0,(+L135*'2.ต้นทุนตามสัดส่วน '!$E$106)/'2.ต้นทุนตามสัดส่วน '!$E$109,0),2)</f>
        <v>0</v>
      </c>
      <c r="AH135" s="82">
        <f>ROUND(IF('2.ต้นทุนตามสัดส่วน '!$E$116&gt;0,(+M135*'2.ต้นทุนตามสัดส่วน '!$E$116)/'2.ต้นทุนตามสัดส่วน '!$E$119,0),2)</f>
        <v>0</v>
      </c>
      <c r="AI135" s="82">
        <f>ROUND(IF('2.ต้นทุนตามสัดส่วน '!$E$126&gt;0,(+N135*'2.ต้นทุนตามสัดส่วน '!$E$126)/'2.ต้นทุนตามสัดส่วน '!$E$129,0),2)</f>
        <v>0</v>
      </c>
      <c r="AJ135" s="82">
        <f t="shared" si="7"/>
        <v>0</v>
      </c>
      <c r="AK135" s="82">
        <f>ROUND(IF('2.ต้นทุนตามสัดส่วน '!$E$156&gt;0,(+P135*'2.ต้นทุนตามสัดส่วน '!$E$156)/'2.ต้นทุนตามสัดส่วน '!$E$159,0),2)</f>
        <v>0</v>
      </c>
      <c r="AL135" s="82">
        <f>ROUND(IF('2.ต้นทุนตามสัดส่วน '!$E$166&gt;0,(+Q135*'2.ต้นทุนตามสัดส่วน '!$E$166)/'2.ต้นทุนตามสัดส่วน '!$E$169,0),2)</f>
        <v>0</v>
      </c>
      <c r="AM135" s="82">
        <f>ROUND(IF('2.ต้นทุนตามสัดส่วน '!$E$176&gt;0,(+R135*'2.ต้นทุนตามสัดส่วน '!$E$176)/'2.ต้นทุนตามสัดส่วน '!$E$179,0),2)</f>
        <v>0</v>
      </c>
      <c r="AN135" s="82">
        <f t="shared" si="8"/>
        <v>0</v>
      </c>
      <c r="AO135" s="82">
        <f t="shared" si="9"/>
        <v>0</v>
      </c>
      <c r="AQ135" s="96">
        <v>5103021904</v>
      </c>
      <c r="AR135" s="97" t="s">
        <v>231</v>
      </c>
      <c r="AS135" s="82">
        <f>ROUND(IF('2.ต้นทุนตามสัดส่วน '!$E$7&gt;0,(C135*'2.ต้นทุนตามสัดส่วน '!$E$7)/'2.ต้นทุนตามสัดส่วน '!$E$9,0),2)</f>
        <v>0</v>
      </c>
      <c r="AT135" s="82">
        <f>ROUND(IF('2.ต้นทุนตามสัดส่วน '!$E$17&gt;0,(D135*'2.ต้นทุนตามสัดส่วน '!$E$17)/'2.ต้นทุนตามสัดส่วน '!$E$19,0),2)</f>
        <v>0</v>
      </c>
      <c r="AU135" s="82">
        <f>ROUND(IF('2.ต้นทุนตามสัดส่วน '!$E$27&gt;0,(+E135*'2.ต้นทุนตามสัดส่วน '!$E$27)/'2.ต้นทุนตามสัดส่วน '!$E$29,0),2)</f>
        <v>0</v>
      </c>
      <c r="AV135" s="82">
        <f>ROUND(IF('2.ต้นทุนตามสัดส่วน '!$E$37&gt;0,(+F135*'2.ต้นทุนตามสัดส่วน '!$E$37)/'2.ต้นทุนตามสัดส่วน '!$E$39,0),2)</f>
        <v>0</v>
      </c>
      <c r="AW135" s="82">
        <f t="shared" si="10"/>
        <v>0</v>
      </c>
      <c r="AX135" s="82">
        <f>ROUND(IF('2.ต้นทุนตามสัดส่วน '!$E$57&gt;0,(+H135*'2.ต้นทุนตามสัดส่วน '!$E$57)/'2.ต้นทุนตามสัดส่วน '!$E$59,0),2)</f>
        <v>0</v>
      </c>
      <c r="AY135" s="82">
        <f>ROUND(IF('2.ต้นทุนตามสัดส่วน '!$E$67&gt;0,(+I135*'2.ต้นทุนตามสัดส่วน '!$E$67)/'2.ต้นทุนตามสัดส่วน '!$E$69,0),2)</f>
        <v>0</v>
      </c>
      <c r="AZ135" s="82">
        <f>ROUND(IF('2.ต้นทุนตามสัดส่วน '!$E$77&gt;0,(+J135*'2.ต้นทุนตามสัดส่วน '!$E$77)/'2.ต้นทุนตามสัดส่วน '!$E$79,0),2)</f>
        <v>0</v>
      </c>
      <c r="BA135" s="82">
        <f t="shared" si="11"/>
        <v>0</v>
      </c>
      <c r="BB135" s="82">
        <f>ROUND(IF('2.ต้นทุนตามสัดส่วน '!$E$107&gt;0,(+L135*'2.ต้นทุนตามสัดส่วน '!$E$107)/'2.ต้นทุนตามสัดส่วน '!$E$109,0),2)</f>
        <v>0</v>
      </c>
      <c r="BC135" s="82">
        <f>ROUND(IF('2.ต้นทุนตามสัดส่วน '!$E$117&gt;0,(+M135*'2.ต้นทุนตามสัดส่วน '!$E$117)/'2.ต้นทุนตามสัดส่วน '!$E$119,0),2)</f>
        <v>0</v>
      </c>
      <c r="BD135" s="82">
        <f>ROUND(IF('2.ต้นทุนตามสัดส่วน '!$E$127&gt;0,(+N135*'2.ต้นทุนตามสัดส่วน '!$E$127)/'2.ต้นทุนตามสัดส่วน '!$E$129,0),2)</f>
        <v>0</v>
      </c>
      <c r="BE135" s="82">
        <f t="shared" si="12"/>
        <v>0</v>
      </c>
      <c r="BF135" s="82">
        <f>ROUND(IF('2.ต้นทุนตามสัดส่วน '!$E$157&gt;0,(+P135*'2.ต้นทุนตามสัดส่วน '!$E$157)/'2.ต้นทุนตามสัดส่วน '!$E$159,0),2)</f>
        <v>0</v>
      </c>
      <c r="BG135" s="82">
        <f>ROUND(IF('2.ต้นทุนตามสัดส่วน '!$E$167&gt;0,(+Q135*'2.ต้นทุนตามสัดส่วน '!$E$167)/'2.ต้นทุนตามสัดส่วน '!$E$169,0),2)</f>
        <v>0</v>
      </c>
      <c r="BH135" s="82">
        <f>ROUND(IF('2.ต้นทุนตามสัดส่วน '!$E$177&gt;0,(+R135*'2.ต้นทุนตามสัดส่วน '!$E$177)/'2.ต้นทุนตามสัดส่วน '!$E$179,0),2)</f>
        <v>0</v>
      </c>
      <c r="BI135" s="82">
        <f t="shared" si="13"/>
        <v>0</v>
      </c>
      <c r="BJ135" s="82">
        <f t="shared" si="14"/>
        <v>0</v>
      </c>
      <c r="BL135" s="96">
        <v>5103021904</v>
      </c>
      <c r="BM135" s="97" t="s">
        <v>231</v>
      </c>
      <c r="BN135" s="82">
        <f>ROUND(IF('2.ต้นทุนตามสัดส่วน '!$E$8&gt;0,(+C135*'2.ต้นทุนตามสัดส่วน '!$E$8)/'2.ต้นทุนตามสัดส่วน '!$E$9,0),2)</f>
        <v>0</v>
      </c>
      <c r="BO135" s="82">
        <f>ROUND(IF('2.ต้นทุนตามสัดส่วน '!$E$18&gt;0,(+D135*'2.ต้นทุนตามสัดส่วน '!$E$18)/'2.ต้นทุนตามสัดส่วน '!$E$19,0),2)</f>
        <v>0</v>
      </c>
      <c r="BP135" s="82">
        <f>ROUND(IF('2.ต้นทุนตามสัดส่วน '!$E$28&gt;0,(+E135*'2.ต้นทุนตามสัดส่วน '!$E$28)/'2.ต้นทุนตามสัดส่วน '!$E$29,0),2)</f>
        <v>0</v>
      </c>
      <c r="BQ135" s="82">
        <f>ROUND(IF('2.ต้นทุนตามสัดส่วน '!$E$38&gt;0,(+F135*'2.ต้นทุนตามสัดส่วน '!$E$38)/'2.ต้นทุนตามสัดส่วน '!$E$39,0),2)</f>
        <v>0</v>
      </c>
      <c r="BR135" s="82">
        <f t="shared" si="15"/>
        <v>0</v>
      </c>
      <c r="BS135" s="82">
        <f>ROUND(IF('2.ต้นทุนตามสัดส่วน '!$E$58&gt;0,(+H135*'2.ต้นทุนตามสัดส่วน '!$E$58)/'2.ต้นทุนตามสัดส่วน '!$E$59,0),2)</f>
        <v>0</v>
      </c>
      <c r="BT135" s="82">
        <f>ROUND(IF('2.ต้นทุนตามสัดส่วน '!$E$68&gt;0,(+I135*'2.ต้นทุนตามสัดส่วน '!$E$68)/'2.ต้นทุนตามสัดส่วน '!$E$69,0),2)</f>
        <v>0</v>
      </c>
      <c r="BU135" s="82">
        <f>ROUND(IF('2.ต้นทุนตามสัดส่วน '!$E$78&gt;0,(+J135*'2.ต้นทุนตามสัดส่วน '!$E$78)/'2.ต้นทุนตามสัดส่วน '!$E$79,0),2)</f>
        <v>0</v>
      </c>
      <c r="BV135" s="82">
        <f t="shared" si="16"/>
        <v>0</v>
      </c>
      <c r="BW135" s="82">
        <f>ROUND(IF('2.ต้นทุนตามสัดส่วน '!$E$108&gt;0,(+L135*'2.ต้นทุนตามสัดส่วน '!$E$108)/'2.ต้นทุนตามสัดส่วน '!$E$109,0),2)</f>
        <v>0</v>
      </c>
      <c r="BX135" s="82">
        <f>ROUND(IF('2.ต้นทุนตามสัดส่วน '!$E$118&gt;0,(+M135*'2.ต้นทุนตามสัดส่วน '!$E$118)/'2.ต้นทุนตามสัดส่วน '!$E$119,0),2)</f>
        <v>0</v>
      </c>
      <c r="BY135" s="82">
        <f>ROUND(IF('2.ต้นทุนตามสัดส่วน '!$E$128&gt;0,(+N135*'2.ต้นทุนตามสัดส่วน '!$E$128)/'2.ต้นทุนตามสัดส่วน '!$E$129,0),2)</f>
        <v>0</v>
      </c>
      <c r="BZ135" s="82">
        <f t="shared" si="17"/>
        <v>0</v>
      </c>
      <c r="CA135" s="82">
        <f>ROUND(IF('2.ต้นทุนตามสัดส่วน '!$E$158&gt;0,(+P135*'2.ต้นทุนตามสัดส่วน '!$E$158)/'2.ต้นทุนตามสัดส่วน '!$E$159,0),2)</f>
        <v>0</v>
      </c>
      <c r="CB135" s="82">
        <f>ROUND(IF('2.ต้นทุนตามสัดส่วน '!$E$168&gt;0,(+Q135*'2.ต้นทุนตามสัดส่วน '!$E$168)/'2.ต้นทุนตามสัดส่วน '!$E$169,0),2)</f>
        <v>0</v>
      </c>
      <c r="CC135" s="82">
        <f>ROUND(IF('2.ต้นทุนตามสัดส่วน '!$E$178&gt;0,(+R135*'2.ต้นทุนตามสัดส่วน '!$E$178)/'2.ต้นทุนตามสัดส่วน '!$E$179,0),2)</f>
        <v>0</v>
      </c>
      <c r="CD135" s="82">
        <f t="shared" si="18"/>
        <v>0</v>
      </c>
      <c r="CE135" s="82">
        <f t="shared" si="19"/>
        <v>0</v>
      </c>
      <c r="CF135" s="96">
        <v>5103021904</v>
      </c>
      <c r="CG135" s="97" t="s">
        <v>231</v>
      </c>
      <c r="CH135" s="82">
        <f t="shared" ref="CH135:CY135" si="148">+C135-X135-AS135-BN135</f>
        <v>0</v>
      </c>
      <c r="CI135" s="82">
        <f t="shared" si="148"/>
        <v>0</v>
      </c>
      <c r="CJ135" s="82">
        <f t="shared" si="148"/>
        <v>0</v>
      </c>
      <c r="CK135" s="82">
        <f t="shared" si="148"/>
        <v>0</v>
      </c>
      <c r="CL135" s="82">
        <f t="shared" si="148"/>
        <v>0</v>
      </c>
      <c r="CM135" s="82">
        <f t="shared" si="148"/>
        <v>0</v>
      </c>
      <c r="CN135" s="82">
        <f t="shared" si="148"/>
        <v>0</v>
      </c>
      <c r="CO135" s="82">
        <f t="shared" si="148"/>
        <v>0</v>
      </c>
      <c r="CP135" s="82">
        <f t="shared" si="148"/>
        <v>0</v>
      </c>
      <c r="CQ135" s="82">
        <f t="shared" si="148"/>
        <v>0</v>
      </c>
      <c r="CR135" s="82">
        <f t="shared" si="148"/>
        <v>0</v>
      </c>
      <c r="CS135" s="82">
        <f t="shared" si="148"/>
        <v>0</v>
      </c>
      <c r="CT135" s="82">
        <f t="shared" si="148"/>
        <v>0</v>
      </c>
      <c r="CU135" s="82">
        <f t="shared" si="148"/>
        <v>0</v>
      </c>
      <c r="CV135" s="82">
        <f t="shared" si="148"/>
        <v>0</v>
      </c>
      <c r="CW135" s="82">
        <f t="shared" si="148"/>
        <v>0</v>
      </c>
      <c r="CX135" s="82">
        <f t="shared" si="148"/>
        <v>0</v>
      </c>
      <c r="CY135" s="82">
        <f t="shared" si="148"/>
        <v>0</v>
      </c>
    </row>
    <row r="136" spans="1:103" ht="15.75" customHeight="1" x14ac:dyDescent="0.55000000000000004">
      <c r="A136" s="96">
        <v>5103022200</v>
      </c>
      <c r="B136" s="97" t="s">
        <v>232</v>
      </c>
      <c r="C136" s="30"/>
      <c r="D136" s="82">
        <v>0</v>
      </c>
      <c r="E136" s="82">
        <v>0</v>
      </c>
      <c r="F136" s="82">
        <v>0</v>
      </c>
      <c r="G136" s="82">
        <f t="shared" si="0"/>
        <v>0</v>
      </c>
      <c r="H136" s="82"/>
      <c r="I136" s="82"/>
      <c r="J136" s="82"/>
      <c r="K136" s="82">
        <f t="shared" si="1"/>
        <v>0</v>
      </c>
      <c r="L136" s="82"/>
      <c r="M136" s="82"/>
      <c r="N136" s="82"/>
      <c r="O136" s="82">
        <f t="shared" si="2"/>
        <v>0</v>
      </c>
      <c r="P136" s="82"/>
      <c r="Q136" s="82"/>
      <c r="R136" s="82"/>
      <c r="S136" s="82">
        <f t="shared" si="3"/>
        <v>0</v>
      </c>
      <c r="T136" s="82">
        <f t="shared" si="4"/>
        <v>0</v>
      </c>
      <c r="V136" s="96">
        <v>5103022200</v>
      </c>
      <c r="W136" s="97" t="s">
        <v>232</v>
      </c>
      <c r="X136" s="82">
        <f>ROUND(IF('2.ต้นทุนตามสัดส่วน '!$E$6&gt;0,(+C136*'2.ต้นทุนตามสัดส่วน '!$E$6)/'2.ต้นทุนตามสัดส่วน '!$E$9,0),2)</f>
        <v>0</v>
      </c>
      <c r="Y136" s="82">
        <f>ROUND(IF('2.ต้นทุนตามสัดส่วน '!$E$16&gt;0,(+D136*'2.ต้นทุนตามสัดส่วน '!$E$16)/'2.ต้นทุนตามสัดส่วน '!$E$19,0),2)</f>
        <v>0</v>
      </c>
      <c r="Z136" s="82">
        <f>ROUND(IF('2.ต้นทุนตามสัดส่วน '!$E$26&gt;0,(+E136*'2.ต้นทุนตามสัดส่วน '!$E$26)/'2.ต้นทุนตามสัดส่วน '!$E$29,0),2)</f>
        <v>0</v>
      </c>
      <c r="AA136" s="82">
        <f>ROUND(IF('2.ต้นทุนตามสัดส่วน '!$E$36&gt;0,(+F136*'2.ต้นทุนตามสัดส่วน '!$E$36)/'2.ต้นทุนตามสัดส่วน '!$E$39,0),2)</f>
        <v>0</v>
      </c>
      <c r="AB136" s="82">
        <f t="shared" si="5"/>
        <v>0</v>
      </c>
      <c r="AC136" s="82">
        <f>ROUND(IF('2.ต้นทุนตามสัดส่วน '!$E$56&gt;0,(+H136*'2.ต้นทุนตามสัดส่วน '!$E$56)/'2.ต้นทุนตามสัดส่วน '!$E$59,0),2)</f>
        <v>0</v>
      </c>
      <c r="AD136" s="82">
        <f>ROUND(IF('2.ต้นทุนตามสัดส่วน '!$E$66&gt;0,(+I136*'2.ต้นทุนตามสัดส่วน '!$E$66)/'2.ต้นทุนตามสัดส่วน '!$E$69,0),2)</f>
        <v>0</v>
      </c>
      <c r="AE136" s="82">
        <f>ROUND(IF('2.ต้นทุนตามสัดส่วน '!$E$76&gt;0,(+J136*'2.ต้นทุนตามสัดส่วน '!$E$76)/'2.ต้นทุนตามสัดส่วน '!$E$79,0),2)</f>
        <v>0</v>
      </c>
      <c r="AF136" s="82">
        <f t="shared" si="6"/>
        <v>0</v>
      </c>
      <c r="AG136" s="82">
        <f>ROUND(IF('2.ต้นทุนตามสัดส่วน '!$E$106&gt;0,(+L136*'2.ต้นทุนตามสัดส่วน '!$E$106)/'2.ต้นทุนตามสัดส่วน '!$E$109,0),2)</f>
        <v>0</v>
      </c>
      <c r="AH136" s="82">
        <f>ROUND(IF('2.ต้นทุนตามสัดส่วน '!$E$116&gt;0,(+M136*'2.ต้นทุนตามสัดส่วน '!$E$116)/'2.ต้นทุนตามสัดส่วน '!$E$119,0),2)</f>
        <v>0</v>
      </c>
      <c r="AI136" s="82">
        <f>ROUND(IF('2.ต้นทุนตามสัดส่วน '!$E$126&gt;0,(+N136*'2.ต้นทุนตามสัดส่วน '!$E$126)/'2.ต้นทุนตามสัดส่วน '!$E$129,0),2)</f>
        <v>0</v>
      </c>
      <c r="AJ136" s="82">
        <f t="shared" si="7"/>
        <v>0</v>
      </c>
      <c r="AK136" s="82">
        <f>ROUND(IF('2.ต้นทุนตามสัดส่วน '!$E$156&gt;0,(+P136*'2.ต้นทุนตามสัดส่วน '!$E$156)/'2.ต้นทุนตามสัดส่วน '!$E$159,0),2)</f>
        <v>0</v>
      </c>
      <c r="AL136" s="82">
        <f>ROUND(IF('2.ต้นทุนตามสัดส่วน '!$E$166&gt;0,(+Q136*'2.ต้นทุนตามสัดส่วน '!$E$166)/'2.ต้นทุนตามสัดส่วน '!$E$169,0),2)</f>
        <v>0</v>
      </c>
      <c r="AM136" s="82">
        <f>ROUND(IF('2.ต้นทุนตามสัดส่วน '!$E$176&gt;0,(+R136*'2.ต้นทุนตามสัดส่วน '!$E$176)/'2.ต้นทุนตามสัดส่วน '!$E$179,0),2)</f>
        <v>0</v>
      </c>
      <c r="AN136" s="82">
        <f t="shared" si="8"/>
        <v>0</v>
      </c>
      <c r="AO136" s="82">
        <f t="shared" si="9"/>
        <v>0</v>
      </c>
      <c r="AQ136" s="96">
        <v>5103022200</v>
      </c>
      <c r="AR136" s="97" t="s">
        <v>232</v>
      </c>
      <c r="AS136" s="82">
        <f>ROUND(IF('2.ต้นทุนตามสัดส่วน '!$E$7&gt;0,(C136*'2.ต้นทุนตามสัดส่วน '!$E$7)/'2.ต้นทุนตามสัดส่วน '!$E$9,0),2)</f>
        <v>0</v>
      </c>
      <c r="AT136" s="82">
        <f>ROUND(IF('2.ต้นทุนตามสัดส่วน '!$E$17&gt;0,(D136*'2.ต้นทุนตามสัดส่วน '!$E$17)/'2.ต้นทุนตามสัดส่วน '!$E$19,0),2)</f>
        <v>0</v>
      </c>
      <c r="AU136" s="82">
        <f>ROUND(IF('2.ต้นทุนตามสัดส่วน '!$E$27&gt;0,(+E136*'2.ต้นทุนตามสัดส่วน '!$E$27)/'2.ต้นทุนตามสัดส่วน '!$E$29,0),2)</f>
        <v>0</v>
      </c>
      <c r="AV136" s="82">
        <f>ROUND(IF('2.ต้นทุนตามสัดส่วน '!$E$37&gt;0,(+F136*'2.ต้นทุนตามสัดส่วน '!$E$37)/'2.ต้นทุนตามสัดส่วน '!$E$39,0),2)</f>
        <v>0</v>
      </c>
      <c r="AW136" s="82">
        <f t="shared" si="10"/>
        <v>0</v>
      </c>
      <c r="AX136" s="82">
        <f>ROUND(IF('2.ต้นทุนตามสัดส่วน '!$E$57&gt;0,(+H136*'2.ต้นทุนตามสัดส่วน '!$E$57)/'2.ต้นทุนตามสัดส่วน '!$E$59,0),2)</f>
        <v>0</v>
      </c>
      <c r="AY136" s="82">
        <f>ROUND(IF('2.ต้นทุนตามสัดส่วน '!$E$67&gt;0,(+I136*'2.ต้นทุนตามสัดส่วน '!$E$67)/'2.ต้นทุนตามสัดส่วน '!$E$69,0),2)</f>
        <v>0</v>
      </c>
      <c r="AZ136" s="82">
        <f>ROUND(IF('2.ต้นทุนตามสัดส่วน '!$E$77&gt;0,(+J136*'2.ต้นทุนตามสัดส่วน '!$E$77)/'2.ต้นทุนตามสัดส่วน '!$E$79,0),2)</f>
        <v>0</v>
      </c>
      <c r="BA136" s="82">
        <f t="shared" si="11"/>
        <v>0</v>
      </c>
      <c r="BB136" s="82">
        <f>ROUND(IF('2.ต้นทุนตามสัดส่วน '!$E$107&gt;0,(+L136*'2.ต้นทุนตามสัดส่วน '!$E$107)/'2.ต้นทุนตามสัดส่วน '!$E$109,0),2)</f>
        <v>0</v>
      </c>
      <c r="BC136" s="82">
        <f>ROUND(IF('2.ต้นทุนตามสัดส่วน '!$E$117&gt;0,(+M136*'2.ต้นทุนตามสัดส่วน '!$E$117)/'2.ต้นทุนตามสัดส่วน '!$E$119,0),2)</f>
        <v>0</v>
      </c>
      <c r="BD136" s="82">
        <f>ROUND(IF('2.ต้นทุนตามสัดส่วน '!$E$127&gt;0,(+N136*'2.ต้นทุนตามสัดส่วน '!$E$127)/'2.ต้นทุนตามสัดส่วน '!$E$129,0),2)</f>
        <v>0</v>
      </c>
      <c r="BE136" s="82">
        <f t="shared" si="12"/>
        <v>0</v>
      </c>
      <c r="BF136" s="82">
        <f>ROUND(IF('2.ต้นทุนตามสัดส่วน '!$E$157&gt;0,(+P136*'2.ต้นทุนตามสัดส่วน '!$E$157)/'2.ต้นทุนตามสัดส่วน '!$E$159,0),2)</f>
        <v>0</v>
      </c>
      <c r="BG136" s="82">
        <f>ROUND(IF('2.ต้นทุนตามสัดส่วน '!$E$167&gt;0,(+Q136*'2.ต้นทุนตามสัดส่วน '!$E$167)/'2.ต้นทุนตามสัดส่วน '!$E$169,0),2)</f>
        <v>0</v>
      </c>
      <c r="BH136" s="82">
        <f>ROUND(IF('2.ต้นทุนตามสัดส่วน '!$E$177&gt;0,(+R136*'2.ต้นทุนตามสัดส่วน '!$E$177)/'2.ต้นทุนตามสัดส่วน '!$E$179,0),2)</f>
        <v>0</v>
      </c>
      <c r="BI136" s="82">
        <f t="shared" si="13"/>
        <v>0</v>
      </c>
      <c r="BJ136" s="82">
        <f t="shared" si="14"/>
        <v>0</v>
      </c>
      <c r="BL136" s="96">
        <v>5103022200</v>
      </c>
      <c r="BM136" s="97" t="s">
        <v>232</v>
      </c>
      <c r="BN136" s="82">
        <f>ROUND(IF('2.ต้นทุนตามสัดส่วน '!$E$8&gt;0,(+C136*'2.ต้นทุนตามสัดส่วน '!$E$8)/'2.ต้นทุนตามสัดส่วน '!$E$9,0),2)</f>
        <v>0</v>
      </c>
      <c r="BO136" s="82">
        <f>ROUND(IF('2.ต้นทุนตามสัดส่วน '!$E$18&gt;0,(+D136*'2.ต้นทุนตามสัดส่วน '!$E$18)/'2.ต้นทุนตามสัดส่วน '!$E$19,0),2)</f>
        <v>0</v>
      </c>
      <c r="BP136" s="82">
        <f>ROUND(IF('2.ต้นทุนตามสัดส่วน '!$E$28&gt;0,(+E136*'2.ต้นทุนตามสัดส่วน '!$E$28)/'2.ต้นทุนตามสัดส่วน '!$E$29,0),2)</f>
        <v>0</v>
      </c>
      <c r="BQ136" s="82">
        <f>ROUND(IF('2.ต้นทุนตามสัดส่วน '!$E$38&gt;0,(+F136*'2.ต้นทุนตามสัดส่วน '!$E$38)/'2.ต้นทุนตามสัดส่วน '!$E$39,0),2)</f>
        <v>0</v>
      </c>
      <c r="BR136" s="82">
        <f t="shared" si="15"/>
        <v>0</v>
      </c>
      <c r="BS136" s="82">
        <f>ROUND(IF('2.ต้นทุนตามสัดส่วน '!$E$58&gt;0,(+H136*'2.ต้นทุนตามสัดส่วน '!$E$58)/'2.ต้นทุนตามสัดส่วน '!$E$59,0),2)</f>
        <v>0</v>
      </c>
      <c r="BT136" s="82">
        <f>ROUND(IF('2.ต้นทุนตามสัดส่วน '!$E$68&gt;0,(+I136*'2.ต้นทุนตามสัดส่วน '!$E$68)/'2.ต้นทุนตามสัดส่วน '!$E$69,0),2)</f>
        <v>0</v>
      </c>
      <c r="BU136" s="82">
        <f>ROUND(IF('2.ต้นทุนตามสัดส่วน '!$E$78&gt;0,(+J136*'2.ต้นทุนตามสัดส่วน '!$E$78)/'2.ต้นทุนตามสัดส่วน '!$E$79,0),2)</f>
        <v>0</v>
      </c>
      <c r="BV136" s="82">
        <f t="shared" si="16"/>
        <v>0</v>
      </c>
      <c r="BW136" s="82">
        <f>ROUND(IF('2.ต้นทุนตามสัดส่วน '!$E$108&gt;0,(+L136*'2.ต้นทุนตามสัดส่วน '!$E$108)/'2.ต้นทุนตามสัดส่วน '!$E$109,0),2)</f>
        <v>0</v>
      </c>
      <c r="BX136" s="82">
        <f>ROUND(IF('2.ต้นทุนตามสัดส่วน '!$E$118&gt;0,(+M136*'2.ต้นทุนตามสัดส่วน '!$E$118)/'2.ต้นทุนตามสัดส่วน '!$E$119,0),2)</f>
        <v>0</v>
      </c>
      <c r="BY136" s="82">
        <f>ROUND(IF('2.ต้นทุนตามสัดส่วน '!$E$128&gt;0,(+N136*'2.ต้นทุนตามสัดส่วน '!$E$128)/'2.ต้นทุนตามสัดส่วน '!$E$129,0),2)</f>
        <v>0</v>
      </c>
      <c r="BZ136" s="82">
        <f t="shared" si="17"/>
        <v>0</v>
      </c>
      <c r="CA136" s="82">
        <f>ROUND(IF('2.ต้นทุนตามสัดส่วน '!$E$158&gt;0,(+P136*'2.ต้นทุนตามสัดส่วน '!$E$158)/'2.ต้นทุนตามสัดส่วน '!$E$159,0),2)</f>
        <v>0</v>
      </c>
      <c r="CB136" s="82">
        <f>ROUND(IF('2.ต้นทุนตามสัดส่วน '!$E$168&gt;0,(+Q136*'2.ต้นทุนตามสัดส่วน '!$E$168)/'2.ต้นทุนตามสัดส่วน '!$E$169,0),2)</f>
        <v>0</v>
      </c>
      <c r="CC136" s="82">
        <f>ROUND(IF('2.ต้นทุนตามสัดส่วน '!$E$178&gt;0,(+R136*'2.ต้นทุนตามสัดส่วน '!$E$178)/'2.ต้นทุนตามสัดส่วน '!$E$179,0),2)</f>
        <v>0</v>
      </c>
      <c r="CD136" s="82">
        <f t="shared" si="18"/>
        <v>0</v>
      </c>
      <c r="CE136" s="82">
        <f t="shared" si="19"/>
        <v>0</v>
      </c>
      <c r="CF136" s="96">
        <v>5103022200</v>
      </c>
      <c r="CG136" s="97" t="s">
        <v>232</v>
      </c>
      <c r="CH136" s="82">
        <f t="shared" ref="CH136:CY136" si="149">+C136-X136-AS136-BN136</f>
        <v>0</v>
      </c>
      <c r="CI136" s="82">
        <f t="shared" si="149"/>
        <v>0</v>
      </c>
      <c r="CJ136" s="82">
        <f t="shared" si="149"/>
        <v>0</v>
      </c>
      <c r="CK136" s="82">
        <f t="shared" si="149"/>
        <v>0</v>
      </c>
      <c r="CL136" s="82">
        <f t="shared" si="149"/>
        <v>0</v>
      </c>
      <c r="CM136" s="82">
        <f t="shared" si="149"/>
        <v>0</v>
      </c>
      <c r="CN136" s="82">
        <f t="shared" si="149"/>
        <v>0</v>
      </c>
      <c r="CO136" s="82">
        <f t="shared" si="149"/>
        <v>0</v>
      </c>
      <c r="CP136" s="82">
        <f t="shared" si="149"/>
        <v>0</v>
      </c>
      <c r="CQ136" s="82">
        <f t="shared" si="149"/>
        <v>0</v>
      </c>
      <c r="CR136" s="82">
        <f t="shared" si="149"/>
        <v>0</v>
      </c>
      <c r="CS136" s="82">
        <f t="shared" si="149"/>
        <v>0</v>
      </c>
      <c r="CT136" s="82">
        <f t="shared" si="149"/>
        <v>0</v>
      </c>
      <c r="CU136" s="82">
        <f t="shared" si="149"/>
        <v>0</v>
      </c>
      <c r="CV136" s="82">
        <f t="shared" si="149"/>
        <v>0</v>
      </c>
      <c r="CW136" s="82">
        <f t="shared" si="149"/>
        <v>0</v>
      </c>
      <c r="CX136" s="82">
        <f t="shared" si="149"/>
        <v>0</v>
      </c>
      <c r="CY136" s="82">
        <f t="shared" si="149"/>
        <v>0</v>
      </c>
    </row>
    <row r="137" spans="1:103" ht="15.75" customHeight="1" x14ac:dyDescent="0.55000000000000004">
      <c r="A137" s="96">
        <v>5103029900</v>
      </c>
      <c r="B137" s="97" t="s">
        <v>233</v>
      </c>
      <c r="C137" s="30"/>
      <c r="D137" s="82"/>
      <c r="E137" s="82"/>
      <c r="F137" s="82"/>
      <c r="G137" s="82">
        <f t="shared" si="0"/>
        <v>0</v>
      </c>
      <c r="H137" s="82"/>
      <c r="I137" s="82"/>
      <c r="J137" s="82"/>
      <c r="K137" s="82">
        <f t="shared" si="1"/>
        <v>0</v>
      </c>
      <c r="L137" s="82"/>
      <c r="M137" s="82"/>
      <c r="N137" s="82"/>
      <c r="O137" s="82">
        <f t="shared" si="2"/>
        <v>0</v>
      </c>
      <c r="P137" s="82"/>
      <c r="Q137" s="82"/>
      <c r="R137" s="82"/>
      <c r="S137" s="82">
        <f t="shared" si="3"/>
        <v>0</v>
      </c>
      <c r="T137" s="82">
        <f t="shared" si="4"/>
        <v>0</v>
      </c>
      <c r="V137" s="96">
        <v>5103029900</v>
      </c>
      <c r="W137" s="97" t="s">
        <v>233</v>
      </c>
      <c r="X137" s="82">
        <f>ROUND(IF('2.ต้นทุนตามสัดส่วน '!$E$6&gt;0,(+C137*'2.ต้นทุนตามสัดส่วน '!$E$6)/'2.ต้นทุนตามสัดส่วน '!$E$9,0),2)</f>
        <v>0</v>
      </c>
      <c r="Y137" s="82">
        <f>ROUND(IF('2.ต้นทุนตามสัดส่วน '!$E$16&gt;0,(+D137*'2.ต้นทุนตามสัดส่วน '!$E$16)/'2.ต้นทุนตามสัดส่วน '!$E$19,0),2)</f>
        <v>0</v>
      </c>
      <c r="Z137" s="82">
        <f>ROUND(IF('2.ต้นทุนตามสัดส่วน '!$E$26&gt;0,(+E137*'2.ต้นทุนตามสัดส่วน '!$E$26)/'2.ต้นทุนตามสัดส่วน '!$E$29,0),2)</f>
        <v>0</v>
      </c>
      <c r="AA137" s="82">
        <f>ROUND(IF('2.ต้นทุนตามสัดส่วน '!$E$36&gt;0,(+F137*'2.ต้นทุนตามสัดส่วน '!$E$36)/'2.ต้นทุนตามสัดส่วน '!$E$39,0),2)</f>
        <v>0</v>
      </c>
      <c r="AB137" s="82">
        <f t="shared" si="5"/>
        <v>0</v>
      </c>
      <c r="AC137" s="82">
        <f>ROUND(IF('2.ต้นทุนตามสัดส่วน '!$E$56&gt;0,(+H137*'2.ต้นทุนตามสัดส่วน '!$E$56)/'2.ต้นทุนตามสัดส่วน '!$E$59,0),2)</f>
        <v>0</v>
      </c>
      <c r="AD137" s="82">
        <f>ROUND(IF('2.ต้นทุนตามสัดส่วน '!$E$66&gt;0,(+I137*'2.ต้นทุนตามสัดส่วน '!$E$66)/'2.ต้นทุนตามสัดส่วน '!$E$69,0),2)</f>
        <v>0</v>
      </c>
      <c r="AE137" s="82">
        <f>ROUND(IF('2.ต้นทุนตามสัดส่วน '!$E$76&gt;0,(+J137*'2.ต้นทุนตามสัดส่วน '!$E$76)/'2.ต้นทุนตามสัดส่วน '!$E$79,0),2)</f>
        <v>0</v>
      </c>
      <c r="AF137" s="82">
        <f t="shared" si="6"/>
        <v>0</v>
      </c>
      <c r="AG137" s="82">
        <f>ROUND(IF('2.ต้นทุนตามสัดส่วน '!$E$106&gt;0,(+L137*'2.ต้นทุนตามสัดส่วน '!$E$106)/'2.ต้นทุนตามสัดส่วน '!$E$109,0),2)</f>
        <v>0</v>
      </c>
      <c r="AH137" s="82">
        <f>ROUND(IF('2.ต้นทุนตามสัดส่วน '!$E$116&gt;0,(+M137*'2.ต้นทุนตามสัดส่วน '!$E$116)/'2.ต้นทุนตามสัดส่วน '!$E$119,0),2)</f>
        <v>0</v>
      </c>
      <c r="AI137" s="82">
        <f>ROUND(IF('2.ต้นทุนตามสัดส่วน '!$E$126&gt;0,(+N137*'2.ต้นทุนตามสัดส่วน '!$E$126)/'2.ต้นทุนตามสัดส่วน '!$E$129,0),2)</f>
        <v>0</v>
      </c>
      <c r="AJ137" s="82">
        <f t="shared" si="7"/>
        <v>0</v>
      </c>
      <c r="AK137" s="82">
        <f>ROUND(IF('2.ต้นทุนตามสัดส่วน '!$E$156&gt;0,(+P137*'2.ต้นทุนตามสัดส่วน '!$E$156)/'2.ต้นทุนตามสัดส่วน '!$E$159,0),2)</f>
        <v>0</v>
      </c>
      <c r="AL137" s="82">
        <f>ROUND(IF('2.ต้นทุนตามสัดส่วน '!$E$166&gt;0,(+Q137*'2.ต้นทุนตามสัดส่วน '!$E$166)/'2.ต้นทุนตามสัดส่วน '!$E$169,0),2)</f>
        <v>0</v>
      </c>
      <c r="AM137" s="82">
        <f>ROUND(IF('2.ต้นทุนตามสัดส่วน '!$E$176&gt;0,(+R137*'2.ต้นทุนตามสัดส่วน '!$E$176)/'2.ต้นทุนตามสัดส่วน '!$E$179,0),2)</f>
        <v>0</v>
      </c>
      <c r="AN137" s="82">
        <f t="shared" si="8"/>
        <v>0</v>
      </c>
      <c r="AO137" s="82">
        <f t="shared" si="9"/>
        <v>0</v>
      </c>
      <c r="AQ137" s="96">
        <v>5103029900</v>
      </c>
      <c r="AR137" s="97" t="s">
        <v>233</v>
      </c>
      <c r="AS137" s="82">
        <f>ROUND(IF('2.ต้นทุนตามสัดส่วน '!$E$7&gt;0,(C137*'2.ต้นทุนตามสัดส่วน '!$E$7)/'2.ต้นทุนตามสัดส่วน '!$E$9,0),2)</f>
        <v>0</v>
      </c>
      <c r="AT137" s="82">
        <f>ROUND(IF('2.ต้นทุนตามสัดส่วน '!$E$17&gt;0,(D137*'2.ต้นทุนตามสัดส่วน '!$E$17)/'2.ต้นทุนตามสัดส่วน '!$E$19,0),2)</f>
        <v>0</v>
      </c>
      <c r="AU137" s="82">
        <f>ROUND(IF('2.ต้นทุนตามสัดส่วน '!$E$27&gt;0,(+E137*'2.ต้นทุนตามสัดส่วน '!$E$27)/'2.ต้นทุนตามสัดส่วน '!$E$29,0),2)</f>
        <v>0</v>
      </c>
      <c r="AV137" s="82">
        <f>ROUND(IF('2.ต้นทุนตามสัดส่วน '!$E$37&gt;0,(+F137*'2.ต้นทุนตามสัดส่วน '!$E$37)/'2.ต้นทุนตามสัดส่วน '!$E$39,0),2)</f>
        <v>0</v>
      </c>
      <c r="AW137" s="82">
        <f t="shared" si="10"/>
        <v>0</v>
      </c>
      <c r="AX137" s="82">
        <f>ROUND(IF('2.ต้นทุนตามสัดส่วน '!$E$57&gt;0,(+H137*'2.ต้นทุนตามสัดส่วน '!$E$57)/'2.ต้นทุนตามสัดส่วน '!$E$59,0),2)</f>
        <v>0</v>
      </c>
      <c r="AY137" s="82">
        <f>ROUND(IF('2.ต้นทุนตามสัดส่วน '!$E$67&gt;0,(+I137*'2.ต้นทุนตามสัดส่วน '!$E$67)/'2.ต้นทุนตามสัดส่วน '!$E$69,0),2)</f>
        <v>0</v>
      </c>
      <c r="AZ137" s="82">
        <f>ROUND(IF('2.ต้นทุนตามสัดส่วน '!$E$77&gt;0,(+J137*'2.ต้นทุนตามสัดส่วน '!$E$77)/'2.ต้นทุนตามสัดส่วน '!$E$79,0),2)</f>
        <v>0</v>
      </c>
      <c r="BA137" s="82">
        <f t="shared" si="11"/>
        <v>0</v>
      </c>
      <c r="BB137" s="82">
        <f>ROUND(IF('2.ต้นทุนตามสัดส่วน '!$E$107&gt;0,(+L137*'2.ต้นทุนตามสัดส่วน '!$E$107)/'2.ต้นทุนตามสัดส่วน '!$E$109,0),2)</f>
        <v>0</v>
      </c>
      <c r="BC137" s="82">
        <f>ROUND(IF('2.ต้นทุนตามสัดส่วน '!$E$117&gt;0,(+M137*'2.ต้นทุนตามสัดส่วน '!$E$117)/'2.ต้นทุนตามสัดส่วน '!$E$119,0),2)</f>
        <v>0</v>
      </c>
      <c r="BD137" s="82">
        <f>ROUND(IF('2.ต้นทุนตามสัดส่วน '!$E$127&gt;0,(+N137*'2.ต้นทุนตามสัดส่วน '!$E$127)/'2.ต้นทุนตามสัดส่วน '!$E$129,0),2)</f>
        <v>0</v>
      </c>
      <c r="BE137" s="82">
        <f t="shared" si="12"/>
        <v>0</v>
      </c>
      <c r="BF137" s="82">
        <f>ROUND(IF('2.ต้นทุนตามสัดส่วน '!$E$157&gt;0,(+P137*'2.ต้นทุนตามสัดส่วน '!$E$157)/'2.ต้นทุนตามสัดส่วน '!$E$159,0),2)</f>
        <v>0</v>
      </c>
      <c r="BG137" s="82">
        <f>ROUND(IF('2.ต้นทุนตามสัดส่วน '!$E$167&gt;0,(+Q137*'2.ต้นทุนตามสัดส่วน '!$E$167)/'2.ต้นทุนตามสัดส่วน '!$E$169,0),2)</f>
        <v>0</v>
      </c>
      <c r="BH137" s="82">
        <f>ROUND(IF('2.ต้นทุนตามสัดส่วน '!$E$177&gt;0,(+R137*'2.ต้นทุนตามสัดส่วน '!$E$177)/'2.ต้นทุนตามสัดส่วน '!$E$179,0),2)</f>
        <v>0</v>
      </c>
      <c r="BI137" s="82">
        <f t="shared" si="13"/>
        <v>0</v>
      </c>
      <c r="BJ137" s="82">
        <f t="shared" si="14"/>
        <v>0</v>
      </c>
      <c r="BL137" s="96">
        <v>5103029900</v>
      </c>
      <c r="BM137" s="97" t="s">
        <v>233</v>
      </c>
      <c r="BN137" s="82">
        <f>ROUND(IF('2.ต้นทุนตามสัดส่วน '!$E$8&gt;0,(+C137*'2.ต้นทุนตามสัดส่วน '!$E$8)/'2.ต้นทุนตามสัดส่วน '!$E$9,0),2)</f>
        <v>0</v>
      </c>
      <c r="BO137" s="82">
        <f>ROUND(IF('2.ต้นทุนตามสัดส่วน '!$E$18&gt;0,(+D137*'2.ต้นทุนตามสัดส่วน '!$E$18)/'2.ต้นทุนตามสัดส่วน '!$E$19,0),2)</f>
        <v>0</v>
      </c>
      <c r="BP137" s="82">
        <f>ROUND(IF('2.ต้นทุนตามสัดส่วน '!$E$28&gt;0,(+E137*'2.ต้นทุนตามสัดส่วน '!$E$28)/'2.ต้นทุนตามสัดส่วน '!$E$29,0),2)</f>
        <v>0</v>
      </c>
      <c r="BQ137" s="82">
        <f>ROUND(IF('2.ต้นทุนตามสัดส่วน '!$E$38&gt;0,(+F137*'2.ต้นทุนตามสัดส่วน '!$E$38)/'2.ต้นทุนตามสัดส่วน '!$E$39,0),2)</f>
        <v>0</v>
      </c>
      <c r="BR137" s="82">
        <f t="shared" si="15"/>
        <v>0</v>
      </c>
      <c r="BS137" s="82">
        <f>ROUND(IF('2.ต้นทุนตามสัดส่วน '!$E$58&gt;0,(+H137*'2.ต้นทุนตามสัดส่วน '!$E$58)/'2.ต้นทุนตามสัดส่วน '!$E$59,0),2)</f>
        <v>0</v>
      </c>
      <c r="BT137" s="82">
        <f>ROUND(IF('2.ต้นทุนตามสัดส่วน '!$E$68&gt;0,(+I137*'2.ต้นทุนตามสัดส่วน '!$E$68)/'2.ต้นทุนตามสัดส่วน '!$E$69,0),2)</f>
        <v>0</v>
      </c>
      <c r="BU137" s="82">
        <f>ROUND(IF('2.ต้นทุนตามสัดส่วน '!$E$78&gt;0,(+J137*'2.ต้นทุนตามสัดส่วน '!$E$78)/'2.ต้นทุนตามสัดส่วน '!$E$79,0),2)</f>
        <v>0</v>
      </c>
      <c r="BV137" s="82">
        <f t="shared" si="16"/>
        <v>0</v>
      </c>
      <c r="BW137" s="82">
        <f>ROUND(IF('2.ต้นทุนตามสัดส่วน '!$E$108&gt;0,(+L137*'2.ต้นทุนตามสัดส่วน '!$E$108)/'2.ต้นทุนตามสัดส่วน '!$E$109,0),2)</f>
        <v>0</v>
      </c>
      <c r="BX137" s="82">
        <f>ROUND(IF('2.ต้นทุนตามสัดส่วน '!$E$118&gt;0,(+M137*'2.ต้นทุนตามสัดส่วน '!$E$118)/'2.ต้นทุนตามสัดส่วน '!$E$119,0),2)</f>
        <v>0</v>
      </c>
      <c r="BY137" s="82">
        <f>ROUND(IF('2.ต้นทุนตามสัดส่วน '!$E$128&gt;0,(+N137*'2.ต้นทุนตามสัดส่วน '!$E$128)/'2.ต้นทุนตามสัดส่วน '!$E$129,0),2)</f>
        <v>0</v>
      </c>
      <c r="BZ137" s="82">
        <f t="shared" si="17"/>
        <v>0</v>
      </c>
      <c r="CA137" s="82">
        <f>ROUND(IF('2.ต้นทุนตามสัดส่วน '!$E$158&gt;0,(+P137*'2.ต้นทุนตามสัดส่วน '!$E$158)/'2.ต้นทุนตามสัดส่วน '!$E$159,0),2)</f>
        <v>0</v>
      </c>
      <c r="CB137" s="82">
        <f>ROUND(IF('2.ต้นทุนตามสัดส่วน '!$E$168&gt;0,(+Q137*'2.ต้นทุนตามสัดส่วน '!$E$168)/'2.ต้นทุนตามสัดส่วน '!$E$169,0),2)</f>
        <v>0</v>
      </c>
      <c r="CC137" s="82">
        <f>ROUND(IF('2.ต้นทุนตามสัดส่วน '!$E$178&gt;0,(+R137*'2.ต้นทุนตามสัดส่วน '!$E$178)/'2.ต้นทุนตามสัดส่วน '!$E$179,0),2)</f>
        <v>0</v>
      </c>
      <c r="CD137" s="82">
        <f t="shared" si="18"/>
        <v>0</v>
      </c>
      <c r="CE137" s="82">
        <f t="shared" si="19"/>
        <v>0</v>
      </c>
      <c r="CF137" s="96">
        <v>5103029900</v>
      </c>
      <c r="CG137" s="97" t="s">
        <v>233</v>
      </c>
      <c r="CH137" s="82">
        <f t="shared" ref="CH137:CY137" si="150">+C137-X137-AS137-BN137</f>
        <v>0</v>
      </c>
      <c r="CI137" s="82">
        <f t="shared" si="150"/>
        <v>0</v>
      </c>
      <c r="CJ137" s="82">
        <f t="shared" si="150"/>
        <v>0</v>
      </c>
      <c r="CK137" s="82">
        <f t="shared" si="150"/>
        <v>0</v>
      </c>
      <c r="CL137" s="82">
        <f t="shared" si="150"/>
        <v>0</v>
      </c>
      <c r="CM137" s="82">
        <f t="shared" si="150"/>
        <v>0</v>
      </c>
      <c r="CN137" s="82">
        <f t="shared" si="150"/>
        <v>0</v>
      </c>
      <c r="CO137" s="82">
        <f t="shared" si="150"/>
        <v>0</v>
      </c>
      <c r="CP137" s="82">
        <f t="shared" si="150"/>
        <v>0</v>
      </c>
      <c r="CQ137" s="82">
        <f t="shared" si="150"/>
        <v>0</v>
      </c>
      <c r="CR137" s="82">
        <f t="shared" si="150"/>
        <v>0</v>
      </c>
      <c r="CS137" s="82">
        <f t="shared" si="150"/>
        <v>0</v>
      </c>
      <c r="CT137" s="82">
        <f t="shared" si="150"/>
        <v>0</v>
      </c>
      <c r="CU137" s="82">
        <f t="shared" si="150"/>
        <v>0</v>
      </c>
      <c r="CV137" s="82">
        <f t="shared" si="150"/>
        <v>0</v>
      </c>
      <c r="CW137" s="82">
        <f t="shared" si="150"/>
        <v>0</v>
      </c>
      <c r="CX137" s="82">
        <f t="shared" si="150"/>
        <v>0</v>
      </c>
      <c r="CY137" s="82">
        <f t="shared" si="150"/>
        <v>0</v>
      </c>
    </row>
    <row r="138" spans="1:103" ht="15.75" customHeight="1" x14ac:dyDescent="0.55000000000000004">
      <c r="A138" s="96">
        <v>5103030000</v>
      </c>
      <c r="B138" s="97" t="s">
        <v>234</v>
      </c>
      <c r="C138" s="30"/>
      <c r="D138" s="82">
        <v>0</v>
      </c>
      <c r="E138" s="82">
        <v>0</v>
      </c>
      <c r="F138" s="82">
        <v>0</v>
      </c>
      <c r="G138" s="82">
        <f t="shared" si="0"/>
        <v>0</v>
      </c>
      <c r="H138" s="82"/>
      <c r="I138" s="82"/>
      <c r="J138" s="82"/>
      <c r="K138" s="82">
        <f t="shared" si="1"/>
        <v>0</v>
      </c>
      <c r="L138" s="82"/>
      <c r="M138" s="82"/>
      <c r="N138" s="82"/>
      <c r="O138" s="82">
        <f t="shared" si="2"/>
        <v>0</v>
      </c>
      <c r="P138" s="82"/>
      <c r="Q138" s="82"/>
      <c r="R138" s="82"/>
      <c r="S138" s="82">
        <f t="shared" si="3"/>
        <v>0</v>
      </c>
      <c r="T138" s="82">
        <f t="shared" si="4"/>
        <v>0</v>
      </c>
      <c r="V138" s="96">
        <v>5103030000</v>
      </c>
      <c r="W138" s="97" t="s">
        <v>234</v>
      </c>
      <c r="X138" s="82">
        <f>ROUND(IF('2.ต้นทุนตามสัดส่วน '!$E$6&gt;0,(+C138*'2.ต้นทุนตามสัดส่วน '!$E$6)/'2.ต้นทุนตามสัดส่วน '!$E$9,0),2)</f>
        <v>0</v>
      </c>
      <c r="Y138" s="82">
        <f>ROUND(IF('2.ต้นทุนตามสัดส่วน '!$E$16&gt;0,(+D138*'2.ต้นทุนตามสัดส่วน '!$E$16)/'2.ต้นทุนตามสัดส่วน '!$E$19,0),2)</f>
        <v>0</v>
      </c>
      <c r="Z138" s="82">
        <f>ROUND(IF('2.ต้นทุนตามสัดส่วน '!$E$26&gt;0,(+E138*'2.ต้นทุนตามสัดส่วน '!$E$26)/'2.ต้นทุนตามสัดส่วน '!$E$29,0),2)</f>
        <v>0</v>
      </c>
      <c r="AA138" s="82">
        <f>ROUND(IF('2.ต้นทุนตามสัดส่วน '!$E$36&gt;0,(+F138*'2.ต้นทุนตามสัดส่วน '!$E$36)/'2.ต้นทุนตามสัดส่วน '!$E$39,0),2)</f>
        <v>0</v>
      </c>
      <c r="AB138" s="82">
        <f t="shared" si="5"/>
        <v>0</v>
      </c>
      <c r="AC138" s="82">
        <f>ROUND(IF('2.ต้นทุนตามสัดส่วน '!$E$56&gt;0,(+H138*'2.ต้นทุนตามสัดส่วน '!$E$56)/'2.ต้นทุนตามสัดส่วน '!$E$59,0),2)</f>
        <v>0</v>
      </c>
      <c r="AD138" s="82">
        <f>ROUND(IF('2.ต้นทุนตามสัดส่วน '!$E$66&gt;0,(+I138*'2.ต้นทุนตามสัดส่วน '!$E$66)/'2.ต้นทุนตามสัดส่วน '!$E$69,0),2)</f>
        <v>0</v>
      </c>
      <c r="AE138" s="82">
        <f>ROUND(IF('2.ต้นทุนตามสัดส่วน '!$E$76&gt;0,(+J138*'2.ต้นทุนตามสัดส่วน '!$E$76)/'2.ต้นทุนตามสัดส่วน '!$E$79,0),2)</f>
        <v>0</v>
      </c>
      <c r="AF138" s="82">
        <f t="shared" si="6"/>
        <v>0</v>
      </c>
      <c r="AG138" s="82">
        <f>ROUND(IF('2.ต้นทุนตามสัดส่วน '!$E$106&gt;0,(+L138*'2.ต้นทุนตามสัดส่วน '!$E$106)/'2.ต้นทุนตามสัดส่วน '!$E$109,0),2)</f>
        <v>0</v>
      </c>
      <c r="AH138" s="82">
        <f>ROUND(IF('2.ต้นทุนตามสัดส่วน '!$E$116&gt;0,(+M138*'2.ต้นทุนตามสัดส่วน '!$E$116)/'2.ต้นทุนตามสัดส่วน '!$E$119,0),2)</f>
        <v>0</v>
      </c>
      <c r="AI138" s="82">
        <f>ROUND(IF('2.ต้นทุนตามสัดส่วน '!$E$126&gt;0,(+N138*'2.ต้นทุนตามสัดส่วน '!$E$126)/'2.ต้นทุนตามสัดส่วน '!$E$129,0),2)</f>
        <v>0</v>
      </c>
      <c r="AJ138" s="82">
        <f t="shared" si="7"/>
        <v>0</v>
      </c>
      <c r="AK138" s="82">
        <f>ROUND(IF('2.ต้นทุนตามสัดส่วน '!$E$156&gt;0,(+P138*'2.ต้นทุนตามสัดส่วน '!$E$156)/'2.ต้นทุนตามสัดส่วน '!$E$159,0),2)</f>
        <v>0</v>
      </c>
      <c r="AL138" s="82">
        <f>ROUND(IF('2.ต้นทุนตามสัดส่วน '!$E$166&gt;0,(+Q138*'2.ต้นทุนตามสัดส่วน '!$E$166)/'2.ต้นทุนตามสัดส่วน '!$E$169,0),2)</f>
        <v>0</v>
      </c>
      <c r="AM138" s="82">
        <f>ROUND(IF('2.ต้นทุนตามสัดส่วน '!$E$176&gt;0,(+R138*'2.ต้นทุนตามสัดส่วน '!$E$176)/'2.ต้นทุนตามสัดส่วน '!$E$179,0),2)</f>
        <v>0</v>
      </c>
      <c r="AN138" s="82">
        <f t="shared" si="8"/>
        <v>0</v>
      </c>
      <c r="AO138" s="82">
        <f t="shared" si="9"/>
        <v>0</v>
      </c>
      <c r="AQ138" s="96">
        <v>5103030000</v>
      </c>
      <c r="AR138" s="97" t="s">
        <v>234</v>
      </c>
      <c r="AS138" s="82">
        <f>ROUND(IF('2.ต้นทุนตามสัดส่วน '!$E$7&gt;0,(C138*'2.ต้นทุนตามสัดส่วน '!$E$7)/'2.ต้นทุนตามสัดส่วน '!$E$9,0),2)</f>
        <v>0</v>
      </c>
      <c r="AT138" s="82">
        <f>ROUND(IF('2.ต้นทุนตามสัดส่วน '!$E$17&gt;0,(D138*'2.ต้นทุนตามสัดส่วน '!$E$17)/'2.ต้นทุนตามสัดส่วน '!$E$19,0),2)</f>
        <v>0</v>
      </c>
      <c r="AU138" s="82">
        <f>ROUND(IF('2.ต้นทุนตามสัดส่วน '!$E$27&gt;0,(+E138*'2.ต้นทุนตามสัดส่วน '!$E$27)/'2.ต้นทุนตามสัดส่วน '!$E$29,0),2)</f>
        <v>0</v>
      </c>
      <c r="AV138" s="82">
        <f>ROUND(IF('2.ต้นทุนตามสัดส่วน '!$E$37&gt;0,(+F138*'2.ต้นทุนตามสัดส่วน '!$E$37)/'2.ต้นทุนตามสัดส่วน '!$E$39,0),2)</f>
        <v>0</v>
      </c>
      <c r="AW138" s="82">
        <f t="shared" si="10"/>
        <v>0</v>
      </c>
      <c r="AX138" s="82">
        <f>ROUND(IF('2.ต้นทุนตามสัดส่วน '!$E$57&gt;0,(+H138*'2.ต้นทุนตามสัดส่วน '!$E$57)/'2.ต้นทุนตามสัดส่วน '!$E$59,0),2)</f>
        <v>0</v>
      </c>
      <c r="AY138" s="82">
        <f>ROUND(IF('2.ต้นทุนตามสัดส่วน '!$E$67&gt;0,(+I138*'2.ต้นทุนตามสัดส่วน '!$E$67)/'2.ต้นทุนตามสัดส่วน '!$E$69,0),2)</f>
        <v>0</v>
      </c>
      <c r="AZ138" s="82">
        <f>ROUND(IF('2.ต้นทุนตามสัดส่วน '!$E$77&gt;0,(+J138*'2.ต้นทุนตามสัดส่วน '!$E$77)/'2.ต้นทุนตามสัดส่วน '!$E$79,0),2)</f>
        <v>0</v>
      </c>
      <c r="BA138" s="82">
        <f t="shared" si="11"/>
        <v>0</v>
      </c>
      <c r="BB138" s="82">
        <f>ROUND(IF('2.ต้นทุนตามสัดส่วน '!$E$107&gt;0,(+L138*'2.ต้นทุนตามสัดส่วน '!$E$107)/'2.ต้นทุนตามสัดส่วน '!$E$109,0),2)</f>
        <v>0</v>
      </c>
      <c r="BC138" s="82">
        <f>ROUND(IF('2.ต้นทุนตามสัดส่วน '!$E$117&gt;0,(+M138*'2.ต้นทุนตามสัดส่วน '!$E$117)/'2.ต้นทุนตามสัดส่วน '!$E$119,0),2)</f>
        <v>0</v>
      </c>
      <c r="BD138" s="82">
        <f>ROUND(IF('2.ต้นทุนตามสัดส่วน '!$E$127&gt;0,(+N138*'2.ต้นทุนตามสัดส่วน '!$E$127)/'2.ต้นทุนตามสัดส่วน '!$E$129,0),2)</f>
        <v>0</v>
      </c>
      <c r="BE138" s="82">
        <f t="shared" si="12"/>
        <v>0</v>
      </c>
      <c r="BF138" s="82">
        <f>ROUND(IF('2.ต้นทุนตามสัดส่วน '!$E$157&gt;0,(+P138*'2.ต้นทุนตามสัดส่วน '!$E$157)/'2.ต้นทุนตามสัดส่วน '!$E$159,0),2)</f>
        <v>0</v>
      </c>
      <c r="BG138" s="82">
        <f>ROUND(IF('2.ต้นทุนตามสัดส่วน '!$E$167&gt;0,(+Q138*'2.ต้นทุนตามสัดส่วน '!$E$167)/'2.ต้นทุนตามสัดส่วน '!$E$169,0),2)</f>
        <v>0</v>
      </c>
      <c r="BH138" s="82">
        <f>ROUND(IF('2.ต้นทุนตามสัดส่วน '!$E$177&gt;0,(+R138*'2.ต้นทุนตามสัดส่วน '!$E$177)/'2.ต้นทุนตามสัดส่วน '!$E$179,0),2)</f>
        <v>0</v>
      </c>
      <c r="BI138" s="82">
        <f t="shared" si="13"/>
        <v>0</v>
      </c>
      <c r="BJ138" s="82">
        <f t="shared" si="14"/>
        <v>0</v>
      </c>
      <c r="BL138" s="96">
        <v>5103030000</v>
      </c>
      <c r="BM138" s="97" t="s">
        <v>234</v>
      </c>
      <c r="BN138" s="82">
        <f>ROUND(IF('2.ต้นทุนตามสัดส่วน '!$E$8&gt;0,(+C138*'2.ต้นทุนตามสัดส่วน '!$E$8)/'2.ต้นทุนตามสัดส่วน '!$E$9,0),2)</f>
        <v>0</v>
      </c>
      <c r="BO138" s="82">
        <f>ROUND(IF('2.ต้นทุนตามสัดส่วน '!$E$18&gt;0,(+D138*'2.ต้นทุนตามสัดส่วน '!$E$18)/'2.ต้นทุนตามสัดส่วน '!$E$19,0),2)</f>
        <v>0</v>
      </c>
      <c r="BP138" s="82">
        <f>ROUND(IF('2.ต้นทุนตามสัดส่วน '!$E$28&gt;0,(+E138*'2.ต้นทุนตามสัดส่วน '!$E$28)/'2.ต้นทุนตามสัดส่วน '!$E$29,0),2)</f>
        <v>0</v>
      </c>
      <c r="BQ138" s="82">
        <f>ROUND(IF('2.ต้นทุนตามสัดส่วน '!$E$38&gt;0,(+F138*'2.ต้นทุนตามสัดส่วน '!$E$38)/'2.ต้นทุนตามสัดส่วน '!$E$39,0),2)</f>
        <v>0</v>
      </c>
      <c r="BR138" s="82">
        <f t="shared" si="15"/>
        <v>0</v>
      </c>
      <c r="BS138" s="82">
        <f>ROUND(IF('2.ต้นทุนตามสัดส่วน '!$E$58&gt;0,(+H138*'2.ต้นทุนตามสัดส่วน '!$E$58)/'2.ต้นทุนตามสัดส่วน '!$E$59,0),2)</f>
        <v>0</v>
      </c>
      <c r="BT138" s="82">
        <f>ROUND(IF('2.ต้นทุนตามสัดส่วน '!$E$68&gt;0,(+I138*'2.ต้นทุนตามสัดส่วน '!$E$68)/'2.ต้นทุนตามสัดส่วน '!$E$69,0),2)</f>
        <v>0</v>
      </c>
      <c r="BU138" s="82">
        <f>ROUND(IF('2.ต้นทุนตามสัดส่วน '!$E$78&gt;0,(+J138*'2.ต้นทุนตามสัดส่วน '!$E$78)/'2.ต้นทุนตามสัดส่วน '!$E$79,0),2)</f>
        <v>0</v>
      </c>
      <c r="BV138" s="82">
        <f t="shared" si="16"/>
        <v>0</v>
      </c>
      <c r="BW138" s="82">
        <f>ROUND(IF('2.ต้นทุนตามสัดส่วน '!$E$108&gt;0,(+L138*'2.ต้นทุนตามสัดส่วน '!$E$108)/'2.ต้นทุนตามสัดส่วน '!$E$109,0),2)</f>
        <v>0</v>
      </c>
      <c r="BX138" s="82">
        <f>ROUND(IF('2.ต้นทุนตามสัดส่วน '!$E$118&gt;0,(+M138*'2.ต้นทุนตามสัดส่วน '!$E$118)/'2.ต้นทุนตามสัดส่วน '!$E$119,0),2)</f>
        <v>0</v>
      </c>
      <c r="BY138" s="82">
        <f>ROUND(IF('2.ต้นทุนตามสัดส่วน '!$E$128&gt;0,(+N138*'2.ต้นทุนตามสัดส่วน '!$E$128)/'2.ต้นทุนตามสัดส่วน '!$E$129,0),2)</f>
        <v>0</v>
      </c>
      <c r="BZ138" s="82">
        <f t="shared" si="17"/>
        <v>0</v>
      </c>
      <c r="CA138" s="82">
        <f>ROUND(IF('2.ต้นทุนตามสัดส่วน '!$E$158&gt;0,(+P138*'2.ต้นทุนตามสัดส่วน '!$E$158)/'2.ต้นทุนตามสัดส่วน '!$E$159,0),2)</f>
        <v>0</v>
      </c>
      <c r="CB138" s="82">
        <f>ROUND(IF('2.ต้นทุนตามสัดส่วน '!$E$168&gt;0,(+Q138*'2.ต้นทุนตามสัดส่วน '!$E$168)/'2.ต้นทุนตามสัดส่วน '!$E$169,0),2)</f>
        <v>0</v>
      </c>
      <c r="CC138" s="82">
        <f>ROUND(IF('2.ต้นทุนตามสัดส่วน '!$E$178&gt;0,(+R138*'2.ต้นทุนตามสัดส่วน '!$E$178)/'2.ต้นทุนตามสัดส่วน '!$E$179,0),2)</f>
        <v>0</v>
      </c>
      <c r="CD138" s="82">
        <f t="shared" si="18"/>
        <v>0</v>
      </c>
      <c r="CE138" s="82">
        <f t="shared" si="19"/>
        <v>0</v>
      </c>
      <c r="CF138" s="96">
        <v>5103030000</v>
      </c>
      <c r="CG138" s="97" t="s">
        <v>234</v>
      </c>
      <c r="CH138" s="82">
        <f t="shared" ref="CH138:CY138" si="151">+C138-X138-AS138-BN138</f>
        <v>0</v>
      </c>
      <c r="CI138" s="82">
        <f t="shared" si="151"/>
        <v>0</v>
      </c>
      <c r="CJ138" s="82">
        <f t="shared" si="151"/>
        <v>0</v>
      </c>
      <c r="CK138" s="82">
        <f t="shared" si="151"/>
        <v>0</v>
      </c>
      <c r="CL138" s="82">
        <f t="shared" si="151"/>
        <v>0</v>
      </c>
      <c r="CM138" s="82">
        <f t="shared" si="151"/>
        <v>0</v>
      </c>
      <c r="CN138" s="82">
        <f t="shared" si="151"/>
        <v>0</v>
      </c>
      <c r="CO138" s="82">
        <f t="shared" si="151"/>
        <v>0</v>
      </c>
      <c r="CP138" s="82">
        <f t="shared" si="151"/>
        <v>0</v>
      </c>
      <c r="CQ138" s="82">
        <f t="shared" si="151"/>
        <v>0</v>
      </c>
      <c r="CR138" s="82">
        <f t="shared" si="151"/>
        <v>0</v>
      </c>
      <c r="CS138" s="82">
        <f t="shared" si="151"/>
        <v>0</v>
      </c>
      <c r="CT138" s="82">
        <f t="shared" si="151"/>
        <v>0</v>
      </c>
      <c r="CU138" s="82">
        <f t="shared" si="151"/>
        <v>0</v>
      </c>
      <c r="CV138" s="82">
        <f t="shared" si="151"/>
        <v>0</v>
      </c>
      <c r="CW138" s="82">
        <f t="shared" si="151"/>
        <v>0</v>
      </c>
      <c r="CX138" s="82">
        <f t="shared" si="151"/>
        <v>0</v>
      </c>
      <c r="CY138" s="82">
        <f t="shared" si="151"/>
        <v>0</v>
      </c>
    </row>
    <row r="139" spans="1:103" ht="15.75" customHeight="1" x14ac:dyDescent="0.55000000000000004">
      <c r="A139" s="96">
        <v>5103030100</v>
      </c>
      <c r="B139" s="97" t="s">
        <v>235</v>
      </c>
      <c r="C139" s="30"/>
      <c r="D139" s="82">
        <v>0</v>
      </c>
      <c r="E139" s="82">
        <v>0</v>
      </c>
      <c r="F139" s="82">
        <v>0</v>
      </c>
      <c r="G139" s="82">
        <f t="shared" si="0"/>
        <v>0</v>
      </c>
      <c r="H139" s="82"/>
      <c r="I139" s="82"/>
      <c r="J139" s="82"/>
      <c r="K139" s="82">
        <f t="shared" si="1"/>
        <v>0</v>
      </c>
      <c r="L139" s="82"/>
      <c r="M139" s="82"/>
      <c r="N139" s="82"/>
      <c r="O139" s="82">
        <f t="shared" si="2"/>
        <v>0</v>
      </c>
      <c r="P139" s="82"/>
      <c r="Q139" s="82"/>
      <c r="R139" s="82"/>
      <c r="S139" s="82">
        <f t="shared" si="3"/>
        <v>0</v>
      </c>
      <c r="T139" s="82">
        <f t="shared" si="4"/>
        <v>0</v>
      </c>
      <c r="V139" s="96">
        <v>5103030100</v>
      </c>
      <c r="W139" s="97" t="s">
        <v>235</v>
      </c>
      <c r="X139" s="82">
        <f>ROUND(IF('2.ต้นทุนตามสัดส่วน '!$E$6&gt;0,(+C139*'2.ต้นทุนตามสัดส่วน '!$E$6)/'2.ต้นทุนตามสัดส่วน '!$E$9,0),2)</f>
        <v>0</v>
      </c>
      <c r="Y139" s="82">
        <f>ROUND(IF('2.ต้นทุนตามสัดส่วน '!$E$16&gt;0,(+D139*'2.ต้นทุนตามสัดส่วน '!$E$16)/'2.ต้นทุนตามสัดส่วน '!$E$19,0),2)</f>
        <v>0</v>
      </c>
      <c r="Z139" s="82">
        <f>ROUND(IF('2.ต้นทุนตามสัดส่วน '!$E$26&gt;0,(+E139*'2.ต้นทุนตามสัดส่วน '!$E$26)/'2.ต้นทุนตามสัดส่วน '!$E$29,0),2)</f>
        <v>0</v>
      </c>
      <c r="AA139" s="82">
        <f>ROUND(IF('2.ต้นทุนตามสัดส่วน '!$E$36&gt;0,(+F139*'2.ต้นทุนตามสัดส่วน '!$E$36)/'2.ต้นทุนตามสัดส่วน '!$E$39,0),2)</f>
        <v>0</v>
      </c>
      <c r="AB139" s="82">
        <f t="shared" si="5"/>
        <v>0</v>
      </c>
      <c r="AC139" s="82">
        <f>ROUND(IF('2.ต้นทุนตามสัดส่วน '!$E$56&gt;0,(+H139*'2.ต้นทุนตามสัดส่วน '!$E$56)/'2.ต้นทุนตามสัดส่วน '!$E$59,0),2)</f>
        <v>0</v>
      </c>
      <c r="AD139" s="82">
        <f>ROUND(IF('2.ต้นทุนตามสัดส่วน '!$E$66&gt;0,(+I139*'2.ต้นทุนตามสัดส่วน '!$E$66)/'2.ต้นทุนตามสัดส่วน '!$E$69,0),2)</f>
        <v>0</v>
      </c>
      <c r="AE139" s="82">
        <f>ROUND(IF('2.ต้นทุนตามสัดส่วน '!$E$76&gt;0,(+J139*'2.ต้นทุนตามสัดส่วน '!$E$76)/'2.ต้นทุนตามสัดส่วน '!$E$79,0),2)</f>
        <v>0</v>
      </c>
      <c r="AF139" s="82">
        <f t="shared" si="6"/>
        <v>0</v>
      </c>
      <c r="AG139" s="82">
        <f>ROUND(IF('2.ต้นทุนตามสัดส่วน '!$E$106&gt;0,(+L139*'2.ต้นทุนตามสัดส่วน '!$E$106)/'2.ต้นทุนตามสัดส่วน '!$E$109,0),2)</f>
        <v>0</v>
      </c>
      <c r="AH139" s="82">
        <f>ROUND(IF('2.ต้นทุนตามสัดส่วน '!$E$116&gt;0,(+M139*'2.ต้นทุนตามสัดส่วน '!$E$116)/'2.ต้นทุนตามสัดส่วน '!$E$119,0),2)</f>
        <v>0</v>
      </c>
      <c r="AI139" s="82">
        <f>ROUND(IF('2.ต้นทุนตามสัดส่วน '!$E$126&gt;0,(+N139*'2.ต้นทุนตามสัดส่วน '!$E$126)/'2.ต้นทุนตามสัดส่วน '!$E$129,0),2)</f>
        <v>0</v>
      </c>
      <c r="AJ139" s="82">
        <f t="shared" si="7"/>
        <v>0</v>
      </c>
      <c r="AK139" s="82">
        <f>ROUND(IF('2.ต้นทุนตามสัดส่วน '!$E$156&gt;0,(+P139*'2.ต้นทุนตามสัดส่วน '!$E$156)/'2.ต้นทุนตามสัดส่วน '!$E$159,0),2)</f>
        <v>0</v>
      </c>
      <c r="AL139" s="82">
        <f>ROUND(IF('2.ต้นทุนตามสัดส่วน '!$E$166&gt;0,(+Q139*'2.ต้นทุนตามสัดส่วน '!$E$166)/'2.ต้นทุนตามสัดส่วน '!$E$169,0),2)</f>
        <v>0</v>
      </c>
      <c r="AM139" s="82">
        <f>ROUND(IF('2.ต้นทุนตามสัดส่วน '!$E$176&gt;0,(+R139*'2.ต้นทุนตามสัดส่วน '!$E$176)/'2.ต้นทุนตามสัดส่วน '!$E$179,0),2)</f>
        <v>0</v>
      </c>
      <c r="AN139" s="82">
        <f t="shared" si="8"/>
        <v>0</v>
      </c>
      <c r="AO139" s="82">
        <f t="shared" si="9"/>
        <v>0</v>
      </c>
      <c r="AQ139" s="96">
        <v>5103030100</v>
      </c>
      <c r="AR139" s="97" t="s">
        <v>235</v>
      </c>
      <c r="AS139" s="82">
        <f>ROUND(IF('2.ต้นทุนตามสัดส่วน '!$E$7&gt;0,(C139*'2.ต้นทุนตามสัดส่วน '!$E$7)/'2.ต้นทุนตามสัดส่วน '!$E$9,0),2)</f>
        <v>0</v>
      </c>
      <c r="AT139" s="82">
        <f>ROUND(IF('2.ต้นทุนตามสัดส่วน '!$E$17&gt;0,(D139*'2.ต้นทุนตามสัดส่วน '!$E$17)/'2.ต้นทุนตามสัดส่วน '!$E$19,0),2)</f>
        <v>0</v>
      </c>
      <c r="AU139" s="82">
        <f>ROUND(IF('2.ต้นทุนตามสัดส่วน '!$E$27&gt;0,(+E139*'2.ต้นทุนตามสัดส่วน '!$E$27)/'2.ต้นทุนตามสัดส่วน '!$E$29,0),2)</f>
        <v>0</v>
      </c>
      <c r="AV139" s="82">
        <f>ROUND(IF('2.ต้นทุนตามสัดส่วน '!$E$37&gt;0,(+F139*'2.ต้นทุนตามสัดส่วน '!$E$37)/'2.ต้นทุนตามสัดส่วน '!$E$39,0),2)</f>
        <v>0</v>
      </c>
      <c r="AW139" s="82">
        <f t="shared" si="10"/>
        <v>0</v>
      </c>
      <c r="AX139" s="82">
        <f>ROUND(IF('2.ต้นทุนตามสัดส่วน '!$E$57&gt;0,(+H139*'2.ต้นทุนตามสัดส่วน '!$E$57)/'2.ต้นทุนตามสัดส่วน '!$E$59,0),2)</f>
        <v>0</v>
      </c>
      <c r="AY139" s="82">
        <f>ROUND(IF('2.ต้นทุนตามสัดส่วน '!$E$67&gt;0,(+I139*'2.ต้นทุนตามสัดส่วน '!$E$67)/'2.ต้นทุนตามสัดส่วน '!$E$69,0),2)</f>
        <v>0</v>
      </c>
      <c r="AZ139" s="82">
        <f>ROUND(IF('2.ต้นทุนตามสัดส่วน '!$E$77&gt;0,(+J139*'2.ต้นทุนตามสัดส่วน '!$E$77)/'2.ต้นทุนตามสัดส่วน '!$E$79,0),2)</f>
        <v>0</v>
      </c>
      <c r="BA139" s="82">
        <f t="shared" si="11"/>
        <v>0</v>
      </c>
      <c r="BB139" s="82">
        <f>ROUND(IF('2.ต้นทุนตามสัดส่วน '!$E$107&gt;0,(+L139*'2.ต้นทุนตามสัดส่วน '!$E$107)/'2.ต้นทุนตามสัดส่วน '!$E$109,0),2)</f>
        <v>0</v>
      </c>
      <c r="BC139" s="82">
        <f>ROUND(IF('2.ต้นทุนตามสัดส่วน '!$E$117&gt;0,(+M139*'2.ต้นทุนตามสัดส่วน '!$E$117)/'2.ต้นทุนตามสัดส่วน '!$E$119,0),2)</f>
        <v>0</v>
      </c>
      <c r="BD139" s="82">
        <f>ROUND(IF('2.ต้นทุนตามสัดส่วน '!$E$127&gt;0,(+N139*'2.ต้นทุนตามสัดส่วน '!$E$127)/'2.ต้นทุนตามสัดส่วน '!$E$129,0),2)</f>
        <v>0</v>
      </c>
      <c r="BE139" s="82">
        <f t="shared" si="12"/>
        <v>0</v>
      </c>
      <c r="BF139" s="82">
        <f>ROUND(IF('2.ต้นทุนตามสัดส่วน '!$E$157&gt;0,(+P139*'2.ต้นทุนตามสัดส่วน '!$E$157)/'2.ต้นทุนตามสัดส่วน '!$E$159,0),2)</f>
        <v>0</v>
      </c>
      <c r="BG139" s="82">
        <f>ROUND(IF('2.ต้นทุนตามสัดส่วน '!$E$167&gt;0,(+Q139*'2.ต้นทุนตามสัดส่วน '!$E$167)/'2.ต้นทุนตามสัดส่วน '!$E$169,0),2)</f>
        <v>0</v>
      </c>
      <c r="BH139" s="82">
        <f>ROUND(IF('2.ต้นทุนตามสัดส่วน '!$E$177&gt;0,(+R139*'2.ต้นทุนตามสัดส่วน '!$E$177)/'2.ต้นทุนตามสัดส่วน '!$E$179,0),2)</f>
        <v>0</v>
      </c>
      <c r="BI139" s="82">
        <f t="shared" si="13"/>
        <v>0</v>
      </c>
      <c r="BJ139" s="82">
        <f t="shared" si="14"/>
        <v>0</v>
      </c>
      <c r="BL139" s="96">
        <v>5103030100</v>
      </c>
      <c r="BM139" s="97" t="s">
        <v>235</v>
      </c>
      <c r="BN139" s="82">
        <f>ROUND(IF('2.ต้นทุนตามสัดส่วน '!$E$8&gt;0,(+C139*'2.ต้นทุนตามสัดส่วน '!$E$8)/'2.ต้นทุนตามสัดส่วน '!$E$9,0),2)</f>
        <v>0</v>
      </c>
      <c r="BO139" s="82">
        <f>ROUND(IF('2.ต้นทุนตามสัดส่วน '!$E$18&gt;0,(+D139*'2.ต้นทุนตามสัดส่วน '!$E$18)/'2.ต้นทุนตามสัดส่วน '!$E$19,0),2)</f>
        <v>0</v>
      </c>
      <c r="BP139" s="82">
        <f>ROUND(IF('2.ต้นทุนตามสัดส่วน '!$E$28&gt;0,(+E139*'2.ต้นทุนตามสัดส่วน '!$E$28)/'2.ต้นทุนตามสัดส่วน '!$E$29,0),2)</f>
        <v>0</v>
      </c>
      <c r="BQ139" s="82">
        <f>ROUND(IF('2.ต้นทุนตามสัดส่วน '!$E$38&gt;0,(+F139*'2.ต้นทุนตามสัดส่วน '!$E$38)/'2.ต้นทุนตามสัดส่วน '!$E$39,0),2)</f>
        <v>0</v>
      </c>
      <c r="BR139" s="82">
        <f t="shared" si="15"/>
        <v>0</v>
      </c>
      <c r="BS139" s="82">
        <f>ROUND(IF('2.ต้นทุนตามสัดส่วน '!$E$58&gt;0,(+H139*'2.ต้นทุนตามสัดส่วน '!$E$58)/'2.ต้นทุนตามสัดส่วน '!$E$59,0),2)</f>
        <v>0</v>
      </c>
      <c r="BT139" s="82">
        <f>ROUND(IF('2.ต้นทุนตามสัดส่วน '!$E$68&gt;0,(+I139*'2.ต้นทุนตามสัดส่วน '!$E$68)/'2.ต้นทุนตามสัดส่วน '!$E$69,0),2)</f>
        <v>0</v>
      </c>
      <c r="BU139" s="82">
        <f>ROUND(IF('2.ต้นทุนตามสัดส่วน '!$E$78&gt;0,(+J139*'2.ต้นทุนตามสัดส่วน '!$E$78)/'2.ต้นทุนตามสัดส่วน '!$E$79,0),2)</f>
        <v>0</v>
      </c>
      <c r="BV139" s="82">
        <f t="shared" si="16"/>
        <v>0</v>
      </c>
      <c r="BW139" s="82">
        <f>ROUND(IF('2.ต้นทุนตามสัดส่วน '!$E$108&gt;0,(+L139*'2.ต้นทุนตามสัดส่วน '!$E$108)/'2.ต้นทุนตามสัดส่วน '!$E$109,0),2)</f>
        <v>0</v>
      </c>
      <c r="BX139" s="82">
        <f>ROUND(IF('2.ต้นทุนตามสัดส่วน '!$E$118&gt;0,(+M139*'2.ต้นทุนตามสัดส่วน '!$E$118)/'2.ต้นทุนตามสัดส่วน '!$E$119,0),2)</f>
        <v>0</v>
      </c>
      <c r="BY139" s="82">
        <f>ROUND(IF('2.ต้นทุนตามสัดส่วน '!$E$128&gt;0,(+N139*'2.ต้นทุนตามสัดส่วน '!$E$128)/'2.ต้นทุนตามสัดส่วน '!$E$129,0),2)</f>
        <v>0</v>
      </c>
      <c r="BZ139" s="82">
        <f t="shared" si="17"/>
        <v>0</v>
      </c>
      <c r="CA139" s="82">
        <f>ROUND(IF('2.ต้นทุนตามสัดส่วน '!$E$158&gt;0,(+P139*'2.ต้นทุนตามสัดส่วน '!$E$158)/'2.ต้นทุนตามสัดส่วน '!$E$159,0),2)</f>
        <v>0</v>
      </c>
      <c r="CB139" s="82">
        <f>ROUND(IF('2.ต้นทุนตามสัดส่วน '!$E$168&gt;0,(+Q139*'2.ต้นทุนตามสัดส่วน '!$E$168)/'2.ต้นทุนตามสัดส่วน '!$E$169,0),2)</f>
        <v>0</v>
      </c>
      <c r="CC139" s="82">
        <f>ROUND(IF('2.ต้นทุนตามสัดส่วน '!$E$178&gt;0,(+R139*'2.ต้นทุนตามสัดส่วน '!$E$178)/'2.ต้นทุนตามสัดส่วน '!$E$179,0),2)</f>
        <v>0</v>
      </c>
      <c r="CD139" s="82">
        <f t="shared" si="18"/>
        <v>0</v>
      </c>
      <c r="CE139" s="82">
        <f t="shared" si="19"/>
        <v>0</v>
      </c>
      <c r="CF139" s="96">
        <v>5103030100</v>
      </c>
      <c r="CG139" s="97" t="s">
        <v>235</v>
      </c>
      <c r="CH139" s="82">
        <f t="shared" ref="CH139:CY139" si="152">+C139-X139-AS139-BN139</f>
        <v>0</v>
      </c>
      <c r="CI139" s="82">
        <f t="shared" si="152"/>
        <v>0</v>
      </c>
      <c r="CJ139" s="82">
        <f t="shared" si="152"/>
        <v>0</v>
      </c>
      <c r="CK139" s="82">
        <f t="shared" si="152"/>
        <v>0</v>
      </c>
      <c r="CL139" s="82">
        <f t="shared" si="152"/>
        <v>0</v>
      </c>
      <c r="CM139" s="82">
        <f t="shared" si="152"/>
        <v>0</v>
      </c>
      <c r="CN139" s="82">
        <f t="shared" si="152"/>
        <v>0</v>
      </c>
      <c r="CO139" s="82">
        <f t="shared" si="152"/>
        <v>0</v>
      </c>
      <c r="CP139" s="82">
        <f t="shared" si="152"/>
        <v>0</v>
      </c>
      <c r="CQ139" s="82">
        <f t="shared" si="152"/>
        <v>0</v>
      </c>
      <c r="CR139" s="82">
        <f t="shared" si="152"/>
        <v>0</v>
      </c>
      <c r="CS139" s="82">
        <f t="shared" si="152"/>
        <v>0</v>
      </c>
      <c r="CT139" s="82">
        <f t="shared" si="152"/>
        <v>0</v>
      </c>
      <c r="CU139" s="82">
        <f t="shared" si="152"/>
        <v>0</v>
      </c>
      <c r="CV139" s="82">
        <f t="shared" si="152"/>
        <v>0</v>
      </c>
      <c r="CW139" s="82">
        <f t="shared" si="152"/>
        <v>0</v>
      </c>
      <c r="CX139" s="82">
        <f t="shared" si="152"/>
        <v>0</v>
      </c>
      <c r="CY139" s="82">
        <f t="shared" si="152"/>
        <v>0</v>
      </c>
    </row>
    <row r="140" spans="1:103" ht="15.75" customHeight="1" x14ac:dyDescent="0.55000000000000004">
      <c r="A140" s="96">
        <v>5103030200</v>
      </c>
      <c r="B140" s="97" t="s">
        <v>236</v>
      </c>
      <c r="C140" s="30"/>
      <c r="D140" s="82">
        <v>0</v>
      </c>
      <c r="E140" s="82">
        <v>0</v>
      </c>
      <c r="F140" s="82">
        <v>0</v>
      </c>
      <c r="G140" s="82">
        <f t="shared" si="0"/>
        <v>0</v>
      </c>
      <c r="H140" s="82"/>
      <c r="I140" s="82"/>
      <c r="J140" s="82"/>
      <c r="K140" s="82">
        <f t="shared" si="1"/>
        <v>0</v>
      </c>
      <c r="L140" s="82"/>
      <c r="M140" s="82"/>
      <c r="N140" s="82"/>
      <c r="O140" s="82">
        <f t="shared" si="2"/>
        <v>0</v>
      </c>
      <c r="P140" s="82"/>
      <c r="Q140" s="82"/>
      <c r="R140" s="82"/>
      <c r="S140" s="82">
        <f t="shared" si="3"/>
        <v>0</v>
      </c>
      <c r="T140" s="82">
        <f t="shared" si="4"/>
        <v>0</v>
      </c>
      <c r="V140" s="96">
        <v>5103030200</v>
      </c>
      <c r="W140" s="97" t="s">
        <v>236</v>
      </c>
      <c r="X140" s="82">
        <f>ROUND(IF('2.ต้นทุนตามสัดส่วน '!$E$6&gt;0,(+C140*'2.ต้นทุนตามสัดส่วน '!$E$6)/'2.ต้นทุนตามสัดส่วน '!$E$9,0),2)</f>
        <v>0</v>
      </c>
      <c r="Y140" s="82">
        <f>ROUND(IF('2.ต้นทุนตามสัดส่วน '!$E$16&gt;0,(+D140*'2.ต้นทุนตามสัดส่วน '!$E$16)/'2.ต้นทุนตามสัดส่วน '!$E$19,0),2)</f>
        <v>0</v>
      </c>
      <c r="Z140" s="82">
        <f>ROUND(IF('2.ต้นทุนตามสัดส่วน '!$E$26&gt;0,(+E140*'2.ต้นทุนตามสัดส่วน '!$E$26)/'2.ต้นทุนตามสัดส่วน '!$E$29,0),2)</f>
        <v>0</v>
      </c>
      <c r="AA140" s="82">
        <f>ROUND(IF('2.ต้นทุนตามสัดส่วน '!$E$36&gt;0,(+F140*'2.ต้นทุนตามสัดส่วน '!$E$36)/'2.ต้นทุนตามสัดส่วน '!$E$39,0),2)</f>
        <v>0</v>
      </c>
      <c r="AB140" s="82">
        <f t="shared" si="5"/>
        <v>0</v>
      </c>
      <c r="AC140" s="82">
        <f>ROUND(IF('2.ต้นทุนตามสัดส่วน '!$E$56&gt;0,(+H140*'2.ต้นทุนตามสัดส่วน '!$E$56)/'2.ต้นทุนตามสัดส่วน '!$E$59,0),2)</f>
        <v>0</v>
      </c>
      <c r="AD140" s="82">
        <f>ROUND(IF('2.ต้นทุนตามสัดส่วน '!$E$66&gt;0,(+I140*'2.ต้นทุนตามสัดส่วน '!$E$66)/'2.ต้นทุนตามสัดส่วน '!$E$69,0),2)</f>
        <v>0</v>
      </c>
      <c r="AE140" s="82">
        <f>ROUND(IF('2.ต้นทุนตามสัดส่วน '!$E$76&gt;0,(+J140*'2.ต้นทุนตามสัดส่วน '!$E$76)/'2.ต้นทุนตามสัดส่วน '!$E$79,0),2)</f>
        <v>0</v>
      </c>
      <c r="AF140" s="82">
        <f t="shared" si="6"/>
        <v>0</v>
      </c>
      <c r="AG140" s="82">
        <f>ROUND(IF('2.ต้นทุนตามสัดส่วน '!$E$106&gt;0,(+L140*'2.ต้นทุนตามสัดส่วน '!$E$106)/'2.ต้นทุนตามสัดส่วน '!$E$109,0),2)</f>
        <v>0</v>
      </c>
      <c r="AH140" s="82">
        <f>ROUND(IF('2.ต้นทุนตามสัดส่วน '!$E$116&gt;0,(+M140*'2.ต้นทุนตามสัดส่วน '!$E$116)/'2.ต้นทุนตามสัดส่วน '!$E$119,0),2)</f>
        <v>0</v>
      </c>
      <c r="AI140" s="82">
        <f>ROUND(IF('2.ต้นทุนตามสัดส่วน '!$E$126&gt;0,(+N140*'2.ต้นทุนตามสัดส่วน '!$E$126)/'2.ต้นทุนตามสัดส่วน '!$E$129,0),2)</f>
        <v>0</v>
      </c>
      <c r="AJ140" s="82">
        <f t="shared" si="7"/>
        <v>0</v>
      </c>
      <c r="AK140" s="82">
        <f>ROUND(IF('2.ต้นทุนตามสัดส่วน '!$E$156&gt;0,(+P140*'2.ต้นทุนตามสัดส่วน '!$E$156)/'2.ต้นทุนตามสัดส่วน '!$E$159,0),2)</f>
        <v>0</v>
      </c>
      <c r="AL140" s="82">
        <f>ROUND(IF('2.ต้นทุนตามสัดส่วน '!$E$166&gt;0,(+Q140*'2.ต้นทุนตามสัดส่วน '!$E$166)/'2.ต้นทุนตามสัดส่วน '!$E$169,0),2)</f>
        <v>0</v>
      </c>
      <c r="AM140" s="82">
        <f>ROUND(IF('2.ต้นทุนตามสัดส่วน '!$E$176&gt;0,(+R140*'2.ต้นทุนตามสัดส่วน '!$E$176)/'2.ต้นทุนตามสัดส่วน '!$E$179,0),2)</f>
        <v>0</v>
      </c>
      <c r="AN140" s="82">
        <f t="shared" si="8"/>
        <v>0</v>
      </c>
      <c r="AO140" s="82">
        <f t="shared" si="9"/>
        <v>0</v>
      </c>
      <c r="AQ140" s="96">
        <v>5103030200</v>
      </c>
      <c r="AR140" s="97" t="s">
        <v>236</v>
      </c>
      <c r="AS140" s="82">
        <f>ROUND(IF('2.ต้นทุนตามสัดส่วน '!$E$7&gt;0,(C140*'2.ต้นทุนตามสัดส่วน '!$E$7)/'2.ต้นทุนตามสัดส่วน '!$E$9,0),2)</f>
        <v>0</v>
      </c>
      <c r="AT140" s="82">
        <f>ROUND(IF('2.ต้นทุนตามสัดส่วน '!$E$17&gt;0,(D140*'2.ต้นทุนตามสัดส่วน '!$E$17)/'2.ต้นทุนตามสัดส่วน '!$E$19,0),2)</f>
        <v>0</v>
      </c>
      <c r="AU140" s="82">
        <f>ROUND(IF('2.ต้นทุนตามสัดส่วน '!$E$27&gt;0,(+E140*'2.ต้นทุนตามสัดส่วน '!$E$27)/'2.ต้นทุนตามสัดส่วน '!$E$29,0),2)</f>
        <v>0</v>
      </c>
      <c r="AV140" s="82">
        <f>ROUND(IF('2.ต้นทุนตามสัดส่วน '!$E$37&gt;0,(+F140*'2.ต้นทุนตามสัดส่วน '!$E$37)/'2.ต้นทุนตามสัดส่วน '!$E$39,0),2)</f>
        <v>0</v>
      </c>
      <c r="AW140" s="82">
        <f t="shared" si="10"/>
        <v>0</v>
      </c>
      <c r="AX140" s="82">
        <f>ROUND(IF('2.ต้นทุนตามสัดส่วน '!$E$57&gt;0,(+H140*'2.ต้นทุนตามสัดส่วน '!$E$57)/'2.ต้นทุนตามสัดส่วน '!$E$59,0),2)</f>
        <v>0</v>
      </c>
      <c r="AY140" s="82">
        <f>ROUND(IF('2.ต้นทุนตามสัดส่วน '!$E$67&gt;0,(+I140*'2.ต้นทุนตามสัดส่วน '!$E$67)/'2.ต้นทุนตามสัดส่วน '!$E$69,0),2)</f>
        <v>0</v>
      </c>
      <c r="AZ140" s="82">
        <f>ROUND(IF('2.ต้นทุนตามสัดส่วน '!$E$77&gt;0,(+J140*'2.ต้นทุนตามสัดส่วน '!$E$77)/'2.ต้นทุนตามสัดส่วน '!$E$79,0),2)</f>
        <v>0</v>
      </c>
      <c r="BA140" s="82">
        <f t="shared" si="11"/>
        <v>0</v>
      </c>
      <c r="BB140" s="82">
        <f>ROUND(IF('2.ต้นทุนตามสัดส่วน '!$E$107&gt;0,(+L140*'2.ต้นทุนตามสัดส่วน '!$E$107)/'2.ต้นทุนตามสัดส่วน '!$E$109,0),2)</f>
        <v>0</v>
      </c>
      <c r="BC140" s="82">
        <f>ROUND(IF('2.ต้นทุนตามสัดส่วน '!$E$117&gt;0,(+M140*'2.ต้นทุนตามสัดส่วน '!$E$117)/'2.ต้นทุนตามสัดส่วน '!$E$119,0),2)</f>
        <v>0</v>
      </c>
      <c r="BD140" s="82">
        <f>ROUND(IF('2.ต้นทุนตามสัดส่วน '!$E$127&gt;0,(+N140*'2.ต้นทุนตามสัดส่วน '!$E$127)/'2.ต้นทุนตามสัดส่วน '!$E$129,0),2)</f>
        <v>0</v>
      </c>
      <c r="BE140" s="82">
        <f t="shared" si="12"/>
        <v>0</v>
      </c>
      <c r="BF140" s="82">
        <f>ROUND(IF('2.ต้นทุนตามสัดส่วน '!$E$157&gt;0,(+P140*'2.ต้นทุนตามสัดส่วน '!$E$157)/'2.ต้นทุนตามสัดส่วน '!$E$159,0),2)</f>
        <v>0</v>
      </c>
      <c r="BG140" s="82">
        <f>ROUND(IF('2.ต้นทุนตามสัดส่วน '!$E$167&gt;0,(+Q140*'2.ต้นทุนตามสัดส่วน '!$E$167)/'2.ต้นทุนตามสัดส่วน '!$E$169,0),2)</f>
        <v>0</v>
      </c>
      <c r="BH140" s="82">
        <f>ROUND(IF('2.ต้นทุนตามสัดส่วน '!$E$177&gt;0,(+R140*'2.ต้นทุนตามสัดส่วน '!$E$177)/'2.ต้นทุนตามสัดส่วน '!$E$179,0),2)</f>
        <v>0</v>
      </c>
      <c r="BI140" s="82">
        <f t="shared" si="13"/>
        <v>0</v>
      </c>
      <c r="BJ140" s="82">
        <f t="shared" si="14"/>
        <v>0</v>
      </c>
      <c r="BL140" s="96">
        <v>5103030200</v>
      </c>
      <c r="BM140" s="97" t="s">
        <v>236</v>
      </c>
      <c r="BN140" s="82">
        <f>ROUND(IF('2.ต้นทุนตามสัดส่วน '!$E$8&gt;0,(+C140*'2.ต้นทุนตามสัดส่วน '!$E$8)/'2.ต้นทุนตามสัดส่วน '!$E$9,0),2)</f>
        <v>0</v>
      </c>
      <c r="BO140" s="82">
        <f>ROUND(IF('2.ต้นทุนตามสัดส่วน '!$E$18&gt;0,(+D140*'2.ต้นทุนตามสัดส่วน '!$E$18)/'2.ต้นทุนตามสัดส่วน '!$E$19,0),2)</f>
        <v>0</v>
      </c>
      <c r="BP140" s="82">
        <f>ROUND(IF('2.ต้นทุนตามสัดส่วน '!$E$28&gt;0,(+E140*'2.ต้นทุนตามสัดส่วน '!$E$28)/'2.ต้นทุนตามสัดส่วน '!$E$29,0),2)</f>
        <v>0</v>
      </c>
      <c r="BQ140" s="82">
        <f>ROUND(IF('2.ต้นทุนตามสัดส่วน '!$E$38&gt;0,(+F140*'2.ต้นทุนตามสัดส่วน '!$E$38)/'2.ต้นทุนตามสัดส่วน '!$E$39,0),2)</f>
        <v>0</v>
      </c>
      <c r="BR140" s="82">
        <f t="shared" si="15"/>
        <v>0</v>
      </c>
      <c r="BS140" s="82">
        <f>ROUND(IF('2.ต้นทุนตามสัดส่วน '!$E$58&gt;0,(+H140*'2.ต้นทุนตามสัดส่วน '!$E$58)/'2.ต้นทุนตามสัดส่วน '!$E$59,0),2)</f>
        <v>0</v>
      </c>
      <c r="BT140" s="82">
        <f>ROUND(IF('2.ต้นทุนตามสัดส่วน '!$E$68&gt;0,(+I140*'2.ต้นทุนตามสัดส่วน '!$E$68)/'2.ต้นทุนตามสัดส่วน '!$E$69,0),2)</f>
        <v>0</v>
      </c>
      <c r="BU140" s="82">
        <f>ROUND(IF('2.ต้นทุนตามสัดส่วน '!$E$78&gt;0,(+J140*'2.ต้นทุนตามสัดส่วน '!$E$78)/'2.ต้นทุนตามสัดส่วน '!$E$79,0),2)</f>
        <v>0</v>
      </c>
      <c r="BV140" s="82">
        <f t="shared" si="16"/>
        <v>0</v>
      </c>
      <c r="BW140" s="82">
        <f>ROUND(IF('2.ต้นทุนตามสัดส่วน '!$E$108&gt;0,(+L140*'2.ต้นทุนตามสัดส่วน '!$E$108)/'2.ต้นทุนตามสัดส่วน '!$E$109,0),2)</f>
        <v>0</v>
      </c>
      <c r="BX140" s="82">
        <f>ROUND(IF('2.ต้นทุนตามสัดส่วน '!$E$118&gt;0,(+M140*'2.ต้นทุนตามสัดส่วน '!$E$118)/'2.ต้นทุนตามสัดส่วน '!$E$119,0),2)</f>
        <v>0</v>
      </c>
      <c r="BY140" s="82">
        <f>ROUND(IF('2.ต้นทุนตามสัดส่วน '!$E$128&gt;0,(+N140*'2.ต้นทุนตามสัดส่วน '!$E$128)/'2.ต้นทุนตามสัดส่วน '!$E$129,0),2)</f>
        <v>0</v>
      </c>
      <c r="BZ140" s="82">
        <f t="shared" si="17"/>
        <v>0</v>
      </c>
      <c r="CA140" s="82">
        <f>ROUND(IF('2.ต้นทุนตามสัดส่วน '!$E$158&gt;0,(+P140*'2.ต้นทุนตามสัดส่วน '!$E$158)/'2.ต้นทุนตามสัดส่วน '!$E$159,0),2)</f>
        <v>0</v>
      </c>
      <c r="CB140" s="82">
        <f>ROUND(IF('2.ต้นทุนตามสัดส่วน '!$E$168&gt;0,(+Q140*'2.ต้นทุนตามสัดส่วน '!$E$168)/'2.ต้นทุนตามสัดส่วน '!$E$169,0),2)</f>
        <v>0</v>
      </c>
      <c r="CC140" s="82">
        <f>ROUND(IF('2.ต้นทุนตามสัดส่วน '!$E$178&gt;0,(+R140*'2.ต้นทุนตามสัดส่วน '!$E$178)/'2.ต้นทุนตามสัดส่วน '!$E$179,0),2)</f>
        <v>0</v>
      </c>
      <c r="CD140" s="82">
        <f t="shared" si="18"/>
        <v>0</v>
      </c>
      <c r="CE140" s="82">
        <f t="shared" si="19"/>
        <v>0</v>
      </c>
      <c r="CF140" s="96">
        <v>5103030200</v>
      </c>
      <c r="CG140" s="97" t="s">
        <v>236</v>
      </c>
      <c r="CH140" s="82">
        <f t="shared" ref="CH140:CY140" si="153">+C140-X140-AS140-BN140</f>
        <v>0</v>
      </c>
      <c r="CI140" s="82">
        <f t="shared" si="153"/>
        <v>0</v>
      </c>
      <c r="CJ140" s="82">
        <f t="shared" si="153"/>
        <v>0</v>
      </c>
      <c r="CK140" s="82">
        <f t="shared" si="153"/>
        <v>0</v>
      </c>
      <c r="CL140" s="82">
        <f t="shared" si="153"/>
        <v>0</v>
      </c>
      <c r="CM140" s="82">
        <f t="shared" si="153"/>
        <v>0</v>
      </c>
      <c r="CN140" s="82">
        <f t="shared" si="153"/>
        <v>0</v>
      </c>
      <c r="CO140" s="82">
        <f t="shared" si="153"/>
        <v>0</v>
      </c>
      <c r="CP140" s="82">
        <f t="shared" si="153"/>
        <v>0</v>
      </c>
      <c r="CQ140" s="82">
        <f t="shared" si="153"/>
        <v>0</v>
      </c>
      <c r="CR140" s="82">
        <f t="shared" si="153"/>
        <v>0</v>
      </c>
      <c r="CS140" s="82">
        <f t="shared" si="153"/>
        <v>0</v>
      </c>
      <c r="CT140" s="82">
        <f t="shared" si="153"/>
        <v>0</v>
      </c>
      <c r="CU140" s="82">
        <f t="shared" si="153"/>
        <v>0</v>
      </c>
      <c r="CV140" s="82">
        <f t="shared" si="153"/>
        <v>0</v>
      </c>
      <c r="CW140" s="82">
        <f t="shared" si="153"/>
        <v>0</v>
      </c>
      <c r="CX140" s="82">
        <f t="shared" si="153"/>
        <v>0</v>
      </c>
      <c r="CY140" s="82">
        <f t="shared" si="153"/>
        <v>0</v>
      </c>
    </row>
    <row r="141" spans="1:103" ht="15.75" customHeight="1" x14ac:dyDescent="0.55000000000000004">
      <c r="A141" s="96">
        <v>5103030300</v>
      </c>
      <c r="B141" s="97" t="s">
        <v>237</v>
      </c>
      <c r="C141" s="30"/>
      <c r="D141" s="82">
        <v>0</v>
      </c>
      <c r="E141" s="82">
        <v>0</v>
      </c>
      <c r="F141" s="82">
        <v>0</v>
      </c>
      <c r="G141" s="82">
        <f t="shared" si="0"/>
        <v>0</v>
      </c>
      <c r="H141" s="82"/>
      <c r="I141" s="82"/>
      <c r="J141" s="82"/>
      <c r="K141" s="82">
        <f t="shared" si="1"/>
        <v>0</v>
      </c>
      <c r="L141" s="82"/>
      <c r="M141" s="82"/>
      <c r="N141" s="82"/>
      <c r="O141" s="82">
        <f t="shared" si="2"/>
        <v>0</v>
      </c>
      <c r="P141" s="82"/>
      <c r="Q141" s="82"/>
      <c r="R141" s="82"/>
      <c r="S141" s="82">
        <f t="shared" si="3"/>
        <v>0</v>
      </c>
      <c r="T141" s="82">
        <f t="shared" si="4"/>
        <v>0</v>
      </c>
      <c r="V141" s="96">
        <v>5103030300</v>
      </c>
      <c r="W141" s="97" t="s">
        <v>237</v>
      </c>
      <c r="X141" s="82">
        <f>ROUND(IF('2.ต้นทุนตามสัดส่วน '!$E$6&gt;0,(+C141*'2.ต้นทุนตามสัดส่วน '!$E$6)/'2.ต้นทุนตามสัดส่วน '!$E$9,0),2)</f>
        <v>0</v>
      </c>
      <c r="Y141" s="82">
        <f>ROUND(IF('2.ต้นทุนตามสัดส่วน '!$E$16&gt;0,(+D141*'2.ต้นทุนตามสัดส่วน '!$E$16)/'2.ต้นทุนตามสัดส่วน '!$E$19,0),2)</f>
        <v>0</v>
      </c>
      <c r="Z141" s="82">
        <f>ROUND(IF('2.ต้นทุนตามสัดส่วน '!$E$26&gt;0,(+E141*'2.ต้นทุนตามสัดส่วน '!$E$26)/'2.ต้นทุนตามสัดส่วน '!$E$29,0),2)</f>
        <v>0</v>
      </c>
      <c r="AA141" s="82">
        <f>ROUND(IF('2.ต้นทุนตามสัดส่วน '!$E$36&gt;0,(+F141*'2.ต้นทุนตามสัดส่วน '!$E$36)/'2.ต้นทุนตามสัดส่วน '!$E$39,0),2)</f>
        <v>0</v>
      </c>
      <c r="AB141" s="82">
        <f t="shared" si="5"/>
        <v>0</v>
      </c>
      <c r="AC141" s="82">
        <f>ROUND(IF('2.ต้นทุนตามสัดส่วน '!$E$56&gt;0,(+H141*'2.ต้นทุนตามสัดส่วน '!$E$56)/'2.ต้นทุนตามสัดส่วน '!$E$59,0),2)</f>
        <v>0</v>
      </c>
      <c r="AD141" s="82">
        <f>ROUND(IF('2.ต้นทุนตามสัดส่วน '!$E$66&gt;0,(+I141*'2.ต้นทุนตามสัดส่วน '!$E$66)/'2.ต้นทุนตามสัดส่วน '!$E$69,0),2)</f>
        <v>0</v>
      </c>
      <c r="AE141" s="82">
        <f>ROUND(IF('2.ต้นทุนตามสัดส่วน '!$E$76&gt;0,(+J141*'2.ต้นทุนตามสัดส่วน '!$E$76)/'2.ต้นทุนตามสัดส่วน '!$E$79,0),2)</f>
        <v>0</v>
      </c>
      <c r="AF141" s="82">
        <f t="shared" si="6"/>
        <v>0</v>
      </c>
      <c r="AG141" s="82">
        <f>ROUND(IF('2.ต้นทุนตามสัดส่วน '!$E$106&gt;0,(+L141*'2.ต้นทุนตามสัดส่วน '!$E$106)/'2.ต้นทุนตามสัดส่วน '!$E$109,0),2)</f>
        <v>0</v>
      </c>
      <c r="AH141" s="82">
        <f>ROUND(IF('2.ต้นทุนตามสัดส่วน '!$E$116&gt;0,(+M141*'2.ต้นทุนตามสัดส่วน '!$E$116)/'2.ต้นทุนตามสัดส่วน '!$E$119,0),2)</f>
        <v>0</v>
      </c>
      <c r="AI141" s="82">
        <f>ROUND(IF('2.ต้นทุนตามสัดส่วน '!$E$126&gt;0,(+N141*'2.ต้นทุนตามสัดส่วน '!$E$126)/'2.ต้นทุนตามสัดส่วน '!$E$129,0),2)</f>
        <v>0</v>
      </c>
      <c r="AJ141" s="82">
        <f t="shared" si="7"/>
        <v>0</v>
      </c>
      <c r="AK141" s="82">
        <f>ROUND(IF('2.ต้นทุนตามสัดส่วน '!$E$156&gt;0,(+P141*'2.ต้นทุนตามสัดส่วน '!$E$156)/'2.ต้นทุนตามสัดส่วน '!$E$159,0),2)</f>
        <v>0</v>
      </c>
      <c r="AL141" s="82">
        <f>ROUND(IF('2.ต้นทุนตามสัดส่วน '!$E$166&gt;0,(+Q141*'2.ต้นทุนตามสัดส่วน '!$E$166)/'2.ต้นทุนตามสัดส่วน '!$E$169,0),2)</f>
        <v>0</v>
      </c>
      <c r="AM141" s="82">
        <f>ROUND(IF('2.ต้นทุนตามสัดส่วน '!$E$176&gt;0,(+R141*'2.ต้นทุนตามสัดส่วน '!$E$176)/'2.ต้นทุนตามสัดส่วน '!$E$179,0),2)</f>
        <v>0</v>
      </c>
      <c r="AN141" s="82">
        <f t="shared" si="8"/>
        <v>0</v>
      </c>
      <c r="AO141" s="82">
        <f t="shared" si="9"/>
        <v>0</v>
      </c>
      <c r="AQ141" s="96">
        <v>5103030300</v>
      </c>
      <c r="AR141" s="97" t="s">
        <v>237</v>
      </c>
      <c r="AS141" s="82">
        <f>ROUND(IF('2.ต้นทุนตามสัดส่วน '!$E$7&gt;0,(C141*'2.ต้นทุนตามสัดส่วน '!$E$7)/'2.ต้นทุนตามสัดส่วน '!$E$9,0),2)</f>
        <v>0</v>
      </c>
      <c r="AT141" s="82">
        <f>ROUND(IF('2.ต้นทุนตามสัดส่วน '!$E$17&gt;0,(D141*'2.ต้นทุนตามสัดส่วน '!$E$17)/'2.ต้นทุนตามสัดส่วน '!$E$19,0),2)</f>
        <v>0</v>
      </c>
      <c r="AU141" s="82">
        <f>ROUND(IF('2.ต้นทุนตามสัดส่วน '!$E$27&gt;0,(+E141*'2.ต้นทุนตามสัดส่วน '!$E$27)/'2.ต้นทุนตามสัดส่วน '!$E$29,0),2)</f>
        <v>0</v>
      </c>
      <c r="AV141" s="82">
        <f>ROUND(IF('2.ต้นทุนตามสัดส่วน '!$E$37&gt;0,(+F141*'2.ต้นทุนตามสัดส่วน '!$E$37)/'2.ต้นทุนตามสัดส่วน '!$E$39,0),2)</f>
        <v>0</v>
      </c>
      <c r="AW141" s="82">
        <f t="shared" si="10"/>
        <v>0</v>
      </c>
      <c r="AX141" s="82">
        <f>ROUND(IF('2.ต้นทุนตามสัดส่วน '!$E$57&gt;0,(+H141*'2.ต้นทุนตามสัดส่วน '!$E$57)/'2.ต้นทุนตามสัดส่วน '!$E$59,0),2)</f>
        <v>0</v>
      </c>
      <c r="AY141" s="82">
        <f>ROUND(IF('2.ต้นทุนตามสัดส่วน '!$E$67&gt;0,(+I141*'2.ต้นทุนตามสัดส่วน '!$E$67)/'2.ต้นทุนตามสัดส่วน '!$E$69,0),2)</f>
        <v>0</v>
      </c>
      <c r="AZ141" s="82">
        <f>ROUND(IF('2.ต้นทุนตามสัดส่วน '!$E$77&gt;0,(+J141*'2.ต้นทุนตามสัดส่วน '!$E$77)/'2.ต้นทุนตามสัดส่วน '!$E$79,0),2)</f>
        <v>0</v>
      </c>
      <c r="BA141" s="82">
        <f t="shared" si="11"/>
        <v>0</v>
      </c>
      <c r="BB141" s="82">
        <f>ROUND(IF('2.ต้นทุนตามสัดส่วน '!$E$107&gt;0,(+L141*'2.ต้นทุนตามสัดส่วน '!$E$107)/'2.ต้นทุนตามสัดส่วน '!$E$109,0),2)</f>
        <v>0</v>
      </c>
      <c r="BC141" s="82">
        <f>ROUND(IF('2.ต้นทุนตามสัดส่วน '!$E$117&gt;0,(+M141*'2.ต้นทุนตามสัดส่วน '!$E$117)/'2.ต้นทุนตามสัดส่วน '!$E$119,0),2)</f>
        <v>0</v>
      </c>
      <c r="BD141" s="82">
        <f>ROUND(IF('2.ต้นทุนตามสัดส่วน '!$E$127&gt;0,(+N141*'2.ต้นทุนตามสัดส่วน '!$E$127)/'2.ต้นทุนตามสัดส่วน '!$E$129,0),2)</f>
        <v>0</v>
      </c>
      <c r="BE141" s="82">
        <f t="shared" si="12"/>
        <v>0</v>
      </c>
      <c r="BF141" s="82">
        <f>ROUND(IF('2.ต้นทุนตามสัดส่วน '!$E$157&gt;0,(+P141*'2.ต้นทุนตามสัดส่วน '!$E$157)/'2.ต้นทุนตามสัดส่วน '!$E$159,0),2)</f>
        <v>0</v>
      </c>
      <c r="BG141" s="82">
        <f>ROUND(IF('2.ต้นทุนตามสัดส่วน '!$E$167&gt;0,(+Q141*'2.ต้นทุนตามสัดส่วน '!$E$167)/'2.ต้นทุนตามสัดส่วน '!$E$169,0),2)</f>
        <v>0</v>
      </c>
      <c r="BH141" s="82">
        <f>ROUND(IF('2.ต้นทุนตามสัดส่วน '!$E$177&gt;0,(+R141*'2.ต้นทุนตามสัดส่วน '!$E$177)/'2.ต้นทุนตามสัดส่วน '!$E$179,0),2)</f>
        <v>0</v>
      </c>
      <c r="BI141" s="82">
        <f t="shared" si="13"/>
        <v>0</v>
      </c>
      <c r="BJ141" s="82">
        <f t="shared" si="14"/>
        <v>0</v>
      </c>
      <c r="BL141" s="96">
        <v>5103030300</v>
      </c>
      <c r="BM141" s="97" t="s">
        <v>237</v>
      </c>
      <c r="BN141" s="82">
        <f>ROUND(IF('2.ต้นทุนตามสัดส่วน '!$E$8&gt;0,(+C141*'2.ต้นทุนตามสัดส่วน '!$E$8)/'2.ต้นทุนตามสัดส่วน '!$E$9,0),2)</f>
        <v>0</v>
      </c>
      <c r="BO141" s="82">
        <f>ROUND(IF('2.ต้นทุนตามสัดส่วน '!$E$18&gt;0,(+D141*'2.ต้นทุนตามสัดส่วน '!$E$18)/'2.ต้นทุนตามสัดส่วน '!$E$19,0),2)</f>
        <v>0</v>
      </c>
      <c r="BP141" s="82">
        <f>ROUND(IF('2.ต้นทุนตามสัดส่วน '!$E$28&gt;0,(+E141*'2.ต้นทุนตามสัดส่วน '!$E$28)/'2.ต้นทุนตามสัดส่วน '!$E$29,0),2)</f>
        <v>0</v>
      </c>
      <c r="BQ141" s="82">
        <f>ROUND(IF('2.ต้นทุนตามสัดส่วน '!$E$38&gt;0,(+F141*'2.ต้นทุนตามสัดส่วน '!$E$38)/'2.ต้นทุนตามสัดส่วน '!$E$39,0),2)</f>
        <v>0</v>
      </c>
      <c r="BR141" s="82">
        <f t="shared" si="15"/>
        <v>0</v>
      </c>
      <c r="BS141" s="82">
        <f>ROUND(IF('2.ต้นทุนตามสัดส่วน '!$E$58&gt;0,(+H141*'2.ต้นทุนตามสัดส่วน '!$E$58)/'2.ต้นทุนตามสัดส่วน '!$E$59,0),2)</f>
        <v>0</v>
      </c>
      <c r="BT141" s="82">
        <f>ROUND(IF('2.ต้นทุนตามสัดส่วน '!$E$68&gt;0,(+I141*'2.ต้นทุนตามสัดส่วน '!$E$68)/'2.ต้นทุนตามสัดส่วน '!$E$69,0),2)</f>
        <v>0</v>
      </c>
      <c r="BU141" s="82">
        <f>ROUND(IF('2.ต้นทุนตามสัดส่วน '!$E$78&gt;0,(+J141*'2.ต้นทุนตามสัดส่วน '!$E$78)/'2.ต้นทุนตามสัดส่วน '!$E$79,0),2)</f>
        <v>0</v>
      </c>
      <c r="BV141" s="82">
        <f t="shared" si="16"/>
        <v>0</v>
      </c>
      <c r="BW141" s="82">
        <f>ROUND(IF('2.ต้นทุนตามสัดส่วน '!$E$108&gt;0,(+L141*'2.ต้นทุนตามสัดส่วน '!$E$108)/'2.ต้นทุนตามสัดส่วน '!$E$109,0),2)</f>
        <v>0</v>
      </c>
      <c r="BX141" s="82">
        <f>ROUND(IF('2.ต้นทุนตามสัดส่วน '!$E$118&gt;0,(+M141*'2.ต้นทุนตามสัดส่วน '!$E$118)/'2.ต้นทุนตามสัดส่วน '!$E$119,0),2)</f>
        <v>0</v>
      </c>
      <c r="BY141" s="82">
        <f>ROUND(IF('2.ต้นทุนตามสัดส่วน '!$E$128&gt;0,(+N141*'2.ต้นทุนตามสัดส่วน '!$E$128)/'2.ต้นทุนตามสัดส่วน '!$E$129,0),2)</f>
        <v>0</v>
      </c>
      <c r="BZ141" s="82">
        <f t="shared" si="17"/>
        <v>0</v>
      </c>
      <c r="CA141" s="82">
        <f>ROUND(IF('2.ต้นทุนตามสัดส่วน '!$E$158&gt;0,(+P141*'2.ต้นทุนตามสัดส่วน '!$E$158)/'2.ต้นทุนตามสัดส่วน '!$E$159,0),2)</f>
        <v>0</v>
      </c>
      <c r="CB141" s="82">
        <f>ROUND(IF('2.ต้นทุนตามสัดส่วน '!$E$168&gt;0,(+Q141*'2.ต้นทุนตามสัดส่วน '!$E$168)/'2.ต้นทุนตามสัดส่วน '!$E$169,0),2)</f>
        <v>0</v>
      </c>
      <c r="CC141" s="82">
        <f>ROUND(IF('2.ต้นทุนตามสัดส่วน '!$E$178&gt;0,(+R141*'2.ต้นทุนตามสัดส่วน '!$E$178)/'2.ต้นทุนตามสัดส่วน '!$E$179,0),2)</f>
        <v>0</v>
      </c>
      <c r="CD141" s="82">
        <f t="shared" si="18"/>
        <v>0</v>
      </c>
      <c r="CE141" s="82">
        <f t="shared" si="19"/>
        <v>0</v>
      </c>
      <c r="CF141" s="96">
        <v>5103030300</v>
      </c>
      <c r="CG141" s="97" t="s">
        <v>237</v>
      </c>
      <c r="CH141" s="82">
        <f t="shared" ref="CH141:CY141" si="154">+C141-X141-AS141-BN141</f>
        <v>0</v>
      </c>
      <c r="CI141" s="82">
        <f t="shared" si="154"/>
        <v>0</v>
      </c>
      <c r="CJ141" s="82">
        <f t="shared" si="154"/>
        <v>0</v>
      </c>
      <c r="CK141" s="82">
        <f t="shared" si="154"/>
        <v>0</v>
      </c>
      <c r="CL141" s="82">
        <f t="shared" si="154"/>
        <v>0</v>
      </c>
      <c r="CM141" s="82">
        <f t="shared" si="154"/>
        <v>0</v>
      </c>
      <c r="CN141" s="82">
        <f t="shared" si="154"/>
        <v>0</v>
      </c>
      <c r="CO141" s="82">
        <f t="shared" si="154"/>
        <v>0</v>
      </c>
      <c r="CP141" s="82">
        <f t="shared" si="154"/>
        <v>0</v>
      </c>
      <c r="CQ141" s="82">
        <f t="shared" si="154"/>
        <v>0</v>
      </c>
      <c r="CR141" s="82">
        <f t="shared" si="154"/>
        <v>0</v>
      </c>
      <c r="CS141" s="82">
        <f t="shared" si="154"/>
        <v>0</v>
      </c>
      <c r="CT141" s="82">
        <f t="shared" si="154"/>
        <v>0</v>
      </c>
      <c r="CU141" s="82">
        <f t="shared" si="154"/>
        <v>0</v>
      </c>
      <c r="CV141" s="82">
        <f t="shared" si="154"/>
        <v>0</v>
      </c>
      <c r="CW141" s="82">
        <f t="shared" si="154"/>
        <v>0</v>
      </c>
      <c r="CX141" s="82">
        <f t="shared" si="154"/>
        <v>0</v>
      </c>
      <c r="CY141" s="82">
        <f t="shared" si="154"/>
        <v>0</v>
      </c>
    </row>
    <row r="142" spans="1:103" ht="15.75" customHeight="1" x14ac:dyDescent="0.55000000000000004">
      <c r="A142" s="27">
        <v>5103030400</v>
      </c>
      <c r="B142" s="30" t="s">
        <v>238</v>
      </c>
      <c r="C142" s="30"/>
      <c r="D142" s="82">
        <v>0</v>
      </c>
      <c r="E142" s="82">
        <v>0</v>
      </c>
      <c r="F142" s="82">
        <v>0</v>
      </c>
      <c r="G142" s="82">
        <f t="shared" si="0"/>
        <v>0</v>
      </c>
      <c r="H142" s="82"/>
      <c r="I142" s="82"/>
      <c r="J142" s="82"/>
      <c r="K142" s="82">
        <f t="shared" si="1"/>
        <v>0</v>
      </c>
      <c r="L142" s="82"/>
      <c r="M142" s="82"/>
      <c r="N142" s="82"/>
      <c r="O142" s="82">
        <f t="shared" si="2"/>
        <v>0</v>
      </c>
      <c r="P142" s="82"/>
      <c r="Q142" s="82"/>
      <c r="R142" s="82"/>
      <c r="S142" s="82">
        <f t="shared" si="3"/>
        <v>0</v>
      </c>
      <c r="T142" s="82">
        <f t="shared" si="4"/>
        <v>0</v>
      </c>
      <c r="V142" s="27">
        <v>5103030400</v>
      </c>
      <c r="W142" s="30" t="s">
        <v>238</v>
      </c>
      <c r="X142" s="82">
        <f>ROUND(IF('2.ต้นทุนตามสัดส่วน '!$E$6&gt;0,(+C142*'2.ต้นทุนตามสัดส่วน '!$E$6)/'2.ต้นทุนตามสัดส่วน '!$E$9,0),2)</f>
        <v>0</v>
      </c>
      <c r="Y142" s="82">
        <f>ROUND(IF('2.ต้นทุนตามสัดส่วน '!$E$16&gt;0,(+D142*'2.ต้นทุนตามสัดส่วน '!$E$16)/'2.ต้นทุนตามสัดส่วน '!$E$19,0),2)</f>
        <v>0</v>
      </c>
      <c r="Z142" s="82">
        <f>ROUND(IF('2.ต้นทุนตามสัดส่วน '!$E$26&gt;0,(+E142*'2.ต้นทุนตามสัดส่วน '!$E$26)/'2.ต้นทุนตามสัดส่วน '!$E$29,0),2)</f>
        <v>0</v>
      </c>
      <c r="AA142" s="82">
        <f>ROUND(IF('2.ต้นทุนตามสัดส่วน '!$E$36&gt;0,(+F142*'2.ต้นทุนตามสัดส่วน '!$E$36)/'2.ต้นทุนตามสัดส่วน '!$E$39,0),2)</f>
        <v>0</v>
      </c>
      <c r="AB142" s="82">
        <f t="shared" si="5"/>
        <v>0</v>
      </c>
      <c r="AC142" s="82">
        <f>ROUND(IF('2.ต้นทุนตามสัดส่วน '!$E$56&gt;0,(+H142*'2.ต้นทุนตามสัดส่วน '!$E$56)/'2.ต้นทุนตามสัดส่วน '!$E$59,0),2)</f>
        <v>0</v>
      </c>
      <c r="AD142" s="82">
        <f>ROUND(IF('2.ต้นทุนตามสัดส่วน '!$E$66&gt;0,(+I142*'2.ต้นทุนตามสัดส่วน '!$E$66)/'2.ต้นทุนตามสัดส่วน '!$E$69,0),2)</f>
        <v>0</v>
      </c>
      <c r="AE142" s="82">
        <f>ROUND(IF('2.ต้นทุนตามสัดส่วน '!$E$76&gt;0,(+J142*'2.ต้นทุนตามสัดส่วน '!$E$76)/'2.ต้นทุนตามสัดส่วน '!$E$79,0),2)</f>
        <v>0</v>
      </c>
      <c r="AF142" s="82">
        <f t="shared" si="6"/>
        <v>0</v>
      </c>
      <c r="AG142" s="82">
        <f>ROUND(IF('2.ต้นทุนตามสัดส่วน '!$E$106&gt;0,(+L142*'2.ต้นทุนตามสัดส่วน '!$E$106)/'2.ต้นทุนตามสัดส่วน '!$E$109,0),2)</f>
        <v>0</v>
      </c>
      <c r="AH142" s="82">
        <f>ROUND(IF('2.ต้นทุนตามสัดส่วน '!$E$116&gt;0,(+M142*'2.ต้นทุนตามสัดส่วน '!$E$116)/'2.ต้นทุนตามสัดส่วน '!$E$119,0),2)</f>
        <v>0</v>
      </c>
      <c r="AI142" s="82">
        <f>ROUND(IF('2.ต้นทุนตามสัดส่วน '!$E$126&gt;0,(+N142*'2.ต้นทุนตามสัดส่วน '!$E$126)/'2.ต้นทุนตามสัดส่วน '!$E$129,0),2)</f>
        <v>0</v>
      </c>
      <c r="AJ142" s="82">
        <f t="shared" si="7"/>
        <v>0</v>
      </c>
      <c r="AK142" s="82">
        <f>ROUND(IF('2.ต้นทุนตามสัดส่วน '!$E$156&gt;0,(+P142*'2.ต้นทุนตามสัดส่วน '!$E$156)/'2.ต้นทุนตามสัดส่วน '!$E$159,0),2)</f>
        <v>0</v>
      </c>
      <c r="AL142" s="82">
        <f>ROUND(IF('2.ต้นทุนตามสัดส่วน '!$E$166&gt;0,(+Q142*'2.ต้นทุนตามสัดส่วน '!$E$166)/'2.ต้นทุนตามสัดส่วน '!$E$169,0),2)</f>
        <v>0</v>
      </c>
      <c r="AM142" s="82">
        <f>ROUND(IF('2.ต้นทุนตามสัดส่วน '!$E$176&gt;0,(+R142*'2.ต้นทุนตามสัดส่วน '!$E$176)/'2.ต้นทุนตามสัดส่วน '!$E$179,0),2)</f>
        <v>0</v>
      </c>
      <c r="AN142" s="82">
        <f t="shared" si="8"/>
        <v>0</v>
      </c>
      <c r="AO142" s="82">
        <f t="shared" si="9"/>
        <v>0</v>
      </c>
      <c r="AQ142" s="27">
        <v>5103030400</v>
      </c>
      <c r="AR142" s="30" t="s">
        <v>238</v>
      </c>
      <c r="AS142" s="82">
        <f>ROUND(IF('2.ต้นทุนตามสัดส่วน '!$E$7&gt;0,(C142*'2.ต้นทุนตามสัดส่วน '!$E$7)/'2.ต้นทุนตามสัดส่วน '!$E$9,0),2)</f>
        <v>0</v>
      </c>
      <c r="AT142" s="82">
        <f>ROUND(IF('2.ต้นทุนตามสัดส่วน '!$E$17&gt;0,(D142*'2.ต้นทุนตามสัดส่วน '!$E$17)/'2.ต้นทุนตามสัดส่วน '!$E$19,0),2)</f>
        <v>0</v>
      </c>
      <c r="AU142" s="82">
        <f>ROUND(IF('2.ต้นทุนตามสัดส่วน '!$E$27&gt;0,(+E142*'2.ต้นทุนตามสัดส่วน '!$E$27)/'2.ต้นทุนตามสัดส่วน '!$E$29,0),2)</f>
        <v>0</v>
      </c>
      <c r="AV142" s="82">
        <f>ROUND(IF('2.ต้นทุนตามสัดส่วน '!$E$37&gt;0,(+F142*'2.ต้นทุนตามสัดส่วน '!$E$37)/'2.ต้นทุนตามสัดส่วน '!$E$39,0),2)</f>
        <v>0</v>
      </c>
      <c r="AW142" s="82">
        <f t="shared" si="10"/>
        <v>0</v>
      </c>
      <c r="AX142" s="82">
        <f>ROUND(IF('2.ต้นทุนตามสัดส่วน '!$E$57&gt;0,(+H142*'2.ต้นทุนตามสัดส่วน '!$E$57)/'2.ต้นทุนตามสัดส่วน '!$E$59,0),2)</f>
        <v>0</v>
      </c>
      <c r="AY142" s="82">
        <f>ROUND(IF('2.ต้นทุนตามสัดส่วน '!$E$67&gt;0,(+I142*'2.ต้นทุนตามสัดส่วน '!$E$67)/'2.ต้นทุนตามสัดส่วน '!$E$69,0),2)</f>
        <v>0</v>
      </c>
      <c r="AZ142" s="82">
        <f>ROUND(IF('2.ต้นทุนตามสัดส่วน '!$E$77&gt;0,(+J142*'2.ต้นทุนตามสัดส่วน '!$E$77)/'2.ต้นทุนตามสัดส่วน '!$E$79,0),2)</f>
        <v>0</v>
      </c>
      <c r="BA142" s="82">
        <f t="shared" si="11"/>
        <v>0</v>
      </c>
      <c r="BB142" s="82">
        <f>ROUND(IF('2.ต้นทุนตามสัดส่วน '!$E$107&gt;0,(+L142*'2.ต้นทุนตามสัดส่วน '!$E$107)/'2.ต้นทุนตามสัดส่วน '!$E$109,0),2)</f>
        <v>0</v>
      </c>
      <c r="BC142" s="82">
        <f>ROUND(IF('2.ต้นทุนตามสัดส่วน '!$E$117&gt;0,(+M142*'2.ต้นทุนตามสัดส่วน '!$E$117)/'2.ต้นทุนตามสัดส่วน '!$E$119,0),2)</f>
        <v>0</v>
      </c>
      <c r="BD142" s="82">
        <f>ROUND(IF('2.ต้นทุนตามสัดส่วน '!$E$127&gt;0,(+N142*'2.ต้นทุนตามสัดส่วน '!$E$127)/'2.ต้นทุนตามสัดส่วน '!$E$129,0),2)</f>
        <v>0</v>
      </c>
      <c r="BE142" s="82">
        <f t="shared" si="12"/>
        <v>0</v>
      </c>
      <c r="BF142" s="82">
        <f>ROUND(IF('2.ต้นทุนตามสัดส่วน '!$E$157&gt;0,(+P142*'2.ต้นทุนตามสัดส่วน '!$E$157)/'2.ต้นทุนตามสัดส่วน '!$E$159,0),2)</f>
        <v>0</v>
      </c>
      <c r="BG142" s="82">
        <f>ROUND(IF('2.ต้นทุนตามสัดส่วน '!$E$167&gt;0,(+Q142*'2.ต้นทุนตามสัดส่วน '!$E$167)/'2.ต้นทุนตามสัดส่วน '!$E$169,0),2)</f>
        <v>0</v>
      </c>
      <c r="BH142" s="82">
        <f>ROUND(IF('2.ต้นทุนตามสัดส่วน '!$E$177&gt;0,(+R142*'2.ต้นทุนตามสัดส่วน '!$E$177)/'2.ต้นทุนตามสัดส่วน '!$E$179,0),2)</f>
        <v>0</v>
      </c>
      <c r="BI142" s="82">
        <f t="shared" si="13"/>
        <v>0</v>
      </c>
      <c r="BJ142" s="82">
        <f t="shared" si="14"/>
        <v>0</v>
      </c>
      <c r="BL142" s="27">
        <v>5103030400</v>
      </c>
      <c r="BM142" s="30" t="s">
        <v>238</v>
      </c>
      <c r="BN142" s="82">
        <f>ROUND(IF('2.ต้นทุนตามสัดส่วน '!$E$8&gt;0,(+C142*'2.ต้นทุนตามสัดส่วน '!$E$8)/'2.ต้นทุนตามสัดส่วน '!$E$9,0),2)</f>
        <v>0</v>
      </c>
      <c r="BO142" s="82">
        <f>ROUND(IF('2.ต้นทุนตามสัดส่วน '!$E$18&gt;0,(+D142*'2.ต้นทุนตามสัดส่วน '!$E$18)/'2.ต้นทุนตามสัดส่วน '!$E$19,0),2)</f>
        <v>0</v>
      </c>
      <c r="BP142" s="82">
        <f>ROUND(IF('2.ต้นทุนตามสัดส่วน '!$E$28&gt;0,(+E142*'2.ต้นทุนตามสัดส่วน '!$E$28)/'2.ต้นทุนตามสัดส่วน '!$E$29,0),2)</f>
        <v>0</v>
      </c>
      <c r="BQ142" s="82">
        <f>ROUND(IF('2.ต้นทุนตามสัดส่วน '!$E$38&gt;0,(+F142*'2.ต้นทุนตามสัดส่วน '!$E$38)/'2.ต้นทุนตามสัดส่วน '!$E$39,0),2)</f>
        <v>0</v>
      </c>
      <c r="BR142" s="82">
        <f t="shared" si="15"/>
        <v>0</v>
      </c>
      <c r="BS142" s="82">
        <f>ROUND(IF('2.ต้นทุนตามสัดส่วน '!$E$58&gt;0,(+H142*'2.ต้นทุนตามสัดส่วน '!$E$58)/'2.ต้นทุนตามสัดส่วน '!$E$59,0),2)</f>
        <v>0</v>
      </c>
      <c r="BT142" s="82">
        <f>ROUND(IF('2.ต้นทุนตามสัดส่วน '!$E$68&gt;0,(+I142*'2.ต้นทุนตามสัดส่วน '!$E$68)/'2.ต้นทุนตามสัดส่วน '!$E$69,0),2)</f>
        <v>0</v>
      </c>
      <c r="BU142" s="82">
        <f>ROUND(IF('2.ต้นทุนตามสัดส่วน '!$E$78&gt;0,(+J142*'2.ต้นทุนตามสัดส่วน '!$E$78)/'2.ต้นทุนตามสัดส่วน '!$E$79,0),2)</f>
        <v>0</v>
      </c>
      <c r="BV142" s="82">
        <f t="shared" si="16"/>
        <v>0</v>
      </c>
      <c r="BW142" s="82">
        <f>ROUND(IF('2.ต้นทุนตามสัดส่วน '!$E$108&gt;0,(+L142*'2.ต้นทุนตามสัดส่วน '!$E$108)/'2.ต้นทุนตามสัดส่วน '!$E$109,0),2)</f>
        <v>0</v>
      </c>
      <c r="BX142" s="82">
        <f>ROUND(IF('2.ต้นทุนตามสัดส่วน '!$E$118&gt;0,(+M142*'2.ต้นทุนตามสัดส่วน '!$E$118)/'2.ต้นทุนตามสัดส่วน '!$E$119,0),2)</f>
        <v>0</v>
      </c>
      <c r="BY142" s="82">
        <f>ROUND(IF('2.ต้นทุนตามสัดส่วน '!$E$128&gt;0,(+N142*'2.ต้นทุนตามสัดส่วน '!$E$128)/'2.ต้นทุนตามสัดส่วน '!$E$129,0),2)</f>
        <v>0</v>
      </c>
      <c r="BZ142" s="82">
        <f t="shared" si="17"/>
        <v>0</v>
      </c>
      <c r="CA142" s="82">
        <f>ROUND(IF('2.ต้นทุนตามสัดส่วน '!$E$158&gt;0,(+P142*'2.ต้นทุนตามสัดส่วน '!$E$158)/'2.ต้นทุนตามสัดส่วน '!$E$159,0),2)</f>
        <v>0</v>
      </c>
      <c r="CB142" s="82">
        <f>ROUND(IF('2.ต้นทุนตามสัดส่วน '!$E$168&gt;0,(+Q142*'2.ต้นทุนตามสัดส่วน '!$E$168)/'2.ต้นทุนตามสัดส่วน '!$E$169,0),2)</f>
        <v>0</v>
      </c>
      <c r="CC142" s="82">
        <f>ROUND(IF('2.ต้นทุนตามสัดส่วน '!$E$178&gt;0,(+R142*'2.ต้นทุนตามสัดส่วน '!$E$178)/'2.ต้นทุนตามสัดส่วน '!$E$179,0),2)</f>
        <v>0</v>
      </c>
      <c r="CD142" s="82">
        <f t="shared" si="18"/>
        <v>0</v>
      </c>
      <c r="CE142" s="82">
        <f t="shared" si="19"/>
        <v>0</v>
      </c>
      <c r="CF142" s="27">
        <v>5103030400</v>
      </c>
      <c r="CG142" s="30" t="s">
        <v>238</v>
      </c>
      <c r="CH142" s="82">
        <f t="shared" ref="CH142:CY142" si="155">+C142-X142-AS142-BN142</f>
        <v>0</v>
      </c>
      <c r="CI142" s="82">
        <f t="shared" si="155"/>
        <v>0</v>
      </c>
      <c r="CJ142" s="82">
        <f t="shared" si="155"/>
        <v>0</v>
      </c>
      <c r="CK142" s="82">
        <f t="shared" si="155"/>
        <v>0</v>
      </c>
      <c r="CL142" s="82">
        <f t="shared" si="155"/>
        <v>0</v>
      </c>
      <c r="CM142" s="82">
        <f t="shared" si="155"/>
        <v>0</v>
      </c>
      <c r="CN142" s="82">
        <f t="shared" si="155"/>
        <v>0</v>
      </c>
      <c r="CO142" s="82">
        <f t="shared" si="155"/>
        <v>0</v>
      </c>
      <c r="CP142" s="82">
        <f t="shared" si="155"/>
        <v>0</v>
      </c>
      <c r="CQ142" s="82">
        <f t="shared" si="155"/>
        <v>0</v>
      </c>
      <c r="CR142" s="82">
        <f t="shared" si="155"/>
        <v>0</v>
      </c>
      <c r="CS142" s="82">
        <f t="shared" si="155"/>
        <v>0</v>
      </c>
      <c r="CT142" s="82">
        <f t="shared" si="155"/>
        <v>0</v>
      </c>
      <c r="CU142" s="82">
        <f t="shared" si="155"/>
        <v>0</v>
      </c>
      <c r="CV142" s="82">
        <f t="shared" si="155"/>
        <v>0</v>
      </c>
      <c r="CW142" s="82">
        <f t="shared" si="155"/>
        <v>0</v>
      </c>
      <c r="CX142" s="82">
        <f t="shared" si="155"/>
        <v>0</v>
      </c>
      <c r="CY142" s="82">
        <f t="shared" si="155"/>
        <v>0</v>
      </c>
    </row>
    <row r="143" spans="1:103" ht="15.75" customHeight="1" x14ac:dyDescent="0.55000000000000004">
      <c r="A143" s="96">
        <v>5103030500</v>
      </c>
      <c r="B143" s="97" t="s">
        <v>239</v>
      </c>
      <c r="C143" s="30"/>
      <c r="D143" s="82">
        <v>0</v>
      </c>
      <c r="E143" s="82">
        <v>0</v>
      </c>
      <c r="F143" s="82">
        <v>0</v>
      </c>
      <c r="G143" s="82">
        <f t="shared" si="0"/>
        <v>0</v>
      </c>
      <c r="H143" s="82"/>
      <c r="I143" s="82"/>
      <c r="J143" s="82"/>
      <c r="K143" s="82">
        <f t="shared" si="1"/>
        <v>0</v>
      </c>
      <c r="L143" s="82"/>
      <c r="M143" s="82"/>
      <c r="N143" s="82"/>
      <c r="O143" s="82">
        <f t="shared" si="2"/>
        <v>0</v>
      </c>
      <c r="P143" s="82"/>
      <c r="Q143" s="82"/>
      <c r="R143" s="82"/>
      <c r="S143" s="82">
        <f t="shared" si="3"/>
        <v>0</v>
      </c>
      <c r="T143" s="82">
        <f t="shared" si="4"/>
        <v>0</v>
      </c>
      <c r="V143" s="96">
        <v>5103030500</v>
      </c>
      <c r="W143" s="97" t="s">
        <v>239</v>
      </c>
      <c r="X143" s="82">
        <f>ROUND(IF('2.ต้นทุนตามสัดส่วน '!$E$6&gt;0,(+C143*'2.ต้นทุนตามสัดส่วน '!$E$6)/'2.ต้นทุนตามสัดส่วน '!$E$9,0),2)</f>
        <v>0</v>
      </c>
      <c r="Y143" s="82">
        <f>ROUND(IF('2.ต้นทุนตามสัดส่วน '!$E$16&gt;0,(+D143*'2.ต้นทุนตามสัดส่วน '!$E$16)/'2.ต้นทุนตามสัดส่วน '!$E$19,0),2)</f>
        <v>0</v>
      </c>
      <c r="Z143" s="82">
        <f>ROUND(IF('2.ต้นทุนตามสัดส่วน '!$E$26&gt;0,(+E143*'2.ต้นทุนตามสัดส่วน '!$E$26)/'2.ต้นทุนตามสัดส่วน '!$E$29,0),2)</f>
        <v>0</v>
      </c>
      <c r="AA143" s="82">
        <f>ROUND(IF('2.ต้นทุนตามสัดส่วน '!$E$36&gt;0,(+F143*'2.ต้นทุนตามสัดส่วน '!$E$36)/'2.ต้นทุนตามสัดส่วน '!$E$39,0),2)</f>
        <v>0</v>
      </c>
      <c r="AB143" s="82">
        <f t="shared" si="5"/>
        <v>0</v>
      </c>
      <c r="AC143" s="82">
        <f>ROUND(IF('2.ต้นทุนตามสัดส่วน '!$E$56&gt;0,(+H143*'2.ต้นทุนตามสัดส่วน '!$E$56)/'2.ต้นทุนตามสัดส่วน '!$E$59,0),2)</f>
        <v>0</v>
      </c>
      <c r="AD143" s="82">
        <f>ROUND(IF('2.ต้นทุนตามสัดส่วน '!$E$66&gt;0,(+I143*'2.ต้นทุนตามสัดส่วน '!$E$66)/'2.ต้นทุนตามสัดส่วน '!$E$69,0),2)</f>
        <v>0</v>
      </c>
      <c r="AE143" s="82">
        <f>ROUND(IF('2.ต้นทุนตามสัดส่วน '!$E$76&gt;0,(+J143*'2.ต้นทุนตามสัดส่วน '!$E$76)/'2.ต้นทุนตามสัดส่วน '!$E$79,0),2)</f>
        <v>0</v>
      </c>
      <c r="AF143" s="82">
        <f t="shared" si="6"/>
        <v>0</v>
      </c>
      <c r="AG143" s="82">
        <f>ROUND(IF('2.ต้นทุนตามสัดส่วน '!$E$106&gt;0,(+L143*'2.ต้นทุนตามสัดส่วน '!$E$106)/'2.ต้นทุนตามสัดส่วน '!$E$109,0),2)</f>
        <v>0</v>
      </c>
      <c r="AH143" s="82">
        <f>ROUND(IF('2.ต้นทุนตามสัดส่วน '!$E$116&gt;0,(+M143*'2.ต้นทุนตามสัดส่วน '!$E$116)/'2.ต้นทุนตามสัดส่วน '!$E$119,0),2)</f>
        <v>0</v>
      </c>
      <c r="AI143" s="82">
        <f>ROUND(IF('2.ต้นทุนตามสัดส่วน '!$E$126&gt;0,(+N143*'2.ต้นทุนตามสัดส่วน '!$E$126)/'2.ต้นทุนตามสัดส่วน '!$E$129,0),2)</f>
        <v>0</v>
      </c>
      <c r="AJ143" s="82">
        <f t="shared" si="7"/>
        <v>0</v>
      </c>
      <c r="AK143" s="82">
        <f>ROUND(IF('2.ต้นทุนตามสัดส่วน '!$E$156&gt;0,(+P143*'2.ต้นทุนตามสัดส่วน '!$E$156)/'2.ต้นทุนตามสัดส่วน '!$E$159,0),2)</f>
        <v>0</v>
      </c>
      <c r="AL143" s="82">
        <f>ROUND(IF('2.ต้นทุนตามสัดส่วน '!$E$166&gt;0,(+Q143*'2.ต้นทุนตามสัดส่วน '!$E$166)/'2.ต้นทุนตามสัดส่วน '!$E$169,0),2)</f>
        <v>0</v>
      </c>
      <c r="AM143" s="82">
        <f>ROUND(IF('2.ต้นทุนตามสัดส่วน '!$E$176&gt;0,(+R143*'2.ต้นทุนตามสัดส่วน '!$E$176)/'2.ต้นทุนตามสัดส่วน '!$E$179,0),2)</f>
        <v>0</v>
      </c>
      <c r="AN143" s="82">
        <f t="shared" si="8"/>
        <v>0</v>
      </c>
      <c r="AO143" s="82">
        <f t="shared" si="9"/>
        <v>0</v>
      </c>
      <c r="AQ143" s="96">
        <v>5103030500</v>
      </c>
      <c r="AR143" s="97" t="s">
        <v>239</v>
      </c>
      <c r="AS143" s="82">
        <f>ROUND(IF('2.ต้นทุนตามสัดส่วน '!$E$7&gt;0,(C143*'2.ต้นทุนตามสัดส่วน '!$E$7)/'2.ต้นทุนตามสัดส่วน '!$E$9,0),2)</f>
        <v>0</v>
      </c>
      <c r="AT143" s="82">
        <f>ROUND(IF('2.ต้นทุนตามสัดส่วน '!$E$17&gt;0,(D143*'2.ต้นทุนตามสัดส่วน '!$E$17)/'2.ต้นทุนตามสัดส่วน '!$E$19,0),2)</f>
        <v>0</v>
      </c>
      <c r="AU143" s="82">
        <f>ROUND(IF('2.ต้นทุนตามสัดส่วน '!$E$27&gt;0,(+E143*'2.ต้นทุนตามสัดส่วน '!$E$27)/'2.ต้นทุนตามสัดส่วน '!$E$29,0),2)</f>
        <v>0</v>
      </c>
      <c r="AV143" s="82">
        <f>ROUND(IF('2.ต้นทุนตามสัดส่วน '!$E$37&gt;0,(+F143*'2.ต้นทุนตามสัดส่วน '!$E$37)/'2.ต้นทุนตามสัดส่วน '!$E$39,0),2)</f>
        <v>0</v>
      </c>
      <c r="AW143" s="82">
        <f t="shared" si="10"/>
        <v>0</v>
      </c>
      <c r="AX143" s="82">
        <f>ROUND(IF('2.ต้นทุนตามสัดส่วน '!$E$57&gt;0,(+H143*'2.ต้นทุนตามสัดส่วน '!$E$57)/'2.ต้นทุนตามสัดส่วน '!$E$59,0),2)</f>
        <v>0</v>
      </c>
      <c r="AY143" s="82">
        <f>ROUND(IF('2.ต้นทุนตามสัดส่วน '!$E$67&gt;0,(+I143*'2.ต้นทุนตามสัดส่วน '!$E$67)/'2.ต้นทุนตามสัดส่วน '!$E$69,0),2)</f>
        <v>0</v>
      </c>
      <c r="AZ143" s="82">
        <f>ROUND(IF('2.ต้นทุนตามสัดส่วน '!$E$77&gt;0,(+J143*'2.ต้นทุนตามสัดส่วน '!$E$77)/'2.ต้นทุนตามสัดส่วน '!$E$79,0),2)</f>
        <v>0</v>
      </c>
      <c r="BA143" s="82">
        <f t="shared" si="11"/>
        <v>0</v>
      </c>
      <c r="BB143" s="82">
        <f>ROUND(IF('2.ต้นทุนตามสัดส่วน '!$E$107&gt;0,(+L143*'2.ต้นทุนตามสัดส่วน '!$E$107)/'2.ต้นทุนตามสัดส่วน '!$E$109,0),2)</f>
        <v>0</v>
      </c>
      <c r="BC143" s="82">
        <f>ROUND(IF('2.ต้นทุนตามสัดส่วน '!$E$117&gt;0,(+M143*'2.ต้นทุนตามสัดส่วน '!$E$117)/'2.ต้นทุนตามสัดส่วน '!$E$119,0),2)</f>
        <v>0</v>
      </c>
      <c r="BD143" s="82">
        <f>ROUND(IF('2.ต้นทุนตามสัดส่วน '!$E$127&gt;0,(+N143*'2.ต้นทุนตามสัดส่วน '!$E$127)/'2.ต้นทุนตามสัดส่วน '!$E$129,0),2)</f>
        <v>0</v>
      </c>
      <c r="BE143" s="82">
        <f t="shared" si="12"/>
        <v>0</v>
      </c>
      <c r="BF143" s="82">
        <f>ROUND(IF('2.ต้นทุนตามสัดส่วน '!$E$157&gt;0,(+P143*'2.ต้นทุนตามสัดส่วน '!$E$157)/'2.ต้นทุนตามสัดส่วน '!$E$159,0),2)</f>
        <v>0</v>
      </c>
      <c r="BG143" s="82">
        <f>ROUND(IF('2.ต้นทุนตามสัดส่วน '!$E$167&gt;0,(+Q143*'2.ต้นทุนตามสัดส่วน '!$E$167)/'2.ต้นทุนตามสัดส่วน '!$E$169,0),2)</f>
        <v>0</v>
      </c>
      <c r="BH143" s="82">
        <f>ROUND(IF('2.ต้นทุนตามสัดส่วน '!$E$177&gt;0,(+R143*'2.ต้นทุนตามสัดส่วน '!$E$177)/'2.ต้นทุนตามสัดส่วน '!$E$179,0),2)</f>
        <v>0</v>
      </c>
      <c r="BI143" s="82">
        <f t="shared" si="13"/>
        <v>0</v>
      </c>
      <c r="BJ143" s="82">
        <f t="shared" si="14"/>
        <v>0</v>
      </c>
      <c r="BL143" s="96">
        <v>5103030500</v>
      </c>
      <c r="BM143" s="97" t="s">
        <v>239</v>
      </c>
      <c r="BN143" s="82">
        <f>ROUND(IF('2.ต้นทุนตามสัดส่วน '!$E$8&gt;0,(+C143*'2.ต้นทุนตามสัดส่วน '!$E$8)/'2.ต้นทุนตามสัดส่วน '!$E$9,0),2)</f>
        <v>0</v>
      </c>
      <c r="BO143" s="82">
        <f>ROUND(IF('2.ต้นทุนตามสัดส่วน '!$E$18&gt;0,(+D143*'2.ต้นทุนตามสัดส่วน '!$E$18)/'2.ต้นทุนตามสัดส่วน '!$E$19,0),2)</f>
        <v>0</v>
      </c>
      <c r="BP143" s="82">
        <f>ROUND(IF('2.ต้นทุนตามสัดส่วน '!$E$28&gt;0,(+E143*'2.ต้นทุนตามสัดส่วน '!$E$28)/'2.ต้นทุนตามสัดส่วน '!$E$29,0),2)</f>
        <v>0</v>
      </c>
      <c r="BQ143" s="82">
        <f>ROUND(IF('2.ต้นทุนตามสัดส่วน '!$E$38&gt;0,(+F143*'2.ต้นทุนตามสัดส่วน '!$E$38)/'2.ต้นทุนตามสัดส่วน '!$E$39,0),2)</f>
        <v>0</v>
      </c>
      <c r="BR143" s="82">
        <f t="shared" si="15"/>
        <v>0</v>
      </c>
      <c r="BS143" s="82">
        <f>ROUND(IF('2.ต้นทุนตามสัดส่วน '!$E$58&gt;0,(+H143*'2.ต้นทุนตามสัดส่วน '!$E$58)/'2.ต้นทุนตามสัดส่วน '!$E$59,0),2)</f>
        <v>0</v>
      </c>
      <c r="BT143" s="82">
        <f>ROUND(IF('2.ต้นทุนตามสัดส่วน '!$E$68&gt;0,(+I143*'2.ต้นทุนตามสัดส่วน '!$E$68)/'2.ต้นทุนตามสัดส่วน '!$E$69,0),2)</f>
        <v>0</v>
      </c>
      <c r="BU143" s="82">
        <f>ROUND(IF('2.ต้นทุนตามสัดส่วน '!$E$78&gt;0,(+J143*'2.ต้นทุนตามสัดส่วน '!$E$78)/'2.ต้นทุนตามสัดส่วน '!$E$79,0),2)</f>
        <v>0</v>
      </c>
      <c r="BV143" s="82">
        <f t="shared" si="16"/>
        <v>0</v>
      </c>
      <c r="BW143" s="82">
        <f>ROUND(IF('2.ต้นทุนตามสัดส่วน '!$E$108&gt;0,(+L143*'2.ต้นทุนตามสัดส่วน '!$E$108)/'2.ต้นทุนตามสัดส่วน '!$E$109,0),2)</f>
        <v>0</v>
      </c>
      <c r="BX143" s="82">
        <f>ROUND(IF('2.ต้นทุนตามสัดส่วน '!$E$118&gt;0,(+M143*'2.ต้นทุนตามสัดส่วน '!$E$118)/'2.ต้นทุนตามสัดส่วน '!$E$119,0),2)</f>
        <v>0</v>
      </c>
      <c r="BY143" s="82">
        <f>ROUND(IF('2.ต้นทุนตามสัดส่วน '!$E$128&gt;0,(+N143*'2.ต้นทุนตามสัดส่วน '!$E$128)/'2.ต้นทุนตามสัดส่วน '!$E$129,0),2)</f>
        <v>0</v>
      </c>
      <c r="BZ143" s="82">
        <f t="shared" si="17"/>
        <v>0</v>
      </c>
      <c r="CA143" s="82">
        <f>ROUND(IF('2.ต้นทุนตามสัดส่วน '!$E$158&gt;0,(+P143*'2.ต้นทุนตามสัดส่วน '!$E$158)/'2.ต้นทุนตามสัดส่วน '!$E$159,0),2)</f>
        <v>0</v>
      </c>
      <c r="CB143" s="82">
        <f>ROUND(IF('2.ต้นทุนตามสัดส่วน '!$E$168&gt;0,(+Q143*'2.ต้นทุนตามสัดส่วน '!$E$168)/'2.ต้นทุนตามสัดส่วน '!$E$169,0),2)</f>
        <v>0</v>
      </c>
      <c r="CC143" s="82">
        <f>ROUND(IF('2.ต้นทุนตามสัดส่วน '!$E$178&gt;0,(+R143*'2.ต้นทุนตามสัดส่วน '!$E$178)/'2.ต้นทุนตามสัดส่วน '!$E$179,0),2)</f>
        <v>0</v>
      </c>
      <c r="CD143" s="82">
        <f t="shared" si="18"/>
        <v>0</v>
      </c>
      <c r="CE143" s="82">
        <f t="shared" si="19"/>
        <v>0</v>
      </c>
      <c r="CF143" s="96">
        <v>5103030500</v>
      </c>
      <c r="CG143" s="97" t="s">
        <v>239</v>
      </c>
      <c r="CH143" s="82">
        <f t="shared" ref="CH143:CY143" si="156">+C143-X143-AS143-BN143</f>
        <v>0</v>
      </c>
      <c r="CI143" s="82">
        <f t="shared" si="156"/>
        <v>0</v>
      </c>
      <c r="CJ143" s="82">
        <f t="shared" si="156"/>
        <v>0</v>
      </c>
      <c r="CK143" s="82">
        <f t="shared" si="156"/>
        <v>0</v>
      </c>
      <c r="CL143" s="82">
        <f t="shared" si="156"/>
        <v>0</v>
      </c>
      <c r="CM143" s="82">
        <f t="shared" si="156"/>
        <v>0</v>
      </c>
      <c r="CN143" s="82">
        <f t="shared" si="156"/>
        <v>0</v>
      </c>
      <c r="CO143" s="82">
        <f t="shared" si="156"/>
        <v>0</v>
      </c>
      <c r="CP143" s="82">
        <f t="shared" si="156"/>
        <v>0</v>
      </c>
      <c r="CQ143" s="82">
        <f t="shared" si="156"/>
        <v>0</v>
      </c>
      <c r="CR143" s="82">
        <f t="shared" si="156"/>
        <v>0</v>
      </c>
      <c r="CS143" s="82">
        <f t="shared" si="156"/>
        <v>0</v>
      </c>
      <c r="CT143" s="82">
        <f t="shared" si="156"/>
        <v>0</v>
      </c>
      <c r="CU143" s="82">
        <f t="shared" si="156"/>
        <v>0</v>
      </c>
      <c r="CV143" s="82">
        <f t="shared" si="156"/>
        <v>0</v>
      </c>
      <c r="CW143" s="82">
        <f t="shared" si="156"/>
        <v>0</v>
      </c>
      <c r="CX143" s="82">
        <f t="shared" si="156"/>
        <v>0</v>
      </c>
      <c r="CY143" s="82">
        <f t="shared" si="156"/>
        <v>0</v>
      </c>
    </row>
    <row r="144" spans="1:103" ht="15.75" customHeight="1" x14ac:dyDescent="0.55000000000000004">
      <c r="A144" s="96">
        <v>5104000000</v>
      </c>
      <c r="B144" s="97" t="s">
        <v>240</v>
      </c>
      <c r="C144" s="30"/>
      <c r="D144" s="82">
        <v>0</v>
      </c>
      <c r="E144" s="82">
        <v>0</v>
      </c>
      <c r="F144" s="82">
        <v>0</v>
      </c>
      <c r="G144" s="82">
        <f t="shared" si="0"/>
        <v>0</v>
      </c>
      <c r="H144" s="82"/>
      <c r="I144" s="82"/>
      <c r="J144" s="82"/>
      <c r="K144" s="82">
        <f t="shared" si="1"/>
        <v>0</v>
      </c>
      <c r="L144" s="82"/>
      <c r="M144" s="82"/>
      <c r="N144" s="82"/>
      <c r="O144" s="82">
        <f t="shared" si="2"/>
        <v>0</v>
      </c>
      <c r="P144" s="82"/>
      <c r="Q144" s="82"/>
      <c r="R144" s="82"/>
      <c r="S144" s="82">
        <f t="shared" si="3"/>
        <v>0</v>
      </c>
      <c r="T144" s="82">
        <f t="shared" si="4"/>
        <v>0</v>
      </c>
      <c r="V144" s="96">
        <v>5104000000</v>
      </c>
      <c r="W144" s="97" t="s">
        <v>240</v>
      </c>
      <c r="X144" s="82">
        <f>ROUND(IF('2.ต้นทุนตามสัดส่วน '!$E$6&gt;0,(+C144*'2.ต้นทุนตามสัดส่วน '!$E$6)/'2.ต้นทุนตามสัดส่วน '!$E$9,0),2)</f>
        <v>0</v>
      </c>
      <c r="Y144" s="82">
        <f>ROUND(IF('2.ต้นทุนตามสัดส่วน '!$E$16&gt;0,(+D144*'2.ต้นทุนตามสัดส่วน '!$E$16)/'2.ต้นทุนตามสัดส่วน '!$E$19,0),2)</f>
        <v>0</v>
      </c>
      <c r="Z144" s="82">
        <f>ROUND(IF('2.ต้นทุนตามสัดส่วน '!$E$26&gt;0,(+E144*'2.ต้นทุนตามสัดส่วน '!$E$26)/'2.ต้นทุนตามสัดส่วน '!$E$29,0),2)</f>
        <v>0</v>
      </c>
      <c r="AA144" s="82">
        <f>ROUND(IF('2.ต้นทุนตามสัดส่วน '!$E$36&gt;0,(+F144*'2.ต้นทุนตามสัดส่วน '!$E$36)/'2.ต้นทุนตามสัดส่วน '!$E$39,0),2)</f>
        <v>0</v>
      </c>
      <c r="AB144" s="82">
        <f t="shared" si="5"/>
        <v>0</v>
      </c>
      <c r="AC144" s="82">
        <f>ROUND(IF('2.ต้นทุนตามสัดส่วน '!$E$56&gt;0,(+H144*'2.ต้นทุนตามสัดส่วน '!$E$56)/'2.ต้นทุนตามสัดส่วน '!$E$59,0),2)</f>
        <v>0</v>
      </c>
      <c r="AD144" s="82">
        <f>ROUND(IF('2.ต้นทุนตามสัดส่วน '!$E$66&gt;0,(+I144*'2.ต้นทุนตามสัดส่วน '!$E$66)/'2.ต้นทุนตามสัดส่วน '!$E$69,0),2)</f>
        <v>0</v>
      </c>
      <c r="AE144" s="82">
        <f>ROUND(IF('2.ต้นทุนตามสัดส่วน '!$E$76&gt;0,(+J144*'2.ต้นทุนตามสัดส่วน '!$E$76)/'2.ต้นทุนตามสัดส่วน '!$E$79,0),2)</f>
        <v>0</v>
      </c>
      <c r="AF144" s="82">
        <f t="shared" si="6"/>
        <v>0</v>
      </c>
      <c r="AG144" s="82">
        <f>ROUND(IF('2.ต้นทุนตามสัดส่วน '!$E$106&gt;0,(+L144*'2.ต้นทุนตามสัดส่วน '!$E$106)/'2.ต้นทุนตามสัดส่วน '!$E$109,0),2)</f>
        <v>0</v>
      </c>
      <c r="AH144" s="82">
        <f>ROUND(IF('2.ต้นทุนตามสัดส่วน '!$E$116&gt;0,(+M144*'2.ต้นทุนตามสัดส่วน '!$E$116)/'2.ต้นทุนตามสัดส่วน '!$E$119,0),2)</f>
        <v>0</v>
      </c>
      <c r="AI144" s="82">
        <f>ROUND(IF('2.ต้นทุนตามสัดส่วน '!$E$126&gt;0,(+N144*'2.ต้นทุนตามสัดส่วน '!$E$126)/'2.ต้นทุนตามสัดส่วน '!$E$129,0),2)</f>
        <v>0</v>
      </c>
      <c r="AJ144" s="82">
        <f t="shared" si="7"/>
        <v>0</v>
      </c>
      <c r="AK144" s="82">
        <f>ROUND(IF('2.ต้นทุนตามสัดส่วน '!$E$156&gt;0,(+P144*'2.ต้นทุนตามสัดส่วน '!$E$156)/'2.ต้นทุนตามสัดส่วน '!$E$159,0),2)</f>
        <v>0</v>
      </c>
      <c r="AL144" s="82">
        <f>ROUND(IF('2.ต้นทุนตามสัดส่วน '!$E$166&gt;0,(+Q144*'2.ต้นทุนตามสัดส่วน '!$E$166)/'2.ต้นทุนตามสัดส่วน '!$E$169,0),2)</f>
        <v>0</v>
      </c>
      <c r="AM144" s="82">
        <f>ROUND(IF('2.ต้นทุนตามสัดส่วน '!$E$176&gt;0,(+R144*'2.ต้นทุนตามสัดส่วน '!$E$176)/'2.ต้นทุนตามสัดส่วน '!$E$179,0),2)</f>
        <v>0</v>
      </c>
      <c r="AN144" s="82">
        <f t="shared" si="8"/>
        <v>0</v>
      </c>
      <c r="AO144" s="82">
        <f t="shared" si="9"/>
        <v>0</v>
      </c>
      <c r="AQ144" s="96">
        <v>5104000000</v>
      </c>
      <c r="AR144" s="97" t="s">
        <v>240</v>
      </c>
      <c r="AS144" s="82">
        <f>ROUND(IF('2.ต้นทุนตามสัดส่วน '!$E$7&gt;0,(C144*'2.ต้นทุนตามสัดส่วน '!$E$7)/'2.ต้นทุนตามสัดส่วน '!$E$9,0),2)</f>
        <v>0</v>
      </c>
      <c r="AT144" s="82">
        <f>ROUND(IF('2.ต้นทุนตามสัดส่วน '!$E$17&gt;0,(D144*'2.ต้นทุนตามสัดส่วน '!$E$17)/'2.ต้นทุนตามสัดส่วน '!$E$19,0),2)</f>
        <v>0</v>
      </c>
      <c r="AU144" s="82">
        <f>ROUND(IF('2.ต้นทุนตามสัดส่วน '!$E$27&gt;0,(+E144*'2.ต้นทุนตามสัดส่วน '!$E$27)/'2.ต้นทุนตามสัดส่วน '!$E$29,0),2)</f>
        <v>0</v>
      </c>
      <c r="AV144" s="82">
        <f>ROUND(IF('2.ต้นทุนตามสัดส่วน '!$E$37&gt;0,(+F144*'2.ต้นทุนตามสัดส่วน '!$E$37)/'2.ต้นทุนตามสัดส่วน '!$E$39,0),2)</f>
        <v>0</v>
      </c>
      <c r="AW144" s="82">
        <f t="shared" si="10"/>
        <v>0</v>
      </c>
      <c r="AX144" s="82">
        <f>ROUND(IF('2.ต้นทุนตามสัดส่วน '!$E$57&gt;0,(+H144*'2.ต้นทุนตามสัดส่วน '!$E$57)/'2.ต้นทุนตามสัดส่วน '!$E$59,0),2)</f>
        <v>0</v>
      </c>
      <c r="AY144" s="82">
        <f>ROUND(IF('2.ต้นทุนตามสัดส่วน '!$E$67&gt;0,(+I144*'2.ต้นทุนตามสัดส่วน '!$E$67)/'2.ต้นทุนตามสัดส่วน '!$E$69,0),2)</f>
        <v>0</v>
      </c>
      <c r="AZ144" s="82">
        <f>ROUND(IF('2.ต้นทุนตามสัดส่วน '!$E$77&gt;0,(+J144*'2.ต้นทุนตามสัดส่วน '!$E$77)/'2.ต้นทุนตามสัดส่วน '!$E$79,0),2)</f>
        <v>0</v>
      </c>
      <c r="BA144" s="82">
        <f t="shared" si="11"/>
        <v>0</v>
      </c>
      <c r="BB144" s="82">
        <f>ROUND(IF('2.ต้นทุนตามสัดส่วน '!$E$107&gt;0,(+L144*'2.ต้นทุนตามสัดส่วน '!$E$107)/'2.ต้นทุนตามสัดส่วน '!$E$109,0),2)</f>
        <v>0</v>
      </c>
      <c r="BC144" s="82">
        <f>ROUND(IF('2.ต้นทุนตามสัดส่วน '!$E$117&gt;0,(+M144*'2.ต้นทุนตามสัดส่วน '!$E$117)/'2.ต้นทุนตามสัดส่วน '!$E$119,0),2)</f>
        <v>0</v>
      </c>
      <c r="BD144" s="82">
        <f>ROUND(IF('2.ต้นทุนตามสัดส่วน '!$E$127&gt;0,(+N144*'2.ต้นทุนตามสัดส่วน '!$E$127)/'2.ต้นทุนตามสัดส่วน '!$E$129,0),2)</f>
        <v>0</v>
      </c>
      <c r="BE144" s="82">
        <f t="shared" si="12"/>
        <v>0</v>
      </c>
      <c r="BF144" s="82">
        <f>ROUND(IF('2.ต้นทุนตามสัดส่วน '!$E$157&gt;0,(+P144*'2.ต้นทุนตามสัดส่วน '!$E$157)/'2.ต้นทุนตามสัดส่วน '!$E$159,0),2)</f>
        <v>0</v>
      </c>
      <c r="BG144" s="82">
        <f>ROUND(IF('2.ต้นทุนตามสัดส่วน '!$E$167&gt;0,(+Q144*'2.ต้นทุนตามสัดส่วน '!$E$167)/'2.ต้นทุนตามสัดส่วน '!$E$169,0),2)</f>
        <v>0</v>
      </c>
      <c r="BH144" s="82">
        <f>ROUND(IF('2.ต้นทุนตามสัดส่วน '!$E$177&gt;0,(+R144*'2.ต้นทุนตามสัดส่วน '!$E$177)/'2.ต้นทุนตามสัดส่วน '!$E$179,0),2)</f>
        <v>0</v>
      </c>
      <c r="BI144" s="82">
        <f t="shared" si="13"/>
        <v>0</v>
      </c>
      <c r="BJ144" s="82">
        <f t="shared" si="14"/>
        <v>0</v>
      </c>
      <c r="BL144" s="96">
        <v>5104000000</v>
      </c>
      <c r="BM144" s="97" t="s">
        <v>240</v>
      </c>
      <c r="BN144" s="82">
        <f>ROUND(IF('2.ต้นทุนตามสัดส่วน '!$E$8&gt;0,(+C144*'2.ต้นทุนตามสัดส่วน '!$E$8)/'2.ต้นทุนตามสัดส่วน '!$E$9,0),2)</f>
        <v>0</v>
      </c>
      <c r="BO144" s="82">
        <f>ROUND(IF('2.ต้นทุนตามสัดส่วน '!$E$18&gt;0,(+D144*'2.ต้นทุนตามสัดส่วน '!$E$18)/'2.ต้นทุนตามสัดส่วน '!$E$19,0),2)</f>
        <v>0</v>
      </c>
      <c r="BP144" s="82">
        <f>ROUND(IF('2.ต้นทุนตามสัดส่วน '!$E$28&gt;0,(+E144*'2.ต้นทุนตามสัดส่วน '!$E$28)/'2.ต้นทุนตามสัดส่วน '!$E$29,0),2)</f>
        <v>0</v>
      </c>
      <c r="BQ144" s="82">
        <f>ROUND(IF('2.ต้นทุนตามสัดส่วน '!$E$38&gt;0,(+F144*'2.ต้นทุนตามสัดส่วน '!$E$38)/'2.ต้นทุนตามสัดส่วน '!$E$39,0),2)</f>
        <v>0</v>
      </c>
      <c r="BR144" s="82">
        <f t="shared" si="15"/>
        <v>0</v>
      </c>
      <c r="BS144" s="82">
        <f>ROUND(IF('2.ต้นทุนตามสัดส่วน '!$E$58&gt;0,(+H144*'2.ต้นทุนตามสัดส่วน '!$E$58)/'2.ต้นทุนตามสัดส่วน '!$E$59,0),2)</f>
        <v>0</v>
      </c>
      <c r="BT144" s="82">
        <f>ROUND(IF('2.ต้นทุนตามสัดส่วน '!$E$68&gt;0,(+I144*'2.ต้นทุนตามสัดส่วน '!$E$68)/'2.ต้นทุนตามสัดส่วน '!$E$69,0),2)</f>
        <v>0</v>
      </c>
      <c r="BU144" s="82">
        <f>ROUND(IF('2.ต้นทุนตามสัดส่วน '!$E$78&gt;0,(+J144*'2.ต้นทุนตามสัดส่วน '!$E$78)/'2.ต้นทุนตามสัดส่วน '!$E$79,0),2)</f>
        <v>0</v>
      </c>
      <c r="BV144" s="82">
        <f t="shared" si="16"/>
        <v>0</v>
      </c>
      <c r="BW144" s="82">
        <f>ROUND(IF('2.ต้นทุนตามสัดส่วน '!$E$108&gt;0,(+L144*'2.ต้นทุนตามสัดส่วน '!$E$108)/'2.ต้นทุนตามสัดส่วน '!$E$109,0),2)</f>
        <v>0</v>
      </c>
      <c r="BX144" s="82">
        <f>ROUND(IF('2.ต้นทุนตามสัดส่วน '!$E$118&gt;0,(+M144*'2.ต้นทุนตามสัดส่วน '!$E$118)/'2.ต้นทุนตามสัดส่วน '!$E$119,0),2)</f>
        <v>0</v>
      </c>
      <c r="BY144" s="82">
        <f>ROUND(IF('2.ต้นทุนตามสัดส่วน '!$E$128&gt;0,(+N144*'2.ต้นทุนตามสัดส่วน '!$E$128)/'2.ต้นทุนตามสัดส่วน '!$E$129,0),2)</f>
        <v>0</v>
      </c>
      <c r="BZ144" s="82">
        <f t="shared" si="17"/>
        <v>0</v>
      </c>
      <c r="CA144" s="82">
        <f>ROUND(IF('2.ต้นทุนตามสัดส่วน '!$E$158&gt;0,(+P144*'2.ต้นทุนตามสัดส่วน '!$E$158)/'2.ต้นทุนตามสัดส่วน '!$E$159,0),2)</f>
        <v>0</v>
      </c>
      <c r="CB144" s="82">
        <f>ROUND(IF('2.ต้นทุนตามสัดส่วน '!$E$168&gt;0,(+Q144*'2.ต้นทุนตามสัดส่วน '!$E$168)/'2.ต้นทุนตามสัดส่วน '!$E$169,0),2)</f>
        <v>0</v>
      </c>
      <c r="CC144" s="82">
        <f>ROUND(IF('2.ต้นทุนตามสัดส่วน '!$E$178&gt;0,(+R144*'2.ต้นทุนตามสัดส่วน '!$E$178)/'2.ต้นทุนตามสัดส่วน '!$E$179,0),2)</f>
        <v>0</v>
      </c>
      <c r="CD144" s="82">
        <f t="shared" si="18"/>
        <v>0</v>
      </c>
      <c r="CE144" s="82">
        <f t="shared" si="19"/>
        <v>0</v>
      </c>
      <c r="CF144" s="96">
        <v>5104000000</v>
      </c>
      <c r="CG144" s="97" t="s">
        <v>240</v>
      </c>
      <c r="CH144" s="82">
        <f t="shared" ref="CH144:CY144" si="157">+C144-X144-AS144-BN144</f>
        <v>0</v>
      </c>
      <c r="CI144" s="82">
        <f t="shared" si="157"/>
        <v>0</v>
      </c>
      <c r="CJ144" s="82">
        <f t="shared" si="157"/>
        <v>0</v>
      </c>
      <c r="CK144" s="82">
        <f t="shared" si="157"/>
        <v>0</v>
      </c>
      <c r="CL144" s="82">
        <f t="shared" si="157"/>
        <v>0</v>
      </c>
      <c r="CM144" s="82">
        <f t="shared" si="157"/>
        <v>0</v>
      </c>
      <c r="CN144" s="82">
        <f t="shared" si="157"/>
        <v>0</v>
      </c>
      <c r="CO144" s="82">
        <f t="shared" si="157"/>
        <v>0</v>
      </c>
      <c r="CP144" s="82">
        <f t="shared" si="157"/>
        <v>0</v>
      </c>
      <c r="CQ144" s="82">
        <f t="shared" si="157"/>
        <v>0</v>
      </c>
      <c r="CR144" s="82">
        <f t="shared" si="157"/>
        <v>0</v>
      </c>
      <c r="CS144" s="82">
        <f t="shared" si="157"/>
        <v>0</v>
      </c>
      <c r="CT144" s="82">
        <f t="shared" si="157"/>
        <v>0</v>
      </c>
      <c r="CU144" s="82">
        <f t="shared" si="157"/>
        <v>0</v>
      </c>
      <c r="CV144" s="82">
        <f t="shared" si="157"/>
        <v>0</v>
      </c>
      <c r="CW144" s="82">
        <f t="shared" si="157"/>
        <v>0</v>
      </c>
      <c r="CX144" s="82">
        <f t="shared" si="157"/>
        <v>0</v>
      </c>
      <c r="CY144" s="82">
        <f t="shared" si="157"/>
        <v>0</v>
      </c>
    </row>
    <row r="145" spans="1:103" ht="15.75" customHeight="1" x14ac:dyDescent="0.55000000000000004">
      <c r="A145" s="96">
        <v>5104010000</v>
      </c>
      <c r="B145" s="97" t="s">
        <v>241</v>
      </c>
      <c r="C145" s="30"/>
      <c r="D145" s="82">
        <v>0</v>
      </c>
      <c r="E145" s="82">
        <v>0</v>
      </c>
      <c r="F145" s="82">
        <v>0</v>
      </c>
      <c r="G145" s="82">
        <f t="shared" si="0"/>
        <v>0</v>
      </c>
      <c r="H145" s="82"/>
      <c r="I145" s="82"/>
      <c r="J145" s="82"/>
      <c r="K145" s="82">
        <f t="shared" si="1"/>
        <v>0</v>
      </c>
      <c r="L145" s="82"/>
      <c r="M145" s="82"/>
      <c r="N145" s="82"/>
      <c r="O145" s="82">
        <f t="shared" si="2"/>
        <v>0</v>
      </c>
      <c r="P145" s="82"/>
      <c r="Q145" s="82"/>
      <c r="R145" s="82"/>
      <c r="S145" s="82">
        <f t="shared" si="3"/>
        <v>0</v>
      </c>
      <c r="T145" s="82">
        <f t="shared" si="4"/>
        <v>0</v>
      </c>
      <c r="V145" s="96">
        <v>5104010000</v>
      </c>
      <c r="W145" s="97" t="s">
        <v>241</v>
      </c>
      <c r="X145" s="82">
        <f>ROUND(IF('2.ต้นทุนตามสัดส่วน '!$E$6&gt;0,(+C145*'2.ต้นทุนตามสัดส่วน '!$E$6)/'2.ต้นทุนตามสัดส่วน '!$E$9,0),2)</f>
        <v>0</v>
      </c>
      <c r="Y145" s="82">
        <f>ROUND(IF('2.ต้นทุนตามสัดส่วน '!$E$16&gt;0,(+D145*'2.ต้นทุนตามสัดส่วน '!$E$16)/'2.ต้นทุนตามสัดส่วน '!$E$19,0),2)</f>
        <v>0</v>
      </c>
      <c r="Z145" s="82">
        <f>ROUND(IF('2.ต้นทุนตามสัดส่วน '!$E$26&gt;0,(+E145*'2.ต้นทุนตามสัดส่วน '!$E$26)/'2.ต้นทุนตามสัดส่วน '!$E$29,0),2)</f>
        <v>0</v>
      </c>
      <c r="AA145" s="82">
        <f>ROUND(IF('2.ต้นทุนตามสัดส่วน '!$E$36&gt;0,(+F145*'2.ต้นทุนตามสัดส่วน '!$E$36)/'2.ต้นทุนตามสัดส่วน '!$E$39,0),2)</f>
        <v>0</v>
      </c>
      <c r="AB145" s="82">
        <f t="shared" si="5"/>
        <v>0</v>
      </c>
      <c r="AC145" s="82">
        <f>ROUND(IF('2.ต้นทุนตามสัดส่วน '!$E$56&gt;0,(+H145*'2.ต้นทุนตามสัดส่วน '!$E$56)/'2.ต้นทุนตามสัดส่วน '!$E$59,0),2)</f>
        <v>0</v>
      </c>
      <c r="AD145" s="82">
        <f>ROUND(IF('2.ต้นทุนตามสัดส่วน '!$E$66&gt;0,(+I145*'2.ต้นทุนตามสัดส่วน '!$E$66)/'2.ต้นทุนตามสัดส่วน '!$E$69,0),2)</f>
        <v>0</v>
      </c>
      <c r="AE145" s="82">
        <f>ROUND(IF('2.ต้นทุนตามสัดส่วน '!$E$76&gt;0,(+J145*'2.ต้นทุนตามสัดส่วน '!$E$76)/'2.ต้นทุนตามสัดส่วน '!$E$79,0),2)</f>
        <v>0</v>
      </c>
      <c r="AF145" s="82">
        <f t="shared" si="6"/>
        <v>0</v>
      </c>
      <c r="AG145" s="82">
        <f>ROUND(IF('2.ต้นทุนตามสัดส่วน '!$E$106&gt;0,(+L145*'2.ต้นทุนตามสัดส่วน '!$E$106)/'2.ต้นทุนตามสัดส่วน '!$E$109,0),2)</f>
        <v>0</v>
      </c>
      <c r="AH145" s="82">
        <f>ROUND(IF('2.ต้นทุนตามสัดส่วน '!$E$116&gt;0,(+M145*'2.ต้นทุนตามสัดส่วน '!$E$116)/'2.ต้นทุนตามสัดส่วน '!$E$119,0),2)</f>
        <v>0</v>
      </c>
      <c r="AI145" s="82">
        <f>ROUND(IF('2.ต้นทุนตามสัดส่วน '!$E$126&gt;0,(+N145*'2.ต้นทุนตามสัดส่วน '!$E$126)/'2.ต้นทุนตามสัดส่วน '!$E$129,0),2)</f>
        <v>0</v>
      </c>
      <c r="AJ145" s="82">
        <f t="shared" si="7"/>
        <v>0</v>
      </c>
      <c r="AK145" s="82">
        <f>ROUND(IF('2.ต้นทุนตามสัดส่วน '!$E$156&gt;0,(+P145*'2.ต้นทุนตามสัดส่วน '!$E$156)/'2.ต้นทุนตามสัดส่วน '!$E$159,0),2)</f>
        <v>0</v>
      </c>
      <c r="AL145" s="82">
        <f>ROUND(IF('2.ต้นทุนตามสัดส่วน '!$E$166&gt;0,(+Q145*'2.ต้นทุนตามสัดส่วน '!$E$166)/'2.ต้นทุนตามสัดส่วน '!$E$169,0),2)</f>
        <v>0</v>
      </c>
      <c r="AM145" s="82">
        <f>ROUND(IF('2.ต้นทุนตามสัดส่วน '!$E$176&gt;0,(+R145*'2.ต้นทุนตามสัดส่วน '!$E$176)/'2.ต้นทุนตามสัดส่วน '!$E$179,0),2)</f>
        <v>0</v>
      </c>
      <c r="AN145" s="82">
        <f t="shared" si="8"/>
        <v>0</v>
      </c>
      <c r="AO145" s="82">
        <f t="shared" si="9"/>
        <v>0</v>
      </c>
      <c r="AQ145" s="96">
        <v>5104010000</v>
      </c>
      <c r="AR145" s="97" t="s">
        <v>241</v>
      </c>
      <c r="AS145" s="82">
        <f>ROUND(IF('2.ต้นทุนตามสัดส่วน '!$E$7&gt;0,(C145*'2.ต้นทุนตามสัดส่วน '!$E$7)/'2.ต้นทุนตามสัดส่วน '!$E$9,0),2)</f>
        <v>0</v>
      </c>
      <c r="AT145" s="82">
        <f>ROUND(IF('2.ต้นทุนตามสัดส่วน '!$E$17&gt;0,(D145*'2.ต้นทุนตามสัดส่วน '!$E$17)/'2.ต้นทุนตามสัดส่วน '!$E$19,0),2)</f>
        <v>0</v>
      </c>
      <c r="AU145" s="82">
        <f>ROUND(IF('2.ต้นทุนตามสัดส่วน '!$E$27&gt;0,(+E145*'2.ต้นทุนตามสัดส่วน '!$E$27)/'2.ต้นทุนตามสัดส่วน '!$E$29,0),2)</f>
        <v>0</v>
      </c>
      <c r="AV145" s="82">
        <f>ROUND(IF('2.ต้นทุนตามสัดส่วน '!$E$37&gt;0,(+F145*'2.ต้นทุนตามสัดส่วน '!$E$37)/'2.ต้นทุนตามสัดส่วน '!$E$39,0),2)</f>
        <v>0</v>
      </c>
      <c r="AW145" s="82">
        <f t="shared" si="10"/>
        <v>0</v>
      </c>
      <c r="AX145" s="82">
        <f>ROUND(IF('2.ต้นทุนตามสัดส่วน '!$E$57&gt;0,(+H145*'2.ต้นทุนตามสัดส่วน '!$E$57)/'2.ต้นทุนตามสัดส่วน '!$E$59,0),2)</f>
        <v>0</v>
      </c>
      <c r="AY145" s="82">
        <f>ROUND(IF('2.ต้นทุนตามสัดส่วน '!$E$67&gt;0,(+I145*'2.ต้นทุนตามสัดส่วน '!$E$67)/'2.ต้นทุนตามสัดส่วน '!$E$69,0),2)</f>
        <v>0</v>
      </c>
      <c r="AZ145" s="82">
        <f>ROUND(IF('2.ต้นทุนตามสัดส่วน '!$E$77&gt;0,(+J145*'2.ต้นทุนตามสัดส่วน '!$E$77)/'2.ต้นทุนตามสัดส่วน '!$E$79,0),2)</f>
        <v>0</v>
      </c>
      <c r="BA145" s="82">
        <f t="shared" si="11"/>
        <v>0</v>
      </c>
      <c r="BB145" s="82">
        <f>ROUND(IF('2.ต้นทุนตามสัดส่วน '!$E$107&gt;0,(+L145*'2.ต้นทุนตามสัดส่วน '!$E$107)/'2.ต้นทุนตามสัดส่วน '!$E$109,0),2)</f>
        <v>0</v>
      </c>
      <c r="BC145" s="82">
        <f>ROUND(IF('2.ต้นทุนตามสัดส่วน '!$E$117&gt;0,(+M145*'2.ต้นทุนตามสัดส่วน '!$E$117)/'2.ต้นทุนตามสัดส่วน '!$E$119,0),2)</f>
        <v>0</v>
      </c>
      <c r="BD145" s="82">
        <f>ROUND(IF('2.ต้นทุนตามสัดส่วน '!$E$127&gt;0,(+N145*'2.ต้นทุนตามสัดส่วน '!$E$127)/'2.ต้นทุนตามสัดส่วน '!$E$129,0),2)</f>
        <v>0</v>
      </c>
      <c r="BE145" s="82">
        <f t="shared" si="12"/>
        <v>0</v>
      </c>
      <c r="BF145" s="82">
        <f>ROUND(IF('2.ต้นทุนตามสัดส่วน '!$E$157&gt;0,(+P145*'2.ต้นทุนตามสัดส่วน '!$E$157)/'2.ต้นทุนตามสัดส่วน '!$E$159,0),2)</f>
        <v>0</v>
      </c>
      <c r="BG145" s="82">
        <f>ROUND(IF('2.ต้นทุนตามสัดส่วน '!$E$167&gt;0,(+Q145*'2.ต้นทุนตามสัดส่วน '!$E$167)/'2.ต้นทุนตามสัดส่วน '!$E$169,0),2)</f>
        <v>0</v>
      </c>
      <c r="BH145" s="82">
        <f>ROUND(IF('2.ต้นทุนตามสัดส่วน '!$E$177&gt;0,(+R145*'2.ต้นทุนตามสัดส่วน '!$E$177)/'2.ต้นทุนตามสัดส่วน '!$E$179,0),2)</f>
        <v>0</v>
      </c>
      <c r="BI145" s="82">
        <f t="shared" si="13"/>
        <v>0</v>
      </c>
      <c r="BJ145" s="82">
        <f t="shared" si="14"/>
        <v>0</v>
      </c>
      <c r="BL145" s="96">
        <v>5104010000</v>
      </c>
      <c r="BM145" s="97" t="s">
        <v>241</v>
      </c>
      <c r="BN145" s="82">
        <f>ROUND(IF('2.ต้นทุนตามสัดส่วน '!$E$8&gt;0,(+C145*'2.ต้นทุนตามสัดส่วน '!$E$8)/'2.ต้นทุนตามสัดส่วน '!$E$9,0),2)</f>
        <v>0</v>
      </c>
      <c r="BO145" s="82">
        <f>ROUND(IF('2.ต้นทุนตามสัดส่วน '!$E$18&gt;0,(+D145*'2.ต้นทุนตามสัดส่วน '!$E$18)/'2.ต้นทุนตามสัดส่วน '!$E$19,0),2)</f>
        <v>0</v>
      </c>
      <c r="BP145" s="82">
        <f>ROUND(IF('2.ต้นทุนตามสัดส่วน '!$E$28&gt;0,(+E145*'2.ต้นทุนตามสัดส่วน '!$E$28)/'2.ต้นทุนตามสัดส่วน '!$E$29,0),2)</f>
        <v>0</v>
      </c>
      <c r="BQ145" s="82">
        <f>ROUND(IF('2.ต้นทุนตามสัดส่วน '!$E$38&gt;0,(+F145*'2.ต้นทุนตามสัดส่วน '!$E$38)/'2.ต้นทุนตามสัดส่วน '!$E$39,0),2)</f>
        <v>0</v>
      </c>
      <c r="BR145" s="82">
        <f t="shared" si="15"/>
        <v>0</v>
      </c>
      <c r="BS145" s="82">
        <f>ROUND(IF('2.ต้นทุนตามสัดส่วน '!$E$58&gt;0,(+H145*'2.ต้นทุนตามสัดส่วน '!$E$58)/'2.ต้นทุนตามสัดส่วน '!$E$59,0),2)</f>
        <v>0</v>
      </c>
      <c r="BT145" s="82">
        <f>ROUND(IF('2.ต้นทุนตามสัดส่วน '!$E$68&gt;0,(+I145*'2.ต้นทุนตามสัดส่วน '!$E$68)/'2.ต้นทุนตามสัดส่วน '!$E$69,0),2)</f>
        <v>0</v>
      </c>
      <c r="BU145" s="82">
        <f>ROUND(IF('2.ต้นทุนตามสัดส่วน '!$E$78&gt;0,(+J145*'2.ต้นทุนตามสัดส่วน '!$E$78)/'2.ต้นทุนตามสัดส่วน '!$E$79,0),2)</f>
        <v>0</v>
      </c>
      <c r="BV145" s="82">
        <f t="shared" si="16"/>
        <v>0</v>
      </c>
      <c r="BW145" s="82">
        <f>ROUND(IF('2.ต้นทุนตามสัดส่วน '!$E$108&gt;0,(+L145*'2.ต้นทุนตามสัดส่วน '!$E$108)/'2.ต้นทุนตามสัดส่วน '!$E$109,0),2)</f>
        <v>0</v>
      </c>
      <c r="BX145" s="82">
        <f>ROUND(IF('2.ต้นทุนตามสัดส่วน '!$E$118&gt;0,(+M145*'2.ต้นทุนตามสัดส่วน '!$E$118)/'2.ต้นทุนตามสัดส่วน '!$E$119,0),2)</f>
        <v>0</v>
      </c>
      <c r="BY145" s="82">
        <f>ROUND(IF('2.ต้นทุนตามสัดส่วน '!$E$128&gt;0,(+N145*'2.ต้นทุนตามสัดส่วน '!$E$128)/'2.ต้นทุนตามสัดส่วน '!$E$129,0),2)</f>
        <v>0</v>
      </c>
      <c r="BZ145" s="82">
        <f t="shared" si="17"/>
        <v>0</v>
      </c>
      <c r="CA145" s="82">
        <f>ROUND(IF('2.ต้นทุนตามสัดส่วน '!$E$158&gt;0,(+P145*'2.ต้นทุนตามสัดส่วน '!$E$158)/'2.ต้นทุนตามสัดส่วน '!$E$159,0),2)</f>
        <v>0</v>
      </c>
      <c r="CB145" s="82">
        <f>ROUND(IF('2.ต้นทุนตามสัดส่วน '!$E$168&gt;0,(+Q145*'2.ต้นทุนตามสัดส่วน '!$E$168)/'2.ต้นทุนตามสัดส่วน '!$E$169,0),2)</f>
        <v>0</v>
      </c>
      <c r="CC145" s="82">
        <f>ROUND(IF('2.ต้นทุนตามสัดส่วน '!$E$178&gt;0,(+R145*'2.ต้นทุนตามสัดส่วน '!$E$178)/'2.ต้นทุนตามสัดส่วน '!$E$179,0),2)</f>
        <v>0</v>
      </c>
      <c r="CD145" s="82">
        <f t="shared" si="18"/>
        <v>0</v>
      </c>
      <c r="CE145" s="82">
        <f t="shared" si="19"/>
        <v>0</v>
      </c>
      <c r="CF145" s="96">
        <v>5104010000</v>
      </c>
      <c r="CG145" s="97" t="s">
        <v>241</v>
      </c>
      <c r="CH145" s="82">
        <f t="shared" ref="CH145:CY145" si="158">+C145-X145-AS145-BN145</f>
        <v>0</v>
      </c>
      <c r="CI145" s="82">
        <f t="shared" si="158"/>
        <v>0</v>
      </c>
      <c r="CJ145" s="82">
        <f t="shared" si="158"/>
        <v>0</v>
      </c>
      <c r="CK145" s="82">
        <f t="shared" si="158"/>
        <v>0</v>
      </c>
      <c r="CL145" s="82">
        <f t="shared" si="158"/>
        <v>0</v>
      </c>
      <c r="CM145" s="82">
        <f t="shared" si="158"/>
        <v>0</v>
      </c>
      <c r="CN145" s="82">
        <f t="shared" si="158"/>
        <v>0</v>
      </c>
      <c r="CO145" s="82">
        <f t="shared" si="158"/>
        <v>0</v>
      </c>
      <c r="CP145" s="82">
        <f t="shared" si="158"/>
        <v>0</v>
      </c>
      <c r="CQ145" s="82">
        <f t="shared" si="158"/>
        <v>0</v>
      </c>
      <c r="CR145" s="82">
        <f t="shared" si="158"/>
        <v>0</v>
      </c>
      <c r="CS145" s="82">
        <f t="shared" si="158"/>
        <v>0</v>
      </c>
      <c r="CT145" s="82">
        <f t="shared" si="158"/>
        <v>0</v>
      </c>
      <c r="CU145" s="82">
        <f t="shared" si="158"/>
        <v>0</v>
      </c>
      <c r="CV145" s="82">
        <f t="shared" si="158"/>
        <v>0</v>
      </c>
      <c r="CW145" s="82">
        <f t="shared" si="158"/>
        <v>0</v>
      </c>
      <c r="CX145" s="82">
        <f t="shared" si="158"/>
        <v>0</v>
      </c>
      <c r="CY145" s="82">
        <f t="shared" si="158"/>
        <v>0</v>
      </c>
    </row>
    <row r="146" spans="1:103" ht="15.75" customHeight="1" x14ac:dyDescent="0.55000000000000004">
      <c r="A146" s="96">
        <v>5104020000</v>
      </c>
      <c r="B146" s="97" t="s">
        <v>242</v>
      </c>
      <c r="C146" s="30"/>
      <c r="D146" s="82">
        <v>0</v>
      </c>
      <c r="E146" s="82">
        <v>0</v>
      </c>
      <c r="F146" s="82">
        <v>0</v>
      </c>
      <c r="G146" s="82">
        <f t="shared" si="0"/>
        <v>0</v>
      </c>
      <c r="H146" s="82"/>
      <c r="I146" s="82"/>
      <c r="J146" s="82"/>
      <c r="K146" s="82">
        <f t="shared" si="1"/>
        <v>0</v>
      </c>
      <c r="L146" s="82"/>
      <c r="M146" s="82"/>
      <c r="N146" s="82"/>
      <c r="O146" s="82">
        <f t="shared" si="2"/>
        <v>0</v>
      </c>
      <c r="P146" s="82"/>
      <c r="Q146" s="82"/>
      <c r="R146" s="82"/>
      <c r="S146" s="82">
        <f t="shared" si="3"/>
        <v>0</v>
      </c>
      <c r="T146" s="82">
        <f t="shared" si="4"/>
        <v>0</v>
      </c>
      <c r="V146" s="96">
        <v>5104020000</v>
      </c>
      <c r="W146" s="97" t="s">
        <v>242</v>
      </c>
      <c r="X146" s="82">
        <f>ROUND(IF('2.ต้นทุนตามสัดส่วน '!$E$6&gt;0,(+C146*'2.ต้นทุนตามสัดส่วน '!$E$6)/'2.ต้นทุนตามสัดส่วน '!$E$9,0),2)</f>
        <v>0</v>
      </c>
      <c r="Y146" s="82">
        <f>ROUND(IF('2.ต้นทุนตามสัดส่วน '!$E$16&gt;0,(+D146*'2.ต้นทุนตามสัดส่วน '!$E$16)/'2.ต้นทุนตามสัดส่วน '!$E$19,0),2)</f>
        <v>0</v>
      </c>
      <c r="Z146" s="82">
        <f>ROUND(IF('2.ต้นทุนตามสัดส่วน '!$E$26&gt;0,(+E146*'2.ต้นทุนตามสัดส่วน '!$E$26)/'2.ต้นทุนตามสัดส่วน '!$E$29,0),2)</f>
        <v>0</v>
      </c>
      <c r="AA146" s="82">
        <f>ROUND(IF('2.ต้นทุนตามสัดส่วน '!$E$36&gt;0,(+F146*'2.ต้นทุนตามสัดส่วน '!$E$36)/'2.ต้นทุนตามสัดส่วน '!$E$39,0),2)</f>
        <v>0</v>
      </c>
      <c r="AB146" s="82">
        <f t="shared" si="5"/>
        <v>0</v>
      </c>
      <c r="AC146" s="82">
        <f>ROUND(IF('2.ต้นทุนตามสัดส่วน '!$E$56&gt;0,(+H146*'2.ต้นทุนตามสัดส่วน '!$E$56)/'2.ต้นทุนตามสัดส่วน '!$E$59,0),2)</f>
        <v>0</v>
      </c>
      <c r="AD146" s="82">
        <f>ROUND(IF('2.ต้นทุนตามสัดส่วน '!$E$66&gt;0,(+I146*'2.ต้นทุนตามสัดส่วน '!$E$66)/'2.ต้นทุนตามสัดส่วน '!$E$69,0),2)</f>
        <v>0</v>
      </c>
      <c r="AE146" s="82">
        <f>ROUND(IF('2.ต้นทุนตามสัดส่วน '!$E$76&gt;0,(+J146*'2.ต้นทุนตามสัดส่วน '!$E$76)/'2.ต้นทุนตามสัดส่วน '!$E$79,0),2)</f>
        <v>0</v>
      </c>
      <c r="AF146" s="82">
        <f t="shared" si="6"/>
        <v>0</v>
      </c>
      <c r="AG146" s="82">
        <f>ROUND(IF('2.ต้นทุนตามสัดส่วน '!$E$106&gt;0,(+L146*'2.ต้นทุนตามสัดส่วน '!$E$106)/'2.ต้นทุนตามสัดส่วน '!$E$109,0),2)</f>
        <v>0</v>
      </c>
      <c r="AH146" s="82">
        <f>ROUND(IF('2.ต้นทุนตามสัดส่วน '!$E$116&gt;0,(+M146*'2.ต้นทุนตามสัดส่วน '!$E$116)/'2.ต้นทุนตามสัดส่วน '!$E$119,0),2)</f>
        <v>0</v>
      </c>
      <c r="AI146" s="82">
        <f>ROUND(IF('2.ต้นทุนตามสัดส่วน '!$E$126&gt;0,(+N146*'2.ต้นทุนตามสัดส่วน '!$E$126)/'2.ต้นทุนตามสัดส่วน '!$E$129,0),2)</f>
        <v>0</v>
      </c>
      <c r="AJ146" s="82">
        <f t="shared" si="7"/>
        <v>0</v>
      </c>
      <c r="AK146" s="82">
        <f>ROUND(IF('2.ต้นทุนตามสัดส่วน '!$E$156&gt;0,(+P146*'2.ต้นทุนตามสัดส่วน '!$E$156)/'2.ต้นทุนตามสัดส่วน '!$E$159,0),2)</f>
        <v>0</v>
      </c>
      <c r="AL146" s="82">
        <f>ROUND(IF('2.ต้นทุนตามสัดส่วน '!$E$166&gt;0,(+Q146*'2.ต้นทุนตามสัดส่วน '!$E$166)/'2.ต้นทุนตามสัดส่วน '!$E$169,0),2)</f>
        <v>0</v>
      </c>
      <c r="AM146" s="82">
        <f>ROUND(IF('2.ต้นทุนตามสัดส่วน '!$E$176&gt;0,(+R146*'2.ต้นทุนตามสัดส่วน '!$E$176)/'2.ต้นทุนตามสัดส่วน '!$E$179,0),2)</f>
        <v>0</v>
      </c>
      <c r="AN146" s="82">
        <f t="shared" si="8"/>
        <v>0</v>
      </c>
      <c r="AO146" s="82">
        <f t="shared" si="9"/>
        <v>0</v>
      </c>
      <c r="AQ146" s="96">
        <v>5104020000</v>
      </c>
      <c r="AR146" s="97" t="s">
        <v>242</v>
      </c>
      <c r="AS146" s="82">
        <f>ROUND(IF('2.ต้นทุนตามสัดส่วน '!$E$7&gt;0,(C146*'2.ต้นทุนตามสัดส่วน '!$E$7)/'2.ต้นทุนตามสัดส่วน '!$E$9,0),2)</f>
        <v>0</v>
      </c>
      <c r="AT146" s="82">
        <f>ROUND(IF('2.ต้นทุนตามสัดส่วน '!$E$17&gt;0,(D146*'2.ต้นทุนตามสัดส่วน '!$E$17)/'2.ต้นทุนตามสัดส่วน '!$E$19,0),2)</f>
        <v>0</v>
      </c>
      <c r="AU146" s="82">
        <f>ROUND(IF('2.ต้นทุนตามสัดส่วน '!$E$27&gt;0,(+E146*'2.ต้นทุนตามสัดส่วน '!$E$27)/'2.ต้นทุนตามสัดส่วน '!$E$29,0),2)</f>
        <v>0</v>
      </c>
      <c r="AV146" s="82">
        <f>ROUND(IF('2.ต้นทุนตามสัดส่วน '!$E$37&gt;0,(+F146*'2.ต้นทุนตามสัดส่วน '!$E$37)/'2.ต้นทุนตามสัดส่วน '!$E$39,0),2)</f>
        <v>0</v>
      </c>
      <c r="AW146" s="82">
        <f t="shared" si="10"/>
        <v>0</v>
      </c>
      <c r="AX146" s="82">
        <f>ROUND(IF('2.ต้นทุนตามสัดส่วน '!$E$57&gt;0,(+H146*'2.ต้นทุนตามสัดส่วน '!$E$57)/'2.ต้นทุนตามสัดส่วน '!$E$59,0),2)</f>
        <v>0</v>
      </c>
      <c r="AY146" s="82">
        <f>ROUND(IF('2.ต้นทุนตามสัดส่วน '!$E$67&gt;0,(+I146*'2.ต้นทุนตามสัดส่วน '!$E$67)/'2.ต้นทุนตามสัดส่วน '!$E$69,0),2)</f>
        <v>0</v>
      </c>
      <c r="AZ146" s="82">
        <f>ROUND(IF('2.ต้นทุนตามสัดส่วน '!$E$77&gt;0,(+J146*'2.ต้นทุนตามสัดส่วน '!$E$77)/'2.ต้นทุนตามสัดส่วน '!$E$79,0),2)</f>
        <v>0</v>
      </c>
      <c r="BA146" s="82">
        <f t="shared" si="11"/>
        <v>0</v>
      </c>
      <c r="BB146" s="82">
        <f>ROUND(IF('2.ต้นทุนตามสัดส่วน '!$E$107&gt;0,(+L146*'2.ต้นทุนตามสัดส่วน '!$E$107)/'2.ต้นทุนตามสัดส่วน '!$E$109,0),2)</f>
        <v>0</v>
      </c>
      <c r="BC146" s="82">
        <f>ROUND(IF('2.ต้นทุนตามสัดส่วน '!$E$117&gt;0,(+M146*'2.ต้นทุนตามสัดส่วน '!$E$117)/'2.ต้นทุนตามสัดส่วน '!$E$119,0),2)</f>
        <v>0</v>
      </c>
      <c r="BD146" s="82">
        <f>ROUND(IF('2.ต้นทุนตามสัดส่วน '!$E$127&gt;0,(+N146*'2.ต้นทุนตามสัดส่วน '!$E$127)/'2.ต้นทุนตามสัดส่วน '!$E$129,0),2)</f>
        <v>0</v>
      </c>
      <c r="BE146" s="82">
        <f t="shared" si="12"/>
        <v>0</v>
      </c>
      <c r="BF146" s="82">
        <f>ROUND(IF('2.ต้นทุนตามสัดส่วน '!$E$157&gt;0,(+P146*'2.ต้นทุนตามสัดส่วน '!$E$157)/'2.ต้นทุนตามสัดส่วน '!$E$159,0),2)</f>
        <v>0</v>
      </c>
      <c r="BG146" s="82">
        <f>ROUND(IF('2.ต้นทุนตามสัดส่วน '!$E$167&gt;0,(+Q146*'2.ต้นทุนตามสัดส่วน '!$E$167)/'2.ต้นทุนตามสัดส่วน '!$E$169,0),2)</f>
        <v>0</v>
      </c>
      <c r="BH146" s="82">
        <f>ROUND(IF('2.ต้นทุนตามสัดส่วน '!$E$177&gt;0,(+R146*'2.ต้นทุนตามสัดส่วน '!$E$177)/'2.ต้นทุนตามสัดส่วน '!$E$179,0),2)</f>
        <v>0</v>
      </c>
      <c r="BI146" s="82">
        <f t="shared" si="13"/>
        <v>0</v>
      </c>
      <c r="BJ146" s="82">
        <f t="shared" si="14"/>
        <v>0</v>
      </c>
      <c r="BL146" s="96">
        <v>5104020000</v>
      </c>
      <c r="BM146" s="97" t="s">
        <v>242</v>
      </c>
      <c r="BN146" s="82">
        <f>ROUND(IF('2.ต้นทุนตามสัดส่วน '!$E$8&gt;0,(+C146*'2.ต้นทุนตามสัดส่วน '!$E$8)/'2.ต้นทุนตามสัดส่วน '!$E$9,0),2)</f>
        <v>0</v>
      </c>
      <c r="BO146" s="82">
        <f>ROUND(IF('2.ต้นทุนตามสัดส่วน '!$E$18&gt;0,(+D146*'2.ต้นทุนตามสัดส่วน '!$E$18)/'2.ต้นทุนตามสัดส่วน '!$E$19,0),2)</f>
        <v>0</v>
      </c>
      <c r="BP146" s="82">
        <f>ROUND(IF('2.ต้นทุนตามสัดส่วน '!$E$28&gt;0,(+E146*'2.ต้นทุนตามสัดส่วน '!$E$28)/'2.ต้นทุนตามสัดส่วน '!$E$29,0),2)</f>
        <v>0</v>
      </c>
      <c r="BQ146" s="82">
        <f>ROUND(IF('2.ต้นทุนตามสัดส่วน '!$E$38&gt;0,(+F146*'2.ต้นทุนตามสัดส่วน '!$E$38)/'2.ต้นทุนตามสัดส่วน '!$E$39,0),2)</f>
        <v>0</v>
      </c>
      <c r="BR146" s="82">
        <f t="shared" si="15"/>
        <v>0</v>
      </c>
      <c r="BS146" s="82">
        <f>ROUND(IF('2.ต้นทุนตามสัดส่วน '!$E$58&gt;0,(+H146*'2.ต้นทุนตามสัดส่วน '!$E$58)/'2.ต้นทุนตามสัดส่วน '!$E$59,0),2)</f>
        <v>0</v>
      </c>
      <c r="BT146" s="82">
        <f>ROUND(IF('2.ต้นทุนตามสัดส่วน '!$E$68&gt;0,(+I146*'2.ต้นทุนตามสัดส่วน '!$E$68)/'2.ต้นทุนตามสัดส่วน '!$E$69,0),2)</f>
        <v>0</v>
      </c>
      <c r="BU146" s="82">
        <f>ROUND(IF('2.ต้นทุนตามสัดส่วน '!$E$78&gt;0,(+J146*'2.ต้นทุนตามสัดส่วน '!$E$78)/'2.ต้นทุนตามสัดส่วน '!$E$79,0),2)</f>
        <v>0</v>
      </c>
      <c r="BV146" s="82">
        <f t="shared" si="16"/>
        <v>0</v>
      </c>
      <c r="BW146" s="82">
        <f>ROUND(IF('2.ต้นทุนตามสัดส่วน '!$E$108&gt;0,(+L146*'2.ต้นทุนตามสัดส่วน '!$E$108)/'2.ต้นทุนตามสัดส่วน '!$E$109,0),2)</f>
        <v>0</v>
      </c>
      <c r="BX146" s="82">
        <f>ROUND(IF('2.ต้นทุนตามสัดส่วน '!$E$118&gt;0,(+M146*'2.ต้นทุนตามสัดส่วน '!$E$118)/'2.ต้นทุนตามสัดส่วน '!$E$119,0),2)</f>
        <v>0</v>
      </c>
      <c r="BY146" s="82">
        <f>ROUND(IF('2.ต้นทุนตามสัดส่วน '!$E$128&gt;0,(+N146*'2.ต้นทุนตามสัดส่วน '!$E$128)/'2.ต้นทุนตามสัดส่วน '!$E$129,0),2)</f>
        <v>0</v>
      </c>
      <c r="BZ146" s="82">
        <f t="shared" si="17"/>
        <v>0</v>
      </c>
      <c r="CA146" s="82">
        <f>ROUND(IF('2.ต้นทุนตามสัดส่วน '!$E$158&gt;0,(+P146*'2.ต้นทุนตามสัดส่วน '!$E$158)/'2.ต้นทุนตามสัดส่วน '!$E$159,0),2)</f>
        <v>0</v>
      </c>
      <c r="CB146" s="82">
        <f>ROUND(IF('2.ต้นทุนตามสัดส่วน '!$E$168&gt;0,(+Q146*'2.ต้นทุนตามสัดส่วน '!$E$168)/'2.ต้นทุนตามสัดส่วน '!$E$169,0),2)</f>
        <v>0</v>
      </c>
      <c r="CC146" s="82">
        <f>ROUND(IF('2.ต้นทุนตามสัดส่วน '!$E$178&gt;0,(+R146*'2.ต้นทุนตามสัดส่วน '!$E$178)/'2.ต้นทุนตามสัดส่วน '!$E$179,0),2)</f>
        <v>0</v>
      </c>
      <c r="CD146" s="82">
        <f t="shared" si="18"/>
        <v>0</v>
      </c>
      <c r="CE146" s="82">
        <f t="shared" si="19"/>
        <v>0</v>
      </c>
      <c r="CF146" s="96">
        <v>5104020000</v>
      </c>
      <c r="CG146" s="97" t="s">
        <v>242</v>
      </c>
      <c r="CH146" s="82">
        <f t="shared" ref="CH146:CY146" si="159">+C146-X146-AS146-BN146</f>
        <v>0</v>
      </c>
      <c r="CI146" s="82">
        <f t="shared" si="159"/>
        <v>0</v>
      </c>
      <c r="CJ146" s="82">
        <f t="shared" si="159"/>
        <v>0</v>
      </c>
      <c r="CK146" s="82">
        <f t="shared" si="159"/>
        <v>0</v>
      </c>
      <c r="CL146" s="82">
        <f t="shared" si="159"/>
        <v>0</v>
      </c>
      <c r="CM146" s="82">
        <f t="shared" si="159"/>
        <v>0</v>
      </c>
      <c r="CN146" s="82">
        <f t="shared" si="159"/>
        <v>0</v>
      </c>
      <c r="CO146" s="82">
        <f t="shared" si="159"/>
        <v>0</v>
      </c>
      <c r="CP146" s="82">
        <f t="shared" si="159"/>
        <v>0</v>
      </c>
      <c r="CQ146" s="82">
        <f t="shared" si="159"/>
        <v>0</v>
      </c>
      <c r="CR146" s="82">
        <f t="shared" si="159"/>
        <v>0</v>
      </c>
      <c r="CS146" s="82">
        <f t="shared" si="159"/>
        <v>0</v>
      </c>
      <c r="CT146" s="82">
        <f t="shared" si="159"/>
        <v>0</v>
      </c>
      <c r="CU146" s="82">
        <f t="shared" si="159"/>
        <v>0</v>
      </c>
      <c r="CV146" s="82">
        <f t="shared" si="159"/>
        <v>0</v>
      </c>
      <c r="CW146" s="82">
        <f t="shared" si="159"/>
        <v>0</v>
      </c>
      <c r="CX146" s="82">
        <f t="shared" si="159"/>
        <v>0</v>
      </c>
      <c r="CY146" s="82">
        <f t="shared" si="159"/>
        <v>0</v>
      </c>
    </row>
    <row r="147" spans="1:103" ht="15.75" customHeight="1" x14ac:dyDescent="0.55000000000000004">
      <c r="A147" s="96">
        <v>5104030000</v>
      </c>
      <c r="B147" s="97" t="s">
        <v>243</v>
      </c>
      <c r="C147" s="30"/>
      <c r="D147" s="82">
        <v>0</v>
      </c>
      <c r="E147" s="82">
        <v>0</v>
      </c>
      <c r="F147" s="82">
        <v>0</v>
      </c>
      <c r="G147" s="82">
        <f t="shared" si="0"/>
        <v>0</v>
      </c>
      <c r="H147" s="82"/>
      <c r="I147" s="82"/>
      <c r="J147" s="82"/>
      <c r="K147" s="82">
        <f t="shared" si="1"/>
        <v>0</v>
      </c>
      <c r="L147" s="82"/>
      <c r="M147" s="82"/>
      <c r="N147" s="82"/>
      <c r="O147" s="82">
        <f t="shared" si="2"/>
        <v>0</v>
      </c>
      <c r="P147" s="82"/>
      <c r="Q147" s="82"/>
      <c r="R147" s="82"/>
      <c r="S147" s="82">
        <f t="shared" si="3"/>
        <v>0</v>
      </c>
      <c r="T147" s="82">
        <f t="shared" si="4"/>
        <v>0</v>
      </c>
      <c r="V147" s="96">
        <v>5104030000</v>
      </c>
      <c r="W147" s="97" t="s">
        <v>243</v>
      </c>
      <c r="X147" s="82">
        <f>ROUND(IF('2.ต้นทุนตามสัดส่วน '!$E$6&gt;0,(+C147*'2.ต้นทุนตามสัดส่วน '!$E$6)/'2.ต้นทุนตามสัดส่วน '!$E$9,0),2)</f>
        <v>0</v>
      </c>
      <c r="Y147" s="82">
        <f>ROUND(IF('2.ต้นทุนตามสัดส่วน '!$E$16&gt;0,(+D147*'2.ต้นทุนตามสัดส่วน '!$E$16)/'2.ต้นทุนตามสัดส่วน '!$E$19,0),2)</f>
        <v>0</v>
      </c>
      <c r="Z147" s="82">
        <f>ROUND(IF('2.ต้นทุนตามสัดส่วน '!$E$26&gt;0,(+E147*'2.ต้นทุนตามสัดส่วน '!$E$26)/'2.ต้นทุนตามสัดส่วน '!$E$29,0),2)</f>
        <v>0</v>
      </c>
      <c r="AA147" s="82">
        <f>ROUND(IF('2.ต้นทุนตามสัดส่วน '!$E$36&gt;0,(+F147*'2.ต้นทุนตามสัดส่วน '!$E$36)/'2.ต้นทุนตามสัดส่วน '!$E$39,0),2)</f>
        <v>0</v>
      </c>
      <c r="AB147" s="82">
        <f t="shared" si="5"/>
        <v>0</v>
      </c>
      <c r="AC147" s="82">
        <f>ROUND(IF('2.ต้นทุนตามสัดส่วน '!$E$56&gt;0,(+H147*'2.ต้นทุนตามสัดส่วน '!$E$56)/'2.ต้นทุนตามสัดส่วน '!$E$59,0),2)</f>
        <v>0</v>
      </c>
      <c r="AD147" s="82">
        <f>ROUND(IF('2.ต้นทุนตามสัดส่วน '!$E$66&gt;0,(+I147*'2.ต้นทุนตามสัดส่วน '!$E$66)/'2.ต้นทุนตามสัดส่วน '!$E$69,0),2)</f>
        <v>0</v>
      </c>
      <c r="AE147" s="82">
        <f>ROUND(IF('2.ต้นทุนตามสัดส่วน '!$E$76&gt;0,(+J147*'2.ต้นทุนตามสัดส่วน '!$E$76)/'2.ต้นทุนตามสัดส่วน '!$E$79,0),2)</f>
        <v>0</v>
      </c>
      <c r="AF147" s="82">
        <f t="shared" si="6"/>
        <v>0</v>
      </c>
      <c r="AG147" s="82">
        <f>ROUND(IF('2.ต้นทุนตามสัดส่วน '!$E$106&gt;0,(+L147*'2.ต้นทุนตามสัดส่วน '!$E$106)/'2.ต้นทุนตามสัดส่วน '!$E$109,0),2)</f>
        <v>0</v>
      </c>
      <c r="AH147" s="82">
        <f>ROUND(IF('2.ต้นทุนตามสัดส่วน '!$E$116&gt;0,(+M147*'2.ต้นทุนตามสัดส่วน '!$E$116)/'2.ต้นทุนตามสัดส่วน '!$E$119,0),2)</f>
        <v>0</v>
      </c>
      <c r="AI147" s="82">
        <f>ROUND(IF('2.ต้นทุนตามสัดส่วน '!$E$126&gt;0,(+N147*'2.ต้นทุนตามสัดส่วน '!$E$126)/'2.ต้นทุนตามสัดส่วน '!$E$129,0),2)</f>
        <v>0</v>
      </c>
      <c r="AJ147" s="82">
        <f t="shared" si="7"/>
        <v>0</v>
      </c>
      <c r="AK147" s="82">
        <f>ROUND(IF('2.ต้นทุนตามสัดส่วน '!$E$156&gt;0,(+P147*'2.ต้นทุนตามสัดส่วน '!$E$156)/'2.ต้นทุนตามสัดส่วน '!$E$159,0),2)</f>
        <v>0</v>
      </c>
      <c r="AL147" s="82">
        <f>ROUND(IF('2.ต้นทุนตามสัดส่วน '!$E$166&gt;0,(+Q147*'2.ต้นทุนตามสัดส่วน '!$E$166)/'2.ต้นทุนตามสัดส่วน '!$E$169,0),2)</f>
        <v>0</v>
      </c>
      <c r="AM147" s="82">
        <f>ROUND(IF('2.ต้นทุนตามสัดส่วน '!$E$176&gt;0,(+R147*'2.ต้นทุนตามสัดส่วน '!$E$176)/'2.ต้นทุนตามสัดส่วน '!$E$179,0),2)</f>
        <v>0</v>
      </c>
      <c r="AN147" s="82">
        <f t="shared" si="8"/>
        <v>0</v>
      </c>
      <c r="AO147" s="82">
        <f t="shared" si="9"/>
        <v>0</v>
      </c>
      <c r="AQ147" s="96">
        <v>5104030000</v>
      </c>
      <c r="AR147" s="97" t="s">
        <v>243</v>
      </c>
      <c r="AS147" s="82">
        <f>ROUND(IF('2.ต้นทุนตามสัดส่วน '!$E$7&gt;0,(C147*'2.ต้นทุนตามสัดส่วน '!$E$7)/'2.ต้นทุนตามสัดส่วน '!$E$9,0),2)</f>
        <v>0</v>
      </c>
      <c r="AT147" s="82">
        <f>ROUND(IF('2.ต้นทุนตามสัดส่วน '!$E$17&gt;0,(D147*'2.ต้นทุนตามสัดส่วน '!$E$17)/'2.ต้นทุนตามสัดส่วน '!$E$19,0),2)</f>
        <v>0</v>
      </c>
      <c r="AU147" s="82">
        <f>ROUND(IF('2.ต้นทุนตามสัดส่วน '!$E$27&gt;0,(+E147*'2.ต้นทุนตามสัดส่วน '!$E$27)/'2.ต้นทุนตามสัดส่วน '!$E$29,0),2)</f>
        <v>0</v>
      </c>
      <c r="AV147" s="82">
        <f>ROUND(IF('2.ต้นทุนตามสัดส่วน '!$E$37&gt;0,(+F147*'2.ต้นทุนตามสัดส่วน '!$E$37)/'2.ต้นทุนตามสัดส่วน '!$E$39,0),2)</f>
        <v>0</v>
      </c>
      <c r="AW147" s="82">
        <f t="shared" si="10"/>
        <v>0</v>
      </c>
      <c r="AX147" s="82">
        <f>ROUND(IF('2.ต้นทุนตามสัดส่วน '!$E$57&gt;0,(+H147*'2.ต้นทุนตามสัดส่วน '!$E$57)/'2.ต้นทุนตามสัดส่วน '!$E$59,0),2)</f>
        <v>0</v>
      </c>
      <c r="AY147" s="82">
        <f>ROUND(IF('2.ต้นทุนตามสัดส่วน '!$E$67&gt;0,(+I147*'2.ต้นทุนตามสัดส่วน '!$E$67)/'2.ต้นทุนตามสัดส่วน '!$E$69,0),2)</f>
        <v>0</v>
      </c>
      <c r="AZ147" s="82">
        <f>ROUND(IF('2.ต้นทุนตามสัดส่วน '!$E$77&gt;0,(+J147*'2.ต้นทุนตามสัดส่วน '!$E$77)/'2.ต้นทุนตามสัดส่วน '!$E$79,0),2)</f>
        <v>0</v>
      </c>
      <c r="BA147" s="82">
        <f t="shared" si="11"/>
        <v>0</v>
      </c>
      <c r="BB147" s="82">
        <f>ROUND(IF('2.ต้นทุนตามสัดส่วน '!$E$107&gt;0,(+L147*'2.ต้นทุนตามสัดส่วน '!$E$107)/'2.ต้นทุนตามสัดส่วน '!$E$109,0),2)</f>
        <v>0</v>
      </c>
      <c r="BC147" s="82">
        <f>ROUND(IF('2.ต้นทุนตามสัดส่วน '!$E$117&gt;0,(+M147*'2.ต้นทุนตามสัดส่วน '!$E$117)/'2.ต้นทุนตามสัดส่วน '!$E$119,0),2)</f>
        <v>0</v>
      </c>
      <c r="BD147" s="82">
        <f>ROUND(IF('2.ต้นทุนตามสัดส่วน '!$E$127&gt;0,(+N147*'2.ต้นทุนตามสัดส่วน '!$E$127)/'2.ต้นทุนตามสัดส่วน '!$E$129,0),2)</f>
        <v>0</v>
      </c>
      <c r="BE147" s="82">
        <f t="shared" si="12"/>
        <v>0</v>
      </c>
      <c r="BF147" s="82">
        <f>ROUND(IF('2.ต้นทุนตามสัดส่วน '!$E$157&gt;0,(+P147*'2.ต้นทุนตามสัดส่วน '!$E$157)/'2.ต้นทุนตามสัดส่วน '!$E$159,0),2)</f>
        <v>0</v>
      </c>
      <c r="BG147" s="82">
        <f>ROUND(IF('2.ต้นทุนตามสัดส่วน '!$E$167&gt;0,(+Q147*'2.ต้นทุนตามสัดส่วน '!$E$167)/'2.ต้นทุนตามสัดส่วน '!$E$169,0),2)</f>
        <v>0</v>
      </c>
      <c r="BH147" s="82">
        <f>ROUND(IF('2.ต้นทุนตามสัดส่วน '!$E$177&gt;0,(+R147*'2.ต้นทุนตามสัดส่วน '!$E$177)/'2.ต้นทุนตามสัดส่วน '!$E$179,0),2)</f>
        <v>0</v>
      </c>
      <c r="BI147" s="82">
        <f t="shared" si="13"/>
        <v>0</v>
      </c>
      <c r="BJ147" s="82">
        <f t="shared" si="14"/>
        <v>0</v>
      </c>
      <c r="BL147" s="96">
        <v>5104030000</v>
      </c>
      <c r="BM147" s="97" t="s">
        <v>243</v>
      </c>
      <c r="BN147" s="82">
        <f>ROUND(IF('2.ต้นทุนตามสัดส่วน '!$E$8&gt;0,(+C147*'2.ต้นทุนตามสัดส่วน '!$E$8)/'2.ต้นทุนตามสัดส่วน '!$E$9,0),2)</f>
        <v>0</v>
      </c>
      <c r="BO147" s="82">
        <f>ROUND(IF('2.ต้นทุนตามสัดส่วน '!$E$18&gt;0,(+D147*'2.ต้นทุนตามสัดส่วน '!$E$18)/'2.ต้นทุนตามสัดส่วน '!$E$19,0),2)</f>
        <v>0</v>
      </c>
      <c r="BP147" s="82">
        <f>ROUND(IF('2.ต้นทุนตามสัดส่วน '!$E$28&gt;0,(+E147*'2.ต้นทุนตามสัดส่วน '!$E$28)/'2.ต้นทุนตามสัดส่วน '!$E$29,0),2)</f>
        <v>0</v>
      </c>
      <c r="BQ147" s="82">
        <f>ROUND(IF('2.ต้นทุนตามสัดส่วน '!$E$38&gt;0,(+F147*'2.ต้นทุนตามสัดส่วน '!$E$38)/'2.ต้นทุนตามสัดส่วน '!$E$39,0),2)</f>
        <v>0</v>
      </c>
      <c r="BR147" s="82">
        <f t="shared" si="15"/>
        <v>0</v>
      </c>
      <c r="BS147" s="82">
        <f>ROUND(IF('2.ต้นทุนตามสัดส่วน '!$E$58&gt;0,(+H147*'2.ต้นทุนตามสัดส่วน '!$E$58)/'2.ต้นทุนตามสัดส่วน '!$E$59,0),2)</f>
        <v>0</v>
      </c>
      <c r="BT147" s="82">
        <f>ROUND(IF('2.ต้นทุนตามสัดส่วน '!$E$68&gt;0,(+I147*'2.ต้นทุนตามสัดส่วน '!$E$68)/'2.ต้นทุนตามสัดส่วน '!$E$69,0),2)</f>
        <v>0</v>
      </c>
      <c r="BU147" s="82">
        <f>ROUND(IF('2.ต้นทุนตามสัดส่วน '!$E$78&gt;0,(+J147*'2.ต้นทุนตามสัดส่วน '!$E$78)/'2.ต้นทุนตามสัดส่วน '!$E$79,0),2)</f>
        <v>0</v>
      </c>
      <c r="BV147" s="82">
        <f t="shared" si="16"/>
        <v>0</v>
      </c>
      <c r="BW147" s="82">
        <f>ROUND(IF('2.ต้นทุนตามสัดส่วน '!$E$108&gt;0,(+L147*'2.ต้นทุนตามสัดส่วน '!$E$108)/'2.ต้นทุนตามสัดส่วน '!$E$109,0),2)</f>
        <v>0</v>
      </c>
      <c r="BX147" s="82">
        <f>ROUND(IF('2.ต้นทุนตามสัดส่วน '!$E$118&gt;0,(+M147*'2.ต้นทุนตามสัดส่วน '!$E$118)/'2.ต้นทุนตามสัดส่วน '!$E$119,0),2)</f>
        <v>0</v>
      </c>
      <c r="BY147" s="82">
        <f>ROUND(IF('2.ต้นทุนตามสัดส่วน '!$E$128&gt;0,(+N147*'2.ต้นทุนตามสัดส่วน '!$E$128)/'2.ต้นทุนตามสัดส่วน '!$E$129,0),2)</f>
        <v>0</v>
      </c>
      <c r="BZ147" s="82">
        <f t="shared" si="17"/>
        <v>0</v>
      </c>
      <c r="CA147" s="82">
        <f>ROUND(IF('2.ต้นทุนตามสัดส่วน '!$E$158&gt;0,(+P147*'2.ต้นทุนตามสัดส่วน '!$E$158)/'2.ต้นทุนตามสัดส่วน '!$E$159,0),2)</f>
        <v>0</v>
      </c>
      <c r="CB147" s="82">
        <f>ROUND(IF('2.ต้นทุนตามสัดส่วน '!$E$168&gt;0,(+Q147*'2.ต้นทุนตามสัดส่วน '!$E$168)/'2.ต้นทุนตามสัดส่วน '!$E$169,0),2)</f>
        <v>0</v>
      </c>
      <c r="CC147" s="82">
        <f>ROUND(IF('2.ต้นทุนตามสัดส่วน '!$E$178&gt;0,(+R147*'2.ต้นทุนตามสัดส่วน '!$E$178)/'2.ต้นทุนตามสัดส่วน '!$E$179,0),2)</f>
        <v>0</v>
      </c>
      <c r="CD147" s="82">
        <f t="shared" si="18"/>
        <v>0</v>
      </c>
      <c r="CE147" s="82">
        <f t="shared" si="19"/>
        <v>0</v>
      </c>
      <c r="CF147" s="96">
        <v>5104030000</v>
      </c>
      <c r="CG147" s="97" t="s">
        <v>243</v>
      </c>
      <c r="CH147" s="82">
        <f t="shared" ref="CH147:CY147" si="160">+C147-X147-AS147-BN147</f>
        <v>0</v>
      </c>
      <c r="CI147" s="82">
        <f t="shared" si="160"/>
        <v>0</v>
      </c>
      <c r="CJ147" s="82">
        <f t="shared" si="160"/>
        <v>0</v>
      </c>
      <c r="CK147" s="82">
        <f t="shared" si="160"/>
        <v>0</v>
      </c>
      <c r="CL147" s="82">
        <f t="shared" si="160"/>
        <v>0</v>
      </c>
      <c r="CM147" s="82">
        <f t="shared" si="160"/>
        <v>0</v>
      </c>
      <c r="CN147" s="82">
        <f t="shared" si="160"/>
        <v>0</v>
      </c>
      <c r="CO147" s="82">
        <f t="shared" si="160"/>
        <v>0</v>
      </c>
      <c r="CP147" s="82">
        <f t="shared" si="160"/>
        <v>0</v>
      </c>
      <c r="CQ147" s="82">
        <f t="shared" si="160"/>
        <v>0</v>
      </c>
      <c r="CR147" s="82">
        <f t="shared" si="160"/>
        <v>0</v>
      </c>
      <c r="CS147" s="82">
        <f t="shared" si="160"/>
        <v>0</v>
      </c>
      <c r="CT147" s="82">
        <f t="shared" si="160"/>
        <v>0</v>
      </c>
      <c r="CU147" s="82">
        <f t="shared" si="160"/>
        <v>0</v>
      </c>
      <c r="CV147" s="82">
        <f t="shared" si="160"/>
        <v>0</v>
      </c>
      <c r="CW147" s="82">
        <f t="shared" si="160"/>
        <v>0</v>
      </c>
      <c r="CX147" s="82">
        <f t="shared" si="160"/>
        <v>0</v>
      </c>
      <c r="CY147" s="82">
        <f t="shared" si="160"/>
        <v>0</v>
      </c>
    </row>
    <row r="148" spans="1:103" ht="15.75" customHeight="1" x14ac:dyDescent="0.55000000000000004">
      <c r="A148" s="96">
        <v>5104040000</v>
      </c>
      <c r="B148" s="97" t="s">
        <v>244</v>
      </c>
      <c r="C148" s="30"/>
      <c r="D148" s="82">
        <v>0</v>
      </c>
      <c r="E148" s="82">
        <v>0</v>
      </c>
      <c r="F148" s="82">
        <v>0</v>
      </c>
      <c r="G148" s="82">
        <f t="shared" si="0"/>
        <v>0</v>
      </c>
      <c r="H148" s="82"/>
      <c r="I148" s="82"/>
      <c r="J148" s="82"/>
      <c r="K148" s="82">
        <f t="shared" si="1"/>
        <v>0</v>
      </c>
      <c r="L148" s="82"/>
      <c r="M148" s="82"/>
      <c r="N148" s="82"/>
      <c r="O148" s="82">
        <f t="shared" si="2"/>
        <v>0</v>
      </c>
      <c r="P148" s="82"/>
      <c r="Q148" s="82"/>
      <c r="R148" s="82"/>
      <c r="S148" s="82">
        <f t="shared" si="3"/>
        <v>0</v>
      </c>
      <c r="T148" s="82">
        <f t="shared" si="4"/>
        <v>0</v>
      </c>
      <c r="V148" s="96">
        <v>5104040000</v>
      </c>
      <c r="W148" s="97" t="s">
        <v>244</v>
      </c>
      <c r="X148" s="82">
        <f>ROUND(IF('2.ต้นทุนตามสัดส่วน '!$E$6&gt;0,(+C148*'2.ต้นทุนตามสัดส่วน '!$E$6)/'2.ต้นทุนตามสัดส่วน '!$E$9,0),2)</f>
        <v>0</v>
      </c>
      <c r="Y148" s="82">
        <f>ROUND(IF('2.ต้นทุนตามสัดส่วน '!$E$16&gt;0,(+D148*'2.ต้นทุนตามสัดส่วน '!$E$16)/'2.ต้นทุนตามสัดส่วน '!$E$19,0),2)</f>
        <v>0</v>
      </c>
      <c r="Z148" s="82">
        <f>ROUND(IF('2.ต้นทุนตามสัดส่วน '!$E$26&gt;0,(+E148*'2.ต้นทุนตามสัดส่วน '!$E$26)/'2.ต้นทุนตามสัดส่วน '!$E$29,0),2)</f>
        <v>0</v>
      </c>
      <c r="AA148" s="82">
        <f>ROUND(IF('2.ต้นทุนตามสัดส่วน '!$E$36&gt;0,(+F148*'2.ต้นทุนตามสัดส่วน '!$E$36)/'2.ต้นทุนตามสัดส่วน '!$E$39,0),2)</f>
        <v>0</v>
      </c>
      <c r="AB148" s="82">
        <f t="shared" si="5"/>
        <v>0</v>
      </c>
      <c r="AC148" s="82">
        <f>ROUND(IF('2.ต้นทุนตามสัดส่วน '!$E$56&gt;0,(+H148*'2.ต้นทุนตามสัดส่วน '!$E$56)/'2.ต้นทุนตามสัดส่วน '!$E$59,0),2)</f>
        <v>0</v>
      </c>
      <c r="AD148" s="82">
        <f>ROUND(IF('2.ต้นทุนตามสัดส่วน '!$E$66&gt;0,(+I148*'2.ต้นทุนตามสัดส่วน '!$E$66)/'2.ต้นทุนตามสัดส่วน '!$E$69,0),2)</f>
        <v>0</v>
      </c>
      <c r="AE148" s="82">
        <f>ROUND(IF('2.ต้นทุนตามสัดส่วน '!$E$76&gt;0,(+J148*'2.ต้นทุนตามสัดส่วน '!$E$76)/'2.ต้นทุนตามสัดส่วน '!$E$79,0),2)</f>
        <v>0</v>
      </c>
      <c r="AF148" s="82">
        <f t="shared" si="6"/>
        <v>0</v>
      </c>
      <c r="AG148" s="82">
        <f>ROUND(IF('2.ต้นทุนตามสัดส่วน '!$E$106&gt;0,(+L148*'2.ต้นทุนตามสัดส่วน '!$E$106)/'2.ต้นทุนตามสัดส่วน '!$E$109,0),2)</f>
        <v>0</v>
      </c>
      <c r="AH148" s="82">
        <f>ROUND(IF('2.ต้นทุนตามสัดส่วน '!$E$116&gt;0,(+M148*'2.ต้นทุนตามสัดส่วน '!$E$116)/'2.ต้นทุนตามสัดส่วน '!$E$119,0),2)</f>
        <v>0</v>
      </c>
      <c r="AI148" s="82">
        <f>ROUND(IF('2.ต้นทุนตามสัดส่วน '!$E$126&gt;0,(+N148*'2.ต้นทุนตามสัดส่วน '!$E$126)/'2.ต้นทุนตามสัดส่วน '!$E$129,0),2)</f>
        <v>0</v>
      </c>
      <c r="AJ148" s="82">
        <f t="shared" si="7"/>
        <v>0</v>
      </c>
      <c r="AK148" s="82">
        <f>ROUND(IF('2.ต้นทุนตามสัดส่วน '!$E$156&gt;0,(+P148*'2.ต้นทุนตามสัดส่วน '!$E$156)/'2.ต้นทุนตามสัดส่วน '!$E$159,0),2)</f>
        <v>0</v>
      </c>
      <c r="AL148" s="82">
        <f>ROUND(IF('2.ต้นทุนตามสัดส่วน '!$E$166&gt;0,(+Q148*'2.ต้นทุนตามสัดส่วน '!$E$166)/'2.ต้นทุนตามสัดส่วน '!$E$169,0),2)</f>
        <v>0</v>
      </c>
      <c r="AM148" s="82">
        <f>ROUND(IF('2.ต้นทุนตามสัดส่วน '!$E$176&gt;0,(+R148*'2.ต้นทุนตามสัดส่วน '!$E$176)/'2.ต้นทุนตามสัดส่วน '!$E$179,0),2)</f>
        <v>0</v>
      </c>
      <c r="AN148" s="82">
        <f t="shared" si="8"/>
        <v>0</v>
      </c>
      <c r="AO148" s="82">
        <f t="shared" si="9"/>
        <v>0</v>
      </c>
      <c r="AQ148" s="96">
        <v>5104040000</v>
      </c>
      <c r="AR148" s="97" t="s">
        <v>244</v>
      </c>
      <c r="AS148" s="82">
        <f>ROUND(IF('2.ต้นทุนตามสัดส่วน '!$E$7&gt;0,(C148*'2.ต้นทุนตามสัดส่วน '!$E$7)/'2.ต้นทุนตามสัดส่วน '!$E$9,0),2)</f>
        <v>0</v>
      </c>
      <c r="AT148" s="82">
        <f>ROUND(IF('2.ต้นทุนตามสัดส่วน '!$E$17&gt;0,(D148*'2.ต้นทุนตามสัดส่วน '!$E$17)/'2.ต้นทุนตามสัดส่วน '!$E$19,0),2)</f>
        <v>0</v>
      </c>
      <c r="AU148" s="82">
        <f>ROUND(IF('2.ต้นทุนตามสัดส่วน '!$E$27&gt;0,(+E148*'2.ต้นทุนตามสัดส่วน '!$E$27)/'2.ต้นทุนตามสัดส่วน '!$E$29,0),2)</f>
        <v>0</v>
      </c>
      <c r="AV148" s="82">
        <f>ROUND(IF('2.ต้นทุนตามสัดส่วน '!$E$37&gt;0,(+F148*'2.ต้นทุนตามสัดส่วน '!$E$37)/'2.ต้นทุนตามสัดส่วน '!$E$39,0),2)</f>
        <v>0</v>
      </c>
      <c r="AW148" s="82">
        <f t="shared" si="10"/>
        <v>0</v>
      </c>
      <c r="AX148" s="82">
        <f>ROUND(IF('2.ต้นทุนตามสัดส่วน '!$E$57&gt;0,(+H148*'2.ต้นทุนตามสัดส่วน '!$E$57)/'2.ต้นทุนตามสัดส่วน '!$E$59,0),2)</f>
        <v>0</v>
      </c>
      <c r="AY148" s="82">
        <f>ROUND(IF('2.ต้นทุนตามสัดส่วน '!$E$67&gt;0,(+I148*'2.ต้นทุนตามสัดส่วน '!$E$67)/'2.ต้นทุนตามสัดส่วน '!$E$69,0),2)</f>
        <v>0</v>
      </c>
      <c r="AZ148" s="82">
        <f>ROUND(IF('2.ต้นทุนตามสัดส่วน '!$E$77&gt;0,(+J148*'2.ต้นทุนตามสัดส่วน '!$E$77)/'2.ต้นทุนตามสัดส่วน '!$E$79,0),2)</f>
        <v>0</v>
      </c>
      <c r="BA148" s="82">
        <f t="shared" si="11"/>
        <v>0</v>
      </c>
      <c r="BB148" s="82">
        <f>ROUND(IF('2.ต้นทุนตามสัดส่วน '!$E$107&gt;0,(+L148*'2.ต้นทุนตามสัดส่วน '!$E$107)/'2.ต้นทุนตามสัดส่วน '!$E$109,0),2)</f>
        <v>0</v>
      </c>
      <c r="BC148" s="82">
        <f>ROUND(IF('2.ต้นทุนตามสัดส่วน '!$E$117&gt;0,(+M148*'2.ต้นทุนตามสัดส่วน '!$E$117)/'2.ต้นทุนตามสัดส่วน '!$E$119,0),2)</f>
        <v>0</v>
      </c>
      <c r="BD148" s="82">
        <f>ROUND(IF('2.ต้นทุนตามสัดส่วน '!$E$127&gt;0,(+N148*'2.ต้นทุนตามสัดส่วน '!$E$127)/'2.ต้นทุนตามสัดส่วน '!$E$129,0),2)</f>
        <v>0</v>
      </c>
      <c r="BE148" s="82">
        <f t="shared" si="12"/>
        <v>0</v>
      </c>
      <c r="BF148" s="82">
        <f>ROUND(IF('2.ต้นทุนตามสัดส่วน '!$E$157&gt;0,(+P148*'2.ต้นทุนตามสัดส่วน '!$E$157)/'2.ต้นทุนตามสัดส่วน '!$E$159,0),2)</f>
        <v>0</v>
      </c>
      <c r="BG148" s="82">
        <f>ROUND(IF('2.ต้นทุนตามสัดส่วน '!$E$167&gt;0,(+Q148*'2.ต้นทุนตามสัดส่วน '!$E$167)/'2.ต้นทุนตามสัดส่วน '!$E$169,0),2)</f>
        <v>0</v>
      </c>
      <c r="BH148" s="82">
        <f>ROUND(IF('2.ต้นทุนตามสัดส่วน '!$E$177&gt;0,(+R148*'2.ต้นทุนตามสัดส่วน '!$E$177)/'2.ต้นทุนตามสัดส่วน '!$E$179,0),2)</f>
        <v>0</v>
      </c>
      <c r="BI148" s="82">
        <f t="shared" si="13"/>
        <v>0</v>
      </c>
      <c r="BJ148" s="82">
        <f t="shared" si="14"/>
        <v>0</v>
      </c>
      <c r="BL148" s="96">
        <v>5104040000</v>
      </c>
      <c r="BM148" s="97" t="s">
        <v>244</v>
      </c>
      <c r="BN148" s="82">
        <f>ROUND(IF('2.ต้นทุนตามสัดส่วน '!$E$8&gt;0,(+C148*'2.ต้นทุนตามสัดส่วน '!$E$8)/'2.ต้นทุนตามสัดส่วน '!$E$9,0),2)</f>
        <v>0</v>
      </c>
      <c r="BO148" s="82">
        <f>ROUND(IF('2.ต้นทุนตามสัดส่วน '!$E$18&gt;0,(+D148*'2.ต้นทุนตามสัดส่วน '!$E$18)/'2.ต้นทุนตามสัดส่วน '!$E$19,0),2)</f>
        <v>0</v>
      </c>
      <c r="BP148" s="82">
        <f>ROUND(IF('2.ต้นทุนตามสัดส่วน '!$E$28&gt;0,(+E148*'2.ต้นทุนตามสัดส่วน '!$E$28)/'2.ต้นทุนตามสัดส่วน '!$E$29,0),2)</f>
        <v>0</v>
      </c>
      <c r="BQ148" s="82">
        <f>ROUND(IF('2.ต้นทุนตามสัดส่วน '!$E$38&gt;0,(+F148*'2.ต้นทุนตามสัดส่วน '!$E$38)/'2.ต้นทุนตามสัดส่วน '!$E$39,0),2)</f>
        <v>0</v>
      </c>
      <c r="BR148" s="82">
        <f t="shared" si="15"/>
        <v>0</v>
      </c>
      <c r="BS148" s="82">
        <f>ROUND(IF('2.ต้นทุนตามสัดส่วน '!$E$58&gt;0,(+H148*'2.ต้นทุนตามสัดส่วน '!$E$58)/'2.ต้นทุนตามสัดส่วน '!$E$59,0),2)</f>
        <v>0</v>
      </c>
      <c r="BT148" s="82">
        <f>ROUND(IF('2.ต้นทุนตามสัดส่วน '!$E$68&gt;0,(+I148*'2.ต้นทุนตามสัดส่วน '!$E$68)/'2.ต้นทุนตามสัดส่วน '!$E$69,0),2)</f>
        <v>0</v>
      </c>
      <c r="BU148" s="82">
        <f>ROUND(IF('2.ต้นทุนตามสัดส่วน '!$E$78&gt;0,(+J148*'2.ต้นทุนตามสัดส่วน '!$E$78)/'2.ต้นทุนตามสัดส่วน '!$E$79,0),2)</f>
        <v>0</v>
      </c>
      <c r="BV148" s="82">
        <f t="shared" si="16"/>
        <v>0</v>
      </c>
      <c r="BW148" s="82">
        <f>ROUND(IF('2.ต้นทุนตามสัดส่วน '!$E$108&gt;0,(+L148*'2.ต้นทุนตามสัดส่วน '!$E$108)/'2.ต้นทุนตามสัดส่วน '!$E$109,0),2)</f>
        <v>0</v>
      </c>
      <c r="BX148" s="82">
        <f>ROUND(IF('2.ต้นทุนตามสัดส่วน '!$E$118&gt;0,(+M148*'2.ต้นทุนตามสัดส่วน '!$E$118)/'2.ต้นทุนตามสัดส่วน '!$E$119,0),2)</f>
        <v>0</v>
      </c>
      <c r="BY148" s="82">
        <f>ROUND(IF('2.ต้นทุนตามสัดส่วน '!$E$128&gt;0,(+N148*'2.ต้นทุนตามสัดส่วน '!$E$128)/'2.ต้นทุนตามสัดส่วน '!$E$129,0),2)</f>
        <v>0</v>
      </c>
      <c r="BZ148" s="82">
        <f t="shared" si="17"/>
        <v>0</v>
      </c>
      <c r="CA148" s="82">
        <f>ROUND(IF('2.ต้นทุนตามสัดส่วน '!$E$158&gt;0,(+P148*'2.ต้นทุนตามสัดส่วน '!$E$158)/'2.ต้นทุนตามสัดส่วน '!$E$159,0),2)</f>
        <v>0</v>
      </c>
      <c r="CB148" s="82">
        <f>ROUND(IF('2.ต้นทุนตามสัดส่วน '!$E$168&gt;0,(+Q148*'2.ต้นทุนตามสัดส่วน '!$E$168)/'2.ต้นทุนตามสัดส่วน '!$E$169,0),2)</f>
        <v>0</v>
      </c>
      <c r="CC148" s="82">
        <f>ROUND(IF('2.ต้นทุนตามสัดส่วน '!$E$178&gt;0,(+R148*'2.ต้นทุนตามสัดส่วน '!$E$178)/'2.ต้นทุนตามสัดส่วน '!$E$179,0),2)</f>
        <v>0</v>
      </c>
      <c r="CD148" s="82">
        <f t="shared" si="18"/>
        <v>0</v>
      </c>
      <c r="CE148" s="82">
        <f t="shared" si="19"/>
        <v>0</v>
      </c>
      <c r="CF148" s="96">
        <v>5104040000</v>
      </c>
      <c r="CG148" s="97" t="s">
        <v>244</v>
      </c>
      <c r="CH148" s="82">
        <f t="shared" ref="CH148:CY148" si="161">+C148-X148-AS148-BN148</f>
        <v>0</v>
      </c>
      <c r="CI148" s="82">
        <f t="shared" si="161"/>
        <v>0</v>
      </c>
      <c r="CJ148" s="82">
        <f t="shared" si="161"/>
        <v>0</v>
      </c>
      <c r="CK148" s="82">
        <f t="shared" si="161"/>
        <v>0</v>
      </c>
      <c r="CL148" s="82">
        <f t="shared" si="161"/>
        <v>0</v>
      </c>
      <c r="CM148" s="82">
        <f t="shared" si="161"/>
        <v>0</v>
      </c>
      <c r="CN148" s="82">
        <f t="shared" si="161"/>
        <v>0</v>
      </c>
      <c r="CO148" s="82">
        <f t="shared" si="161"/>
        <v>0</v>
      </c>
      <c r="CP148" s="82">
        <f t="shared" si="161"/>
        <v>0</v>
      </c>
      <c r="CQ148" s="82">
        <f t="shared" si="161"/>
        <v>0</v>
      </c>
      <c r="CR148" s="82">
        <f t="shared" si="161"/>
        <v>0</v>
      </c>
      <c r="CS148" s="82">
        <f t="shared" si="161"/>
        <v>0</v>
      </c>
      <c r="CT148" s="82">
        <f t="shared" si="161"/>
        <v>0</v>
      </c>
      <c r="CU148" s="82">
        <f t="shared" si="161"/>
        <v>0</v>
      </c>
      <c r="CV148" s="82">
        <f t="shared" si="161"/>
        <v>0</v>
      </c>
      <c r="CW148" s="82">
        <f t="shared" si="161"/>
        <v>0</v>
      </c>
      <c r="CX148" s="82">
        <f t="shared" si="161"/>
        <v>0</v>
      </c>
      <c r="CY148" s="82">
        <f t="shared" si="161"/>
        <v>0</v>
      </c>
    </row>
    <row r="149" spans="1:103" ht="15.75" customHeight="1" x14ac:dyDescent="0.55000000000000004">
      <c r="A149" s="96">
        <v>5104050000</v>
      </c>
      <c r="B149" s="97" t="s">
        <v>245</v>
      </c>
      <c r="C149" s="30"/>
      <c r="D149" s="82">
        <v>0</v>
      </c>
      <c r="E149" s="82">
        <v>0</v>
      </c>
      <c r="F149" s="82">
        <v>0</v>
      </c>
      <c r="G149" s="82">
        <f t="shared" si="0"/>
        <v>0</v>
      </c>
      <c r="H149" s="82"/>
      <c r="I149" s="82"/>
      <c r="J149" s="82"/>
      <c r="K149" s="82">
        <f t="shared" si="1"/>
        <v>0</v>
      </c>
      <c r="L149" s="82"/>
      <c r="M149" s="82"/>
      <c r="N149" s="82"/>
      <c r="O149" s="82">
        <f t="shared" si="2"/>
        <v>0</v>
      </c>
      <c r="P149" s="82"/>
      <c r="Q149" s="82"/>
      <c r="R149" s="82"/>
      <c r="S149" s="82">
        <f t="shared" si="3"/>
        <v>0</v>
      </c>
      <c r="T149" s="82">
        <f t="shared" si="4"/>
        <v>0</v>
      </c>
      <c r="V149" s="96">
        <v>5104050000</v>
      </c>
      <c r="W149" s="97" t="s">
        <v>245</v>
      </c>
      <c r="X149" s="82">
        <f>ROUND(IF('2.ต้นทุนตามสัดส่วน '!$E$6&gt;0,(+C149*'2.ต้นทุนตามสัดส่วน '!$E$6)/'2.ต้นทุนตามสัดส่วน '!$E$9,0),2)</f>
        <v>0</v>
      </c>
      <c r="Y149" s="82">
        <f>ROUND(IF('2.ต้นทุนตามสัดส่วน '!$E$16&gt;0,(+D149*'2.ต้นทุนตามสัดส่วน '!$E$16)/'2.ต้นทุนตามสัดส่วน '!$E$19,0),2)</f>
        <v>0</v>
      </c>
      <c r="Z149" s="82">
        <f>ROUND(IF('2.ต้นทุนตามสัดส่วน '!$E$26&gt;0,(+E149*'2.ต้นทุนตามสัดส่วน '!$E$26)/'2.ต้นทุนตามสัดส่วน '!$E$29,0),2)</f>
        <v>0</v>
      </c>
      <c r="AA149" s="82">
        <f>ROUND(IF('2.ต้นทุนตามสัดส่วน '!$E$36&gt;0,(+F149*'2.ต้นทุนตามสัดส่วน '!$E$36)/'2.ต้นทุนตามสัดส่วน '!$E$39,0),2)</f>
        <v>0</v>
      </c>
      <c r="AB149" s="82">
        <f t="shared" si="5"/>
        <v>0</v>
      </c>
      <c r="AC149" s="82">
        <f>ROUND(IF('2.ต้นทุนตามสัดส่วน '!$E$56&gt;0,(+H149*'2.ต้นทุนตามสัดส่วน '!$E$56)/'2.ต้นทุนตามสัดส่วน '!$E$59,0),2)</f>
        <v>0</v>
      </c>
      <c r="AD149" s="82">
        <f>ROUND(IF('2.ต้นทุนตามสัดส่วน '!$E$66&gt;0,(+I149*'2.ต้นทุนตามสัดส่วน '!$E$66)/'2.ต้นทุนตามสัดส่วน '!$E$69,0),2)</f>
        <v>0</v>
      </c>
      <c r="AE149" s="82">
        <f>ROUND(IF('2.ต้นทุนตามสัดส่วน '!$E$76&gt;0,(+J149*'2.ต้นทุนตามสัดส่วน '!$E$76)/'2.ต้นทุนตามสัดส่วน '!$E$79,0),2)</f>
        <v>0</v>
      </c>
      <c r="AF149" s="82">
        <f t="shared" si="6"/>
        <v>0</v>
      </c>
      <c r="AG149" s="82">
        <f>ROUND(IF('2.ต้นทุนตามสัดส่วน '!$E$106&gt;0,(+L149*'2.ต้นทุนตามสัดส่วน '!$E$106)/'2.ต้นทุนตามสัดส่วน '!$E$109,0),2)</f>
        <v>0</v>
      </c>
      <c r="AH149" s="82">
        <f>ROUND(IF('2.ต้นทุนตามสัดส่วน '!$E$116&gt;0,(+M149*'2.ต้นทุนตามสัดส่วน '!$E$116)/'2.ต้นทุนตามสัดส่วน '!$E$119,0),2)</f>
        <v>0</v>
      </c>
      <c r="AI149" s="82">
        <f>ROUND(IF('2.ต้นทุนตามสัดส่วน '!$E$126&gt;0,(+N149*'2.ต้นทุนตามสัดส่วน '!$E$126)/'2.ต้นทุนตามสัดส่วน '!$E$129,0),2)</f>
        <v>0</v>
      </c>
      <c r="AJ149" s="82">
        <f t="shared" si="7"/>
        <v>0</v>
      </c>
      <c r="AK149" s="82">
        <f>ROUND(IF('2.ต้นทุนตามสัดส่วน '!$E$156&gt;0,(+P149*'2.ต้นทุนตามสัดส่วน '!$E$156)/'2.ต้นทุนตามสัดส่วน '!$E$159,0),2)</f>
        <v>0</v>
      </c>
      <c r="AL149" s="82">
        <f>ROUND(IF('2.ต้นทุนตามสัดส่วน '!$E$166&gt;0,(+Q149*'2.ต้นทุนตามสัดส่วน '!$E$166)/'2.ต้นทุนตามสัดส่วน '!$E$169,0),2)</f>
        <v>0</v>
      </c>
      <c r="AM149" s="82">
        <f>ROUND(IF('2.ต้นทุนตามสัดส่วน '!$E$176&gt;0,(+R149*'2.ต้นทุนตามสัดส่วน '!$E$176)/'2.ต้นทุนตามสัดส่วน '!$E$179,0),2)</f>
        <v>0</v>
      </c>
      <c r="AN149" s="82">
        <f t="shared" si="8"/>
        <v>0</v>
      </c>
      <c r="AO149" s="82">
        <f t="shared" si="9"/>
        <v>0</v>
      </c>
      <c r="AQ149" s="96">
        <v>5104050000</v>
      </c>
      <c r="AR149" s="97" t="s">
        <v>245</v>
      </c>
      <c r="AS149" s="82">
        <f>ROUND(IF('2.ต้นทุนตามสัดส่วน '!$E$7&gt;0,(C149*'2.ต้นทุนตามสัดส่วน '!$E$7)/'2.ต้นทุนตามสัดส่วน '!$E$9,0),2)</f>
        <v>0</v>
      </c>
      <c r="AT149" s="82">
        <f>ROUND(IF('2.ต้นทุนตามสัดส่วน '!$E$17&gt;0,(D149*'2.ต้นทุนตามสัดส่วน '!$E$17)/'2.ต้นทุนตามสัดส่วน '!$E$19,0),2)</f>
        <v>0</v>
      </c>
      <c r="AU149" s="82">
        <f>ROUND(IF('2.ต้นทุนตามสัดส่วน '!$E$27&gt;0,(+E149*'2.ต้นทุนตามสัดส่วน '!$E$27)/'2.ต้นทุนตามสัดส่วน '!$E$29,0),2)</f>
        <v>0</v>
      </c>
      <c r="AV149" s="82">
        <f>ROUND(IF('2.ต้นทุนตามสัดส่วน '!$E$37&gt;0,(+F149*'2.ต้นทุนตามสัดส่วน '!$E$37)/'2.ต้นทุนตามสัดส่วน '!$E$39,0),2)</f>
        <v>0</v>
      </c>
      <c r="AW149" s="82">
        <f t="shared" si="10"/>
        <v>0</v>
      </c>
      <c r="AX149" s="82">
        <f>ROUND(IF('2.ต้นทุนตามสัดส่วน '!$E$57&gt;0,(+H149*'2.ต้นทุนตามสัดส่วน '!$E$57)/'2.ต้นทุนตามสัดส่วน '!$E$59,0),2)</f>
        <v>0</v>
      </c>
      <c r="AY149" s="82">
        <f>ROUND(IF('2.ต้นทุนตามสัดส่วน '!$E$67&gt;0,(+I149*'2.ต้นทุนตามสัดส่วน '!$E$67)/'2.ต้นทุนตามสัดส่วน '!$E$69,0),2)</f>
        <v>0</v>
      </c>
      <c r="AZ149" s="82">
        <f>ROUND(IF('2.ต้นทุนตามสัดส่วน '!$E$77&gt;0,(+J149*'2.ต้นทุนตามสัดส่วน '!$E$77)/'2.ต้นทุนตามสัดส่วน '!$E$79,0),2)</f>
        <v>0</v>
      </c>
      <c r="BA149" s="82">
        <f t="shared" si="11"/>
        <v>0</v>
      </c>
      <c r="BB149" s="82">
        <f>ROUND(IF('2.ต้นทุนตามสัดส่วน '!$E$107&gt;0,(+L149*'2.ต้นทุนตามสัดส่วน '!$E$107)/'2.ต้นทุนตามสัดส่วน '!$E$109,0),2)</f>
        <v>0</v>
      </c>
      <c r="BC149" s="82">
        <f>ROUND(IF('2.ต้นทุนตามสัดส่วน '!$E$117&gt;0,(+M149*'2.ต้นทุนตามสัดส่วน '!$E$117)/'2.ต้นทุนตามสัดส่วน '!$E$119,0),2)</f>
        <v>0</v>
      </c>
      <c r="BD149" s="82">
        <f>ROUND(IF('2.ต้นทุนตามสัดส่วน '!$E$127&gt;0,(+N149*'2.ต้นทุนตามสัดส่วน '!$E$127)/'2.ต้นทุนตามสัดส่วน '!$E$129,0),2)</f>
        <v>0</v>
      </c>
      <c r="BE149" s="82">
        <f t="shared" si="12"/>
        <v>0</v>
      </c>
      <c r="BF149" s="82">
        <f>ROUND(IF('2.ต้นทุนตามสัดส่วน '!$E$157&gt;0,(+P149*'2.ต้นทุนตามสัดส่วน '!$E$157)/'2.ต้นทุนตามสัดส่วน '!$E$159,0),2)</f>
        <v>0</v>
      </c>
      <c r="BG149" s="82">
        <f>ROUND(IF('2.ต้นทุนตามสัดส่วน '!$E$167&gt;0,(+Q149*'2.ต้นทุนตามสัดส่วน '!$E$167)/'2.ต้นทุนตามสัดส่วน '!$E$169,0),2)</f>
        <v>0</v>
      </c>
      <c r="BH149" s="82">
        <f>ROUND(IF('2.ต้นทุนตามสัดส่วน '!$E$177&gt;0,(+R149*'2.ต้นทุนตามสัดส่วน '!$E$177)/'2.ต้นทุนตามสัดส่วน '!$E$179,0),2)</f>
        <v>0</v>
      </c>
      <c r="BI149" s="82">
        <f t="shared" si="13"/>
        <v>0</v>
      </c>
      <c r="BJ149" s="82">
        <f t="shared" si="14"/>
        <v>0</v>
      </c>
      <c r="BL149" s="96">
        <v>5104050000</v>
      </c>
      <c r="BM149" s="97" t="s">
        <v>245</v>
      </c>
      <c r="BN149" s="82">
        <f>ROUND(IF('2.ต้นทุนตามสัดส่วน '!$E$8&gt;0,(+C149*'2.ต้นทุนตามสัดส่วน '!$E$8)/'2.ต้นทุนตามสัดส่วน '!$E$9,0),2)</f>
        <v>0</v>
      </c>
      <c r="BO149" s="82">
        <f>ROUND(IF('2.ต้นทุนตามสัดส่วน '!$E$18&gt;0,(+D149*'2.ต้นทุนตามสัดส่วน '!$E$18)/'2.ต้นทุนตามสัดส่วน '!$E$19,0),2)</f>
        <v>0</v>
      </c>
      <c r="BP149" s="82">
        <f>ROUND(IF('2.ต้นทุนตามสัดส่วน '!$E$28&gt;0,(+E149*'2.ต้นทุนตามสัดส่วน '!$E$28)/'2.ต้นทุนตามสัดส่วน '!$E$29,0),2)</f>
        <v>0</v>
      </c>
      <c r="BQ149" s="82">
        <f>ROUND(IF('2.ต้นทุนตามสัดส่วน '!$E$38&gt;0,(+F149*'2.ต้นทุนตามสัดส่วน '!$E$38)/'2.ต้นทุนตามสัดส่วน '!$E$39,0),2)</f>
        <v>0</v>
      </c>
      <c r="BR149" s="82">
        <f t="shared" si="15"/>
        <v>0</v>
      </c>
      <c r="BS149" s="82">
        <f>ROUND(IF('2.ต้นทุนตามสัดส่วน '!$E$58&gt;0,(+H149*'2.ต้นทุนตามสัดส่วน '!$E$58)/'2.ต้นทุนตามสัดส่วน '!$E$59,0),2)</f>
        <v>0</v>
      </c>
      <c r="BT149" s="82">
        <f>ROUND(IF('2.ต้นทุนตามสัดส่วน '!$E$68&gt;0,(+I149*'2.ต้นทุนตามสัดส่วน '!$E$68)/'2.ต้นทุนตามสัดส่วน '!$E$69,0),2)</f>
        <v>0</v>
      </c>
      <c r="BU149" s="82">
        <f>ROUND(IF('2.ต้นทุนตามสัดส่วน '!$E$78&gt;0,(+J149*'2.ต้นทุนตามสัดส่วน '!$E$78)/'2.ต้นทุนตามสัดส่วน '!$E$79,0),2)</f>
        <v>0</v>
      </c>
      <c r="BV149" s="82">
        <f t="shared" si="16"/>
        <v>0</v>
      </c>
      <c r="BW149" s="82">
        <f>ROUND(IF('2.ต้นทุนตามสัดส่วน '!$E$108&gt;0,(+L149*'2.ต้นทุนตามสัดส่วน '!$E$108)/'2.ต้นทุนตามสัดส่วน '!$E$109,0),2)</f>
        <v>0</v>
      </c>
      <c r="BX149" s="82">
        <f>ROUND(IF('2.ต้นทุนตามสัดส่วน '!$E$118&gt;0,(+M149*'2.ต้นทุนตามสัดส่วน '!$E$118)/'2.ต้นทุนตามสัดส่วน '!$E$119,0),2)</f>
        <v>0</v>
      </c>
      <c r="BY149" s="82">
        <f>ROUND(IF('2.ต้นทุนตามสัดส่วน '!$E$128&gt;0,(+N149*'2.ต้นทุนตามสัดส่วน '!$E$128)/'2.ต้นทุนตามสัดส่วน '!$E$129,0),2)</f>
        <v>0</v>
      </c>
      <c r="BZ149" s="82">
        <f t="shared" si="17"/>
        <v>0</v>
      </c>
      <c r="CA149" s="82">
        <f>ROUND(IF('2.ต้นทุนตามสัดส่วน '!$E$158&gt;0,(+P149*'2.ต้นทุนตามสัดส่วน '!$E$158)/'2.ต้นทุนตามสัดส่วน '!$E$159,0),2)</f>
        <v>0</v>
      </c>
      <c r="CB149" s="82">
        <f>ROUND(IF('2.ต้นทุนตามสัดส่วน '!$E$168&gt;0,(+Q149*'2.ต้นทุนตามสัดส่วน '!$E$168)/'2.ต้นทุนตามสัดส่วน '!$E$169,0),2)</f>
        <v>0</v>
      </c>
      <c r="CC149" s="82">
        <f>ROUND(IF('2.ต้นทุนตามสัดส่วน '!$E$178&gt;0,(+R149*'2.ต้นทุนตามสัดส่วน '!$E$178)/'2.ต้นทุนตามสัดส่วน '!$E$179,0),2)</f>
        <v>0</v>
      </c>
      <c r="CD149" s="82">
        <f t="shared" si="18"/>
        <v>0</v>
      </c>
      <c r="CE149" s="82">
        <f t="shared" si="19"/>
        <v>0</v>
      </c>
      <c r="CF149" s="96">
        <v>5104050000</v>
      </c>
      <c r="CG149" s="97" t="s">
        <v>245</v>
      </c>
      <c r="CH149" s="82">
        <f t="shared" ref="CH149:CY149" si="162">+C149-X149-AS149-BN149</f>
        <v>0</v>
      </c>
      <c r="CI149" s="82">
        <f t="shared" si="162"/>
        <v>0</v>
      </c>
      <c r="CJ149" s="82">
        <f t="shared" si="162"/>
        <v>0</v>
      </c>
      <c r="CK149" s="82">
        <f t="shared" si="162"/>
        <v>0</v>
      </c>
      <c r="CL149" s="82">
        <f t="shared" si="162"/>
        <v>0</v>
      </c>
      <c r="CM149" s="82">
        <f t="shared" si="162"/>
        <v>0</v>
      </c>
      <c r="CN149" s="82">
        <f t="shared" si="162"/>
        <v>0</v>
      </c>
      <c r="CO149" s="82">
        <f t="shared" si="162"/>
        <v>0</v>
      </c>
      <c r="CP149" s="82">
        <f t="shared" si="162"/>
        <v>0</v>
      </c>
      <c r="CQ149" s="82">
        <f t="shared" si="162"/>
        <v>0</v>
      </c>
      <c r="CR149" s="82">
        <f t="shared" si="162"/>
        <v>0</v>
      </c>
      <c r="CS149" s="82">
        <f t="shared" si="162"/>
        <v>0</v>
      </c>
      <c r="CT149" s="82">
        <f t="shared" si="162"/>
        <v>0</v>
      </c>
      <c r="CU149" s="82">
        <f t="shared" si="162"/>
        <v>0</v>
      </c>
      <c r="CV149" s="82">
        <f t="shared" si="162"/>
        <v>0</v>
      </c>
      <c r="CW149" s="82">
        <f t="shared" si="162"/>
        <v>0</v>
      </c>
      <c r="CX149" s="82">
        <f t="shared" si="162"/>
        <v>0</v>
      </c>
      <c r="CY149" s="82">
        <f t="shared" si="162"/>
        <v>0</v>
      </c>
    </row>
    <row r="150" spans="1:103" ht="15.75" customHeight="1" x14ac:dyDescent="0.55000000000000004">
      <c r="A150" s="96">
        <v>5104060000</v>
      </c>
      <c r="B150" s="97" t="s">
        <v>246</v>
      </c>
      <c r="C150" s="30"/>
      <c r="D150" s="82">
        <v>0</v>
      </c>
      <c r="E150" s="82">
        <v>0</v>
      </c>
      <c r="F150" s="82">
        <v>0</v>
      </c>
      <c r="G150" s="82">
        <f t="shared" si="0"/>
        <v>0</v>
      </c>
      <c r="H150" s="82"/>
      <c r="I150" s="82"/>
      <c r="J150" s="82"/>
      <c r="K150" s="82">
        <f t="shared" si="1"/>
        <v>0</v>
      </c>
      <c r="L150" s="82"/>
      <c r="M150" s="82"/>
      <c r="N150" s="82"/>
      <c r="O150" s="82">
        <f t="shared" si="2"/>
        <v>0</v>
      </c>
      <c r="P150" s="82"/>
      <c r="Q150" s="82"/>
      <c r="R150" s="82"/>
      <c r="S150" s="82">
        <f t="shared" si="3"/>
        <v>0</v>
      </c>
      <c r="T150" s="82">
        <f t="shared" si="4"/>
        <v>0</v>
      </c>
      <c r="V150" s="96">
        <v>5104060000</v>
      </c>
      <c r="W150" s="97" t="s">
        <v>246</v>
      </c>
      <c r="X150" s="82">
        <f>ROUND(IF('2.ต้นทุนตามสัดส่วน '!$E$6&gt;0,(+C150*'2.ต้นทุนตามสัดส่วน '!$E$6)/'2.ต้นทุนตามสัดส่วน '!$E$9,0),2)</f>
        <v>0</v>
      </c>
      <c r="Y150" s="82">
        <f>ROUND(IF('2.ต้นทุนตามสัดส่วน '!$E$16&gt;0,(+D150*'2.ต้นทุนตามสัดส่วน '!$E$16)/'2.ต้นทุนตามสัดส่วน '!$E$19,0),2)</f>
        <v>0</v>
      </c>
      <c r="Z150" s="82">
        <f>ROUND(IF('2.ต้นทุนตามสัดส่วน '!$E$26&gt;0,(+E150*'2.ต้นทุนตามสัดส่วน '!$E$26)/'2.ต้นทุนตามสัดส่วน '!$E$29,0),2)</f>
        <v>0</v>
      </c>
      <c r="AA150" s="82">
        <f>ROUND(IF('2.ต้นทุนตามสัดส่วน '!$E$36&gt;0,(+F150*'2.ต้นทุนตามสัดส่วน '!$E$36)/'2.ต้นทุนตามสัดส่วน '!$E$39,0),2)</f>
        <v>0</v>
      </c>
      <c r="AB150" s="82">
        <f t="shared" si="5"/>
        <v>0</v>
      </c>
      <c r="AC150" s="82">
        <f>ROUND(IF('2.ต้นทุนตามสัดส่วน '!$E$56&gt;0,(+H150*'2.ต้นทุนตามสัดส่วน '!$E$56)/'2.ต้นทุนตามสัดส่วน '!$E$59,0),2)</f>
        <v>0</v>
      </c>
      <c r="AD150" s="82">
        <f>ROUND(IF('2.ต้นทุนตามสัดส่วน '!$E$66&gt;0,(+I150*'2.ต้นทุนตามสัดส่วน '!$E$66)/'2.ต้นทุนตามสัดส่วน '!$E$69,0),2)</f>
        <v>0</v>
      </c>
      <c r="AE150" s="82">
        <f>ROUND(IF('2.ต้นทุนตามสัดส่วน '!$E$76&gt;0,(+J150*'2.ต้นทุนตามสัดส่วน '!$E$76)/'2.ต้นทุนตามสัดส่วน '!$E$79,0),2)</f>
        <v>0</v>
      </c>
      <c r="AF150" s="82">
        <f t="shared" si="6"/>
        <v>0</v>
      </c>
      <c r="AG150" s="82">
        <f>ROUND(IF('2.ต้นทุนตามสัดส่วน '!$E$106&gt;0,(+L150*'2.ต้นทุนตามสัดส่วน '!$E$106)/'2.ต้นทุนตามสัดส่วน '!$E$109,0),2)</f>
        <v>0</v>
      </c>
      <c r="AH150" s="82">
        <f>ROUND(IF('2.ต้นทุนตามสัดส่วน '!$E$116&gt;0,(+M150*'2.ต้นทุนตามสัดส่วน '!$E$116)/'2.ต้นทุนตามสัดส่วน '!$E$119,0),2)</f>
        <v>0</v>
      </c>
      <c r="AI150" s="82">
        <f>ROUND(IF('2.ต้นทุนตามสัดส่วน '!$E$126&gt;0,(+N150*'2.ต้นทุนตามสัดส่วน '!$E$126)/'2.ต้นทุนตามสัดส่วน '!$E$129,0),2)</f>
        <v>0</v>
      </c>
      <c r="AJ150" s="82">
        <f t="shared" si="7"/>
        <v>0</v>
      </c>
      <c r="AK150" s="82">
        <f>ROUND(IF('2.ต้นทุนตามสัดส่วน '!$E$156&gt;0,(+P150*'2.ต้นทุนตามสัดส่วน '!$E$156)/'2.ต้นทุนตามสัดส่วน '!$E$159,0),2)</f>
        <v>0</v>
      </c>
      <c r="AL150" s="82">
        <f>ROUND(IF('2.ต้นทุนตามสัดส่วน '!$E$166&gt;0,(+Q150*'2.ต้นทุนตามสัดส่วน '!$E$166)/'2.ต้นทุนตามสัดส่วน '!$E$169,0),2)</f>
        <v>0</v>
      </c>
      <c r="AM150" s="82">
        <f>ROUND(IF('2.ต้นทุนตามสัดส่วน '!$E$176&gt;0,(+R150*'2.ต้นทุนตามสัดส่วน '!$E$176)/'2.ต้นทุนตามสัดส่วน '!$E$179,0),2)</f>
        <v>0</v>
      </c>
      <c r="AN150" s="82">
        <f t="shared" si="8"/>
        <v>0</v>
      </c>
      <c r="AO150" s="82">
        <f t="shared" si="9"/>
        <v>0</v>
      </c>
      <c r="AQ150" s="96">
        <v>5104060000</v>
      </c>
      <c r="AR150" s="97" t="s">
        <v>246</v>
      </c>
      <c r="AS150" s="82">
        <f>ROUND(IF('2.ต้นทุนตามสัดส่วน '!$E$7&gt;0,(C150*'2.ต้นทุนตามสัดส่วน '!$E$7)/'2.ต้นทุนตามสัดส่วน '!$E$9,0),2)</f>
        <v>0</v>
      </c>
      <c r="AT150" s="82">
        <f>ROUND(IF('2.ต้นทุนตามสัดส่วน '!$E$17&gt;0,(D150*'2.ต้นทุนตามสัดส่วน '!$E$17)/'2.ต้นทุนตามสัดส่วน '!$E$19,0),2)</f>
        <v>0</v>
      </c>
      <c r="AU150" s="82">
        <f>ROUND(IF('2.ต้นทุนตามสัดส่วน '!$E$27&gt;0,(+E150*'2.ต้นทุนตามสัดส่วน '!$E$27)/'2.ต้นทุนตามสัดส่วน '!$E$29,0),2)</f>
        <v>0</v>
      </c>
      <c r="AV150" s="82">
        <f>ROUND(IF('2.ต้นทุนตามสัดส่วน '!$E$37&gt;0,(+F150*'2.ต้นทุนตามสัดส่วน '!$E$37)/'2.ต้นทุนตามสัดส่วน '!$E$39,0),2)</f>
        <v>0</v>
      </c>
      <c r="AW150" s="82">
        <f t="shared" si="10"/>
        <v>0</v>
      </c>
      <c r="AX150" s="82">
        <f>ROUND(IF('2.ต้นทุนตามสัดส่วน '!$E$57&gt;0,(+H150*'2.ต้นทุนตามสัดส่วน '!$E$57)/'2.ต้นทุนตามสัดส่วน '!$E$59,0),2)</f>
        <v>0</v>
      </c>
      <c r="AY150" s="82">
        <f>ROUND(IF('2.ต้นทุนตามสัดส่วน '!$E$67&gt;0,(+I150*'2.ต้นทุนตามสัดส่วน '!$E$67)/'2.ต้นทุนตามสัดส่วน '!$E$69,0),2)</f>
        <v>0</v>
      </c>
      <c r="AZ150" s="82">
        <f>ROUND(IF('2.ต้นทุนตามสัดส่วน '!$E$77&gt;0,(+J150*'2.ต้นทุนตามสัดส่วน '!$E$77)/'2.ต้นทุนตามสัดส่วน '!$E$79,0),2)</f>
        <v>0</v>
      </c>
      <c r="BA150" s="82">
        <f t="shared" si="11"/>
        <v>0</v>
      </c>
      <c r="BB150" s="82">
        <f>ROUND(IF('2.ต้นทุนตามสัดส่วน '!$E$107&gt;0,(+L150*'2.ต้นทุนตามสัดส่วน '!$E$107)/'2.ต้นทุนตามสัดส่วน '!$E$109,0),2)</f>
        <v>0</v>
      </c>
      <c r="BC150" s="82">
        <f>ROUND(IF('2.ต้นทุนตามสัดส่วน '!$E$117&gt;0,(+M150*'2.ต้นทุนตามสัดส่วน '!$E$117)/'2.ต้นทุนตามสัดส่วน '!$E$119,0),2)</f>
        <v>0</v>
      </c>
      <c r="BD150" s="82">
        <f>ROUND(IF('2.ต้นทุนตามสัดส่วน '!$E$127&gt;0,(+N150*'2.ต้นทุนตามสัดส่วน '!$E$127)/'2.ต้นทุนตามสัดส่วน '!$E$129,0),2)</f>
        <v>0</v>
      </c>
      <c r="BE150" s="82">
        <f t="shared" si="12"/>
        <v>0</v>
      </c>
      <c r="BF150" s="82">
        <f>ROUND(IF('2.ต้นทุนตามสัดส่วน '!$E$157&gt;0,(+P150*'2.ต้นทุนตามสัดส่วน '!$E$157)/'2.ต้นทุนตามสัดส่วน '!$E$159,0),2)</f>
        <v>0</v>
      </c>
      <c r="BG150" s="82">
        <f>ROUND(IF('2.ต้นทุนตามสัดส่วน '!$E$167&gt;0,(+Q150*'2.ต้นทุนตามสัดส่วน '!$E$167)/'2.ต้นทุนตามสัดส่วน '!$E$169,0),2)</f>
        <v>0</v>
      </c>
      <c r="BH150" s="82">
        <f>ROUND(IF('2.ต้นทุนตามสัดส่วน '!$E$177&gt;0,(+R150*'2.ต้นทุนตามสัดส่วน '!$E$177)/'2.ต้นทุนตามสัดส่วน '!$E$179,0),2)</f>
        <v>0</v>
      </c>
      <c r="BI150" s="82">
        <f t="shared" si="13"/>
        <v>0</v>
      </c>
      <c r="BJ150" s="82">
        <f t="shared" si="14"/>
        <v>0</v>
      </c>
      <c r="BL150" s="96">
        <v>5104060000</v>
      </c>
      <c r="BM150" s="97" t="s">
        <v>246</v>
      </c>
      <c r="BN150" s="82">
        <f>ROUND(IF('2.ต้นทุนตามสัดส่วน '!$E$8&gt;0,(+C150*'2.ต้นทุนตามสัดส่วน '!$E$8)/'2.ต้นทุนตามสัดส่วน '!$E$9,0),2)</f>
        <v>0</v>
      </c>
      <c r="BO150" s="82">
        <f>ROUND(IF('2.ต้นทุนตามสัดส่วน '!$E$18&gt;0,(+D150*'2.ต้นทุนตามสัดส่วน '!$E$18)/'2.ต้นทุนตามสัดส่วน '!$E$19,0),2)</f>
        <v>0</v>
      </c>
      <c r="BP150" s="82">
        <f>ROUND(IF('2.ต้นทุนตามสัดส่วน '!$E$28&gt;0,(+E150*'2.ต้นทุนตามสัดส่วน '!$E$28)/'2.ต้นทุนตามสัดส่วน '!$E$29,0),2)</f>
        <v>0</v>
      </c>
      <c r="BQ150" s="82">
        <f>ROUND(IF('2.ต้นทุนตามสัดส่วน '!$E$38&gt;0,(+F150*'2.ต้นทุนตามสัดส่วน '!$E$38)/'2.ต้นทุนตามสัดส่วน '!$E$39,0),2)</f>
        <v>0</v>
      </c>
      <c r="BR150" s="82">
        <f t="shared" si="15"/>
        <v>0</v>
      </c>
      <c r="BS150" s="82">
        <f>ROUND(IF('2.ต้นทุนตามสัดส่วน '!$E$58&gt;0,(+H150*'2.ต้นทุนตามสัดส่วน '!$E$58)/'2.ต้นทุนตามสัดส่วน '!$E$59,0),2)</f>
        <v>0</v>
      </c>
      <c r="BT150" s="82">
        <f>ROUND(IF('2.ต้นทุนตามสัดส่วน '!$E$68&gt;0,(+I150*'2.ต้นทุนตามสัดส่วน '!$E$68)/'2.ต้นทุนตามสัดส่วน '!$E$69,0),2)</f>
        <v>0</v>
      </c>
      <c r="BU150" s="82">
        <f>ROUND(IF('2.ต้นทุนตามสัดส่วน '!$E$78&gt;0,(+J150*'2.ต้นทุนตามสัดส่วน '!$E$78)/'2.ต้นทุนตามสัดส่วน '!$E$79,0),2)</f>
        <v>0</v>
      </c>
      <c r="BV150" s="82">
        <f t="shared" si="16"/>
        <v>0</v>
      </c>
      <c r="BW150" s="82">
        <f>ROUND(IF('2.ต้นทุนตามสัดส่วน '!$E$108&gt;0,(+L150*'2.ต้นทุนตามสัดส่วน '!$E$108)/'2.ต้นทุนตามสัดส่วน '!$E$109,0),2)</f>
        <v>0</v>
      </c>
      <c r="BX150" s="82">
        <f>ROUND(IF('2.ต้นทุนตามสัดส่วน '!$E$118&gt;0,(+M150*'2.ต้นทุนตามสัดส่วน '!$E$118)/'2.ต้นทุนตามสัดส่วน '!$E$119,0),2)</f>
        <v>0</v>
      </c>
      <c r="BY150" s="82">
        <f>ROUND(IF('2.ต้นทุนตามสัดส่วน '!$E$128&gt;0,(+N150*'2.ต้นทุนตามสัดส่วน '!$E$128)/'2.ต้นทุนตามสัดส่วน '!$E$129,0),2)</f>
        <v>0</v>
      </c>
      <c r="BZ150" s="82">
        <f t="shared" si="17"/>
        <v>0</v>
      </c>
      <c r="CA150" s="82">
        <f>ROUND(IF('2.ต้นทุนตามสัดส่วน '!$E$158&gt;0,(+P150*'2.ต้นทุนตามสัดส่วน '!$E$158)/'2.ต้นทุนตามสัดส่วน '!$E$159,0),2)</f>
        <v>0</v>
      </c>
      <c r="CB150" s="82">
        <f>ROUND(IF('2.ต้นทุนตามสัดส่วน '!$E$168&gt;0,(+Q150*'2.ต้นทุนตามสัดส่วน '!$E$168)/'2.ต้นทุนตามสัดส่วน '!$E$169,0),2)</f>
        <v>0</v>
      </c>
      <c r="CC150" s="82">
        <f>ROUND(IF('2.ต้นทุนตามสัดส่วน '!$E$178&gt;0,(+R150*'2.ต้นทุนตามสัดส่วน '!$E$178)/'2.ต้นทุนตามสัดส่วน '!$E$179,0),2)</f>
        <v>0</v>
      </c>
      <c r="CD150" s="82">
        <f t="shared" si="18"/>
        <v>0</v>
      </c>
      <c r="CE150" s="82">
        <f t="shared" si="19"/>
        <v>0</v>
      </c>
      <c r="CF150" s="96">
        <v>5104060000</v>
      </c>
      <c r="CG150" s="97" t="s">
        <v>246</v>
      </c>
      <c r="CH150" s="82">
        <f t="shared" ref="CH150:CY150" si="163">+C150-X150-AS150-BN150</f>
        <v>0</v>
      </c>
      <c r="CI150" s="82">
        <f t="shared" si="163"/>
        <v>0</v>
      </c>
      <c r="CJ150" s="82">
        <f t="shared" si="163"/>
        <v>0</v>
      </c>
      <c r="CK150" s="82">
        <f t="shared" si="163"/>
        <v>0</v>
      </c>
      <c r="CL150" s="82">
        <f t="shared" si="163"/>
        <v>0</v>
      </c>
      <c r="CM150" s="82">
        <f t="shared" si="163"/>
        <v>0</v>
      </c>
      <c r="CN150" s="82">
        <f t="shared" si="163"/>
        <v>0</v>
      </c>
      <c r="CO150" s="82">
        <f t="shared" si="163"/>
        <v>0</v>
      </c>
      <c r="CP150" s="82">
        <f t="shared" si="163"/>
        <v>0</v>
      </c>
      <c r="CQ150" s="82">
        <f t="shared" si="163"/>
        <v>0</v>
      </c>
      <c r="CR150" s="82">
        <f t="shared" si="163"/>
        <v>0</v>
      </c>
      <c r="CS150" s="82">
        <f t="shared" si="163"/>
        <v>0</v>
      </c>
      <c r="CT150" s="82">
        <f t="shared" si="163"/>
        <v>0</v>
      </c>
      <c r="CU150" s="82">
        <f t="shared" si="163"/>
        <v>0</v>
      </c>
      <c r="CV150" s="82">
        <f t="shared" si="163"/>
        <v>0</v>
      </c>
      <c r="CW150" s="82">
        <f t="shared" si="163"/>
        <v>0</v>
      </c>
      <c r="CX150" s="82">
        <f t="shared" si="163"/>
        <v>0</v>
      </c>
      <c r="CY150" s="82">
        <f t="shared" si="163"/>
        <v>0</v>
      </c>
    </row>
    <row r="151" spans="1:103" ht="15.75" customHeight="1" x14ac:dyDescent="0.55000000000000004">
      <c r="A151" s="96">
        <v>5104070000</v>
      </c>
      <c r="B151" s="97" t="s">
        <v>247</v>
      </c>
      <c r="C151" s="30"/>
      <c r="D151" s="82">
        <v>0</v>
      </c>
      <c r="E151" s="82">
        <v>0</v>
      </c>
      <c r="F151" s="82">
        <v>0</v>
      </c>
      <c r="G151" s="82">
        <f t="shared" si="0"/>
        <v>0</v>
      </c>
      <c r="H151" s="82"/>
      <c r="I151" s="82"/>
      <c r="J151" s="82"/>
      <c r="K151" s="82">
        <f t="shared" si="1"/>
        <v>0</v>
      </c>
      <c r="L151" s="82"/>
      <c r="M151" s="82"/>
      <c r="N151" s="82"/>
      <c r="O151" s="82">
        <f t="shared" si="2"/>
        <v>0</v>
      </c>
      <c r="P151" s="82"/>
      <c r="Q151" s="82"/>
      <c r="R151" s="82"/>
      <c r="S151" s="82">
        <f t="shared" si="3"/>
        <v>0</v>
      </c>
      <c r="T151" s="82">
        <f t="shared" si="4"/>
        <v>0</v>
      </c>
      <c r="V151" s="96">
        <v>5104070000</v>
      </c>
      <c r="W151" s="97" t="s">
        <v>247</v>
      </c>
      <c r="X151" s="82">
        <f>ROUND(IF('2.ต้นทุนตามสัดส่วน '!$E$6&gt;0,(+C151*'2.ต้นทุนตามสัดส่วน '!$E$6)/'2.ต้นทุนตามสัดส่วน '!$E$9,0),2)</f>
        <v>0</v>
      </c>
      <c r="Y151" s="82">
        <f>ROUND(IF('2.ต้นทุนตามสัดส่วน '!$E$16&gt;0,(+D151*'2.ต้นทุนตามสัดส่วน '!$E$16)/'2.ต้นทุนตามสัดส่วน '!$E$19,0),2)</f>
        <v>0</v>
      </c>
      <c r="Z151" s="82">
        <f>ROUND(IF('2.ต้นทุนตามสัดส่วน '!$E$26&gt;0,(+E151*'2.ต้นทุนตามสัดส่วน '!$E$26)/'2.ต้นทุนตามสัดส่วน '!$E$29,0),2)</f>
        <v>0</v>
      </c>
      <c r="AA151" s="82">
        <f>ROUND(IF('2.ต้นทุนตามสัดส่วน '!$E$36&gt;0,(+F151*'2.ต้นทุนตามสัดส่วน '!$E$36)/'2.ต้นทุนตามสัดส่วน '!$E$39,0),2)</f>
        <v>0</v>
      </c>
      <c r="AB151" s="82">
        <f t="shared" si="5"/>
        <v>0</v>
      </c>
      <c r="AC151" s="82">
        <f>ROUND(IF('2.ต้นทุนตามสัดส่วน '!$E$56&gt;0,(+H151*'2.ต้นทุนตามสัดส่วน '!$E$56)/'2.ต้นทุนตามสัดส่วน '!$E$59,0),2)</f>
        <v>0</v>
      </c>
      <c r="AD151" s="82">
        <f>ROUND(IF('2.ต้นทุนตามสัดส่วน '!$E$66&gt;0,(+I151*'2.ต้นทุนตามสัดส่วน '!$E$66)/'2.ต้นทุนตามสัดส่วน '!$E$69,0),2)</f>
        <v>0</v>
      </c>
      <c r="AE151" s="82">
        <f>ROUND(IF('2.ต้นทุนตามสัดส่วน '!$E$76&gt;0,(+J151*'2.ต้นทุนตามสัดส่วน '!$E$76)/'2.ต้นทุนตามสัดส่วน '!$E$79,0),2)</f>
        <v>0</v>
      </c>
      <c r="AF151" s="82">
        <f t="shared" si="6"/>
        <v>0</v>
      </c>
      <c r="AG151" s="82">
        <f>ROUND(IF('2.ต้นทุนตามสัดส่วน '!$E$106&gt;0,(+L151*'2.ต้นทุนตามสัดส่วน '!$E$106)/'2.ต้นทุนตามสัดส่วน '!$E$109,0),2)</f>
        <v>0</v>
      </c>
      <c r="AH151" s="82">
        <f>ROUND(IF('2.ต้นทุนตามสัดส่วน '!$E$116&gt;0,(+M151*'2.ต้นทุนตามสัดส่วน '!$E$116)/'2.ต้นทุนตามสัดส่วน '!$E$119,0),2)</f>
        <v>0</v>
      </c>
      <c r="AI151" s="82">
        <f>ROUND(IF('2.ต้นทุนตามสัดส่วน '!$E$126&gt;0,(+N151*'2.ต้นทุนตามสัดส่วน '!$E$126)/'2.ต้นทุนตามสัดส่วน '!$E$129,0),2)</f>
        <v>0</v>
      </c>
      <c r="AJ151" s="82">
        <f t="shared" si="7"/>
        <v>0</v>
      </c>
      <c r="AK151" s="82">
        <f>ROUND(IF('2.ต้นทุนตามสัดส่วน '!$E$156&gt;0,(+P151*'2.ต้นทุนตามสัดส่วน '!$E$156)/'2.ต้นทุนตามสัดส่วน '!$E$159,0),2)</f>
        <v>0</v>
      </c>
      <c r="AL151" s="82">
        <f>ROUND(IF('2.ต้นทุนตามสัดส่วน '!$E$166&gt;0,(+Q151*'2.ต้นทุนตามสัดส่วน '!$E$166)/'2.ต้นทุนตามสัดส่วน '!$E$169,0),2)</f>
        <v>0</v>
      </c>
      <c r="AM151" s="82">
        <f>ROUND(IF('2.ต้นทุนตามสัดส่วน '!$E$176&gt;0,(+R151*'2.ต้นทุนตามสัดส่วน '!$E$176)/'2.ต้นทุนตามสัดส่วน '!$E$179,0),2)</f>
        <v>0</v>
      </c>
      <c r="AN151" s="82">
        <f t="shared" si="8"/>
        <v>0</v>
      </c>
      <c r="AO151" s="82">
        <f t="shared" si="9"/>
        <v>0</v>
      </c>
      <c r="AQ151" s="96">
        <v>5104070000</v>
      </c>
      <c r="AR151" s="97" t="s">
        <v>247</v>
      </c>
      <c r="AS151" s="82">
        <f>ROUND(IF('2.ต้นทุนตามสัดส่วน '!$E$7&gt;0,(C151*'2.ต้นทุนตามสัดส่วน '!$E$7)/'2.ต้นทุนตามสัดส่วน '!$E$9,0),2)</f>
        <v>0</v>
      </c>
      <c r="AT151" s="82">
        <f>ROUND(IF('2.ต้นทุนตามสัดส่วน '!$E$17&gt;0,(D151*'2.ต้นทุนตามสัดส่วน '!$E$17)/'2.ต้นทุนตามสัดส่วน '!$E$19,0),2)</f>
        <v>0</v>
      </c>
      <c r="AU151" s="82">
        <f>ROUND(IF('2.ต้นทุนตามสัดส่วน '!$E$27&gt;0,(+E151*'2.ต้นทุนตามสัดส่วน '!$E$27)/'2.ต้นทุนตามสัดส่วน '!$E$29,0),2)</f>
        <v>0</v>
      </c>
      <c r="AV151" s="82">
        <f>ROUND(IF('2.ต้นทุนตามสัดส่วน '!$E$37&gt;0,(+F151*'2.ต้นทุนตามสัดส่วน '!$E$37)/'2.ต้นทุนตามสัดส่วน '!$E$39,0),2)</f>
        <v>0</v>
      </c>
      <c r="AW151" s="82">
        <f t="shared" si="10"/>
        <v>0</v>
      </c>
      <c r="AX151" s="82">
        <f>ROUND(IF('2.ต้นทุนตามสัดส่วน '!$E$57&gt;0,(+H151*'2.ต้นทุนตามสัดส่วน '!$E$57)/'2.ต้นทุนตามสัดส่วน '!$E$59,0),2)</f>
        <v>0</v>
      </c>
      <c r="AY151" s="82">
        <f>ROUND(IF('2.ต้นทุนตามสัดส่วน '!$E$67&gt;0,(+I151*'2.ต้นทุนตามสัดส่วน '!$E$67)/'2.ต้นทุนตามสัดส่วน '!$E$69,0),2)</f>
        <v>0</v>
      </c>
      <c r="AZ151" s="82">
        <f>ROUND(IF('2.ต้นทุนตามสัดส่วน '!$E$77&gt;0,(+J151*'2.ต้นทุนตามสัดส่วน '!$E$77)/'2.ต้นทุนตามสัดส่วน '!$E$79,0),2)</f>
        <v>0</v>
      </c>
      <c r="BA151" s="82">
        <f t="shared" si="11"/>
        <v>0</v>
      </c>
      <c r="BB151" s="82">
        <f>ROUND(IF('2.ต้นทุนตามสัดส่วน '!$E$107&gt;0,(+L151*'2.ต้นทุนตามสัดส่วน '!$E$107)/'2.ต้นทุนตามสัดส่วน '!$E$109,0),2)</f>
        <v>0</v>
      </c>
      <c r="BC151" s="82">
        <f>ROUND(IF('2.ต้นทุนตามสัดส่วน '!$E$117&gt;0,(+M151*'2.ต้นทุนตามสัดส่วน '!$E$117)/'2.ต้นทุนตามสัดส่วน '!$E$119,0),2)</f>
        <v>0</v>
      </c>
      <c r="BD151" s="82">
        <f>ROUND(IF('2.ต้นทุนตามสัดส่วน '!$E$127&gt;0,(+N151*'2.ต้นทุนตามสัดส่วน '!$E$127)/'2.ต้นทุนตามสัดส่วน '!$E$129,0),2)</f>
        <v>0</v>
      </c>
      <c r="BE151" s="82">
        <f t="shared" si="12"/>
        <v>0</v>
      </c>
      <c r="BF151" s="82">
        <f>ROUND(IF('2.ต้นทุนตามสัดส่วน '!$E$157&gt;0,(+P151*'2.ต้นทุนตามสัดส่วน '!$E$157)/'2.ต้นทุนตามสัดส่วน '!$E$159,0),2)</f>
        <v>0</v>
      </c>
      <c r="BG151" s="82">
        <f>ROUND(IF('2.ต้นทุนตามสัดส่วน '!$E$167&gt;0,(+Q151*'2.ต้นทุนตามสัดส่วน '!$E$167)/'2.ต้นทุนตามสัดส่วน '!$E$169,0),2)</f>
        <v>0</v>
      </c>
      <c r="BH151" s="82">
        <f>ROUND(IF('2.ต้นทุนตามสัดส่วน '!$E$177&gt;0,(+R151*'2.ต้นทุนตามสัดส่วน '!$E$177)/'2.ต้นทุนตามสัดส่วน '!$E$179,0),2)</f>
        <v>0</v>
      </c>
      <c r="BI151" s="82">
        <f t="shared" si="13"/>
        <v>0</v>
      </c>
      <c r="BJ151" s="82">
        <f t="shared" si="14"/>
        <v>0</v>
      </c>
      <c r="BL151" s="96">
        <v>5104070000</v>
      </c>
      <c r="BM151" s="97" t="s">
        <v>247</v>
      </c>
      <c r="BN151" s="82">
        <f>ROUND(IF('2.ต้นทุนตามสัดส่วน '!$E$8&gt;0,(+C151*'2.ต้นทุนตามสัดส่วน '!$E$8)/'2.ต้นทุนตามสัดส่วน '!$E$9,0),2)</f>
        <v>0</v>
      </c>
      <c r="BO151" s="82">
        <f>ROUND(IF('2.ต้นทุนตามสัดส่วน '!$E$18&gt;0,(+D151*'2.ต้นทุนตามสัดส่วน '!$E$18)/'2.ต้นทุนตามสัดส่วน '!$E$19,0),2)</f>
        <v>0</v>
      </c>
      <c r="BP151" s="82">
        <f>ROUND(IF('2.ต้นทุนตามสัดส่วน '!$E$28&gt;0,(+E151*'2.ต้นทุนตามสัดส่วน '!$E$28)/'2.ต้นทุนตามสัดส่วน '!$E$29,0),2)</f>
        <v>0</v>
      </c>
      <c r="BQ151" s="82">
        <f>ROUND(IF('2.ต้นทุนตามสัดส่วน '!$E$38&gt;0,(+F151*'2.ต้นทุนตามสัดส่วน '!$E$38)/'2.ต้นทุนตามสัดส่วน '!$E$39,0),2)</f>
        <v>0</v>
      </c>
      <c r="BR151" s="82">
        <f t="shared" si="15"/>
        <v>0</v>
      </c>
      <c r="BS151" s="82">
        <f>ROUND(IF('2.ต้นทุนตามสัดส่วน '!$E$58&gt;0,(+H151*'2.ต้นทุนตามสัดส่วน '!$E$58)/'2.ต้นทุนตามสัดส่วน '!$E$59,0),2)</f>
        <v>0</v>
      </c>
      <c r="BT151" s="82">
        <f>ROUND(IF('2.ต้นทุนตามสัดส่วน '!$E$68&gt;0,(+I151*'2.ต้นทุนตามสัดส่วน '!$E$68)/'2.ต้นทุนตามสัดส่วน '!$E$69,0),2)</f>
        <v>0</v>
      </c>
      <c r="BU151" s="82">
        <f>ROUND(IF('2.ต้นทุนตามสัดส่วน '!$E$78&gt;0,(+J151*'2.ต้นทุนตามสัดส่วน '!$E$78)/'2.ต้นทุนตามสัดส่วน '!$E$79,0),2)</f>
        <v>0</v>
      </c>
      <c r="BV151" s="82">
        <f t="shared" si="16"/>
        <v>0</v>
      </c>
      <c r="BW151" s="82">
        <f>ROUND(IF('2.ต้นทุนตามสัดส่วน '!$E$108&gt;0,(+L151*'2.ต้นทุนตามสัดส่วน '!$E$108)/'2.ต้นทุนตามสัดส่วน '!$E$109,0),2)</f>
        <v>0</v>
      </c>
      <c r="BX151" s="82">
        <f>ROUND(IF('2.ต้นทุนตามสัดส่วน '!$E$118&gt;0,(+M151*'2.ต้นทุนตามสัดส่วน '!$E$118)/'2.ต้นทุนตามสัดส่วน '!$E$119,0),2)</f>
        <v>0</v>
      </c>
      <c r="BY151" s="82">
        <f>ROUND(IF('2.ต้นทุนตามสัดส่วน '!$E$128&gt;0,(+N151*'2.ต้นทุนตามสัดส่วน '!$E$128)/'2.ต้นทุนตามสัดส่วน '!$E$129,0),2)</f>
        <v>0</v>
      </c>
      <c r="BZ151" s="82">
        <f t="shared" si="17"/>
        <v>0</v>
      </c>
      <c r="CA151" s="82">
        <f>ROUND(IF('2.ต้นทุนตามสัดส่วน '!$E$158&gt;0,(+P151*'2.ต้นทุนตามสัดส่วน '!$E$158)/'2.ต้นทุนตามสัดส่วน '!$E$159,0),2)</f>
        <v>0</v>
      </c>
      <c r="CB151" s="82">
        <f>ROUND(IF('2.ต้นทุนตามสัดส่วน '!$E$168&gt;0,(+Q151*'2.ต้นทุนตามสัดส่วน '!$E$168)/'2.ต้นทุนตามสัดส่วน '!$E$169,0),2)</f>
        <v>0</v>
      </c>
      <c r="CC151" s="82">
        <f>ROUND(IF('2.ต้นทุนตามสัดส่วน '!$E$178&gt;0,(+R151*'2.ต้นทุนตามสัดส่วน '!$E$178)/'2.ต้นทุนตามสัดส่วน '!$E$179,0),2)</f>
        <v>0</v>
      </c>
      <c r="CD151" s="82">
        <f t="shared" si="18"/>
        <v>0</v>
      </c>
      <c r="CE151" s="82">
        <f t="shared" si="19"/>
        <v>0</v>
      </c>
      <c r="CF151" s="96">
        <v>5104070000</v>
      </c>
      <c r="CG151" s="97" t="s">
        <v>247</v>
      </c>
      <c r="CH151" s="82">
        <f t="shared" ref="CH151:CY151" si="164">+C151-X151-AS151-BN151</f>
        <v>0</v>
      </c>
      <c r="CI151" s="82">
        <f t="shared" si="164"/>
        <v>0</v>
      </c>
      <c r="CJ151" s="82">
        <f t="shared" si="164"/>
        <v>0</v>
      </c>
      <c r="CK151" s="82">
        <f t="shared" si="164"/>
        <v>0</v>
      </c>
      <c r="CL151" s="82">
        <f t="shared" si="164"/>
        <v>0</v>
      </c>
      <c r="CM151" s="82">
        <f t="shared" si="164"/>
        <v>0</v>
      </c>
      <c r="CN151" s="82">
        <f t="shared" si="164"/>
        <v>0</v>
      </c>
      <c r="CO151" s="82">
        <f t="shared" si="164"/>
        <v>0</v>
      </c>
      <c r="CP151" s="82">
        <f t="shared" si="164"/>
        <v>0</v>
      </c>
      <c r="CQ151" s="82">
        <f t="shared" si="164"/>
        <v>0</v>
      </c>
      <c r="CR151" s="82">
        <f t="shared" si="164"/>
        <v>0</v>
      </c>
      <c r="CS151" s="82">
        <f t="shared" si="164"/>
        <v>0</v>
      </c>
      <c r="CT151" s="82">
        <f t="shared" si="164"/>
        <v>0</v>
      </c>
      <c r="CU151" s="82">
        <f t="shared" si="164"/>
        <v>0</v>
      </c>
      <c r="CV151" s="82">
        <f t="shared" si="164"/>
        <v>0</v>
      </c>
      <c r="CW151" s="82">
        <f t="shared" si="164"/>
        <v>0</v>
      </c>
      <c r="CX151" s="82">
        <f t="shared" si="164"/>
        <v>0</v>
      </c>
      <c r="CY151" s="82">
        <f t="shared" si="164"/>
        <v>0</v>
      </c>
    </row>
    <row r="152" spans="1:103" ht="15.75" customHeight="1" x14ac:dyDescent="0.55000000000000004">
      <c r="A152" s="96">
        <v>5104080000</v>
      </c>
      <c r="B152" s="97" t="s">
        <v>248</v>
      </c>
      <c r="C152" s="30"/>
      <c r="D152" s="82">
        <v>0</v>
      </c>
      <c r="E152" s="82">
        <v>0</v>
      </c>
      <c r="F152" s="82">
        <v>0</v>
      </c>
      <c r="G152" s="82">
        <f t="shared" si="0"/>
        <v>0</v>
      </c>
      <c r="H152" s="82"/>
      <c r="I152" s="82"/>
      <c r="J152" s="82"/>
      <c r="K152" s="82">
        <f t="shared" si="1"/>
        <v>0</v>
      </c>
      <c r="L152" s="82"/>
      <c r="M152" s="82"/>
      <c r="N152" s="82"/>
      <c r="O152" s="82">
        <f t="shared" si="2"/>
        <v>0</v>
      </c>
      <c r="P152" s="82"/>
      <c r="Q152" s="82"/>
      <c r="R152" s="82"/>
      <c r="S152" s="82">
        <f t="shared" si="3"/>
        <v>0</v>
      </c>
      <c r="T152" s="82">
        <f t="shared" si="4"/>
        <v>0</v>
      </c>
      <c r="V152" s="96">
        <v>5104080000</v>
      </c>
      <c r="W152" s="97" t="s">
        <v>248</v>
      </c>
      <c r="X152" s="82">
        <f>ROUND(IF('2.ต้นทุนตามสัดส่วน '!$E$6&gt;0,(+C152*'2.ต้นทุนตามสัดส่วน '!$E$6)/'2.ต้นทุนตามสัดส่วน '!$E$9,0),2)</f>
        <v>0</v>
      </c>
      <c r="Y152" s="82">
        <f>ROUND(IF('2.ต้นทุนตามสัดส่วน '!$E$16&gt;0,(+D152*'2.ต้นทุนตามสัดส่วน '!$E$16)/'2.ต้นทุนตามสัดส่วน '!$E$19,0),2)</f>
        <v>0</v>
      </c>
      <c r="Z152" s="82">
        <f>ROUND(IF('2.ต้นทุนตามสัดส่วน '!$E$26&gt;0,(+E152*'2.ต้นทุนตามสัดส่วน '!$E$26)/'2.ต้นทุนตามสัดส่วน '!$E$29,0),2)</f>
        <v>0</v>
      </c>
      <c r="AA152" s="82">
        <f>ROUND(IF('2.ต้นทุนตามสัดส่วน '!$E$36&gt;0,(+F152*'2.ต้นทุนตามสัดส่วน '!$E$36)/'2.ต้นทุนตามสัดส่วน '!$E$39,0),2)</f>
        <v>0</v>
      </c>
      <c r="AB152" s="82">
        <f t="shared" si="5"/>
        <v>0</v>
      </c>
      <c r="AC152" s="82">
        <f>ROUND(IF('2.ต้นทุนตามสัดส่วน '!$E$56&gt;0,(+H152*'2.ต้นทุนตามสัดส่วน '!$E$56)/'2.ต้นทุนตามสัดส่วน '!$E$59,0),2)</f>
        <v>0</v>
      </c>
      <c r="AD152" s="82">
        <f>ROUND(IF('2.ต้นทุนตามสัดส่วน '!$E$66&gt;0,(+I152*'2.ต้นทุนตามสัดส่วน '!$E$66)/'2.ต้นทุนตามสัดส่วน '!$E$69,0),2)</f>
        <v>0</v>
      </c>
      <c r="AE152" s="82">
        <f>ROUND(IF('2.ต้นทุนตามสัดส่วน '!$E$76&gt;0,(+J152*'2.ต้นทุนตามสัดส่วน '!$E$76)/'2.ต้นทุนตามสัดส่วน '!$E$79,0),2)</f>
        <v>0</v>
      </c>
      <c r="AF152" s="82">
        <f t="shared" si="6"/>
        <v>0</v>
      </c>
      <c r="AG152" s="82">
        <f>ROUND(IF('2.ต้นทุนตามสัดส่วน '!$E$106&gt;0,(+L152*'2.ต้นทุนตามสัดส่วน '!$E$106)/'2.ต้นทุนตามสัดส่วน '!$E$109,0),2)</f>
        <v>0</v>
      </c>
      <c r="AH152" s="82">
        <f>ROUND(IF('2.ต้นทุนตามสัดส่วน '!$E$116&gt;0,(+M152*'2.ต้นทุนตามสัดส่วน '!$E$116)/'2.ต้นทุนตามสัดส่วน '!$E$119,0),2)</f>
        <v>0</v>
      </c>
      <c r="AI152" s="82">
        <f>ROUND(IF('2.ต้นทุนตามสัดส่วน '!$E$126&gt;0,(+N152*'2.ต้นทุนตามสัดส่วน '!$E$126)/'2.ต้นทุนตามสัดส่วน '!$E$129,0),2)</f>
        <v>0</v>
      </c>
      <c r="AJ152" s="82">
        <f t="shared" si="7"/>
        <v>0</v>
      </c>
      <c r="AK152" s="82">
        <f>ROUND(IF('2.ต้นทุนตามสัดส่วน '!$E$156&gt;0,(+P152*'2.ต้นทุนตามสัดส่วน '!$E$156)/'2.ต้นทุนตามสัดส่วน '!$E$159,0),2)</f>
        <v>0</v>
      </c>
      <c r="AL152" s="82">
        <f>ROUND(IF('2.ต้นทุนตามสัดส่วน '!$E$166&gt;0,(+Q152*'2.ต้นทุนตามสัดส่วน '!$E$166)/'2.ต้นทุนตามสัดส่วน '!$E$169,0),2)</f>
        <v>0</v>
      </c>
      <c r="AM152" s="82">
        <f>ROUND(IF('2.ต้นทุนตามสัดส่วน '!$E$176&gt;0,(+R152*'2.ต้นทุนตามสัดส่วน '!$E$176)/'2.ต้นทุนตามสัดส่วน '!$E$179,0),2)</f>
        <v>0</v>
      </c>
      <c r="AN152" s="82">
        <f t="shared" si="8"/>
        <v>0</v>
      </c>
      <c r="AO152" s="82">
        <f t="shared" si="9"/>
        <v>0</v>
      </c>
      <c r="AQ152" s="96">
        <v>5104080000</v>
      </c>
      <c r="AR152" s="97" t="s">
        <v>248</v>
      </c>
      <c r="AS152" s="82">
        <f>ROUND(IF('2.ต้นทุนตามสัดส่วน '!$E$7&gt;0,(C152*'2.ต้นทุนตามสัดส่วน '!$E$7)/'2.ต้นทุนตามสัดส่วน '!$E$9,0),2)</f>
        <v>0</v>
      </c>
      <c r="AT152" s="82">
        <f>ROUND(IF('2.ต้นทุนตามสัดส่วน '!$E$17&gt;0,(D152*'2.ต้นทุนตามสัดส่วน '!$E$17)/'2.ต้นทุนตามสัดส่วน '!$E$19,0),2)</f>
        <v>0</v>
      </c>
      <c r="AU152" s="82">
        <f>ROUND(IF('2.ต้นทุนตามสัดส่วน '!$E$27&gt;0,(+E152*'2.ต้นทุนตามสัดส่วน '!$E$27)/'2.ต้นทุนตามสัดส่วน '!$E$29,0),2)</f>
        <v>0</v>
      </c>
      <c r="AV152" s="82">
        <f>ROUND(IF('2.ต้นทุนตามสัดส่วน '!$E$37&gt;0,(+F152*'2.ต้นทุนตามสัดส่วน '!$E$37)/'2.ต้นทุนตามสัดส่วน '!$E$39,0),2)</f>
        <v>0</v>
      </c>
      <c r="AW152" s="82">
        <f t="shared" si="10"/>
        <v>0</v>
      </c>
      <c r="AX152" s="82">
        <f>ROUND(IF('2.ต้นทุนตามสัดส่วน '!$E$57&gt;0,(+H152*'2.ต้นทุนตามสัดส่วน '!$E$57)/'2.ต้นทุนตามสัดส่วน '!$E$59,0),2)</f>
        <v>0</v>
      </c>
      <c r="AY152" s="82">
        <f>ROUND(IF('2.ต้นทุนตามสัดส่วน '!$E$67&gt;0,(+I152*'2.ต้นทุนตามสัดส่วน '!$E$67)/'2.ต้นทุนตามสัดส่วน '!$E$69,0),2)</f>
        <v>0</v>
      </c>
      <c r="AZ152" s="82">
        <f>ROUND(IF('2.ต้นทุนตามสัดส่วน '!$E$77&gt;0,(+J152*'2.ต้นทุนตามสัดส่วน '!$E$77)/'2.ต้นทุนตามสัดส่วน '!$E$79,0),2)</f>
        <v>0</v>
      </c>
      <c r="BA152" s="82">
        <f t="shared" si="11"/>
        <v>0</v>
      </c>
      <c r="BB152" s="82">
        <f>ROUND(IF('2.ต้นทุนตามสัดส่วน '!$E$107&gt;0,(+L152*'2.ต้นทุนตามสัดส่วน '!$E$107)/'2.ต้นทุนตามสัดส่วน '!$E$109,0),2)</f>
        <v>0</v>
      </c>
      <c r="BC152" s="82">
        <f>ROUND(IF('2.ต้นทุนตามสัดส่วน '!$E$117&gt;0,(+M152*'2.ต้นทุนตามสัดส่วน '!$E$117)/'2.ต้นทุนตามสัดส่วน '!$E$119,0),2)</f>
        <v>0</v>
      </c>
      <c r="BD152" s="82">
        <f>ROUND(IF('2.ต้นทุนตามสัดส่วน '!$E$127&gt;0,(+N152*'2.ต้นทุนตามสัดส่วน '!$E$127)/'2.ต้นทุนตามสัดส่วน '!$E$129,0),2)</f>
        <v>0</v>
      </c>
      <c r="BE152" s="82">
        <f t="shared" si="12"/>
        <v>0</v>
      </c>
      <c r="BF152" s="82">
        <f>ROUND(IF('2.ต้นทุนตามสัดส่วน '!$E$157&gt;0,(+P152*'2.ต้นทุนตามสัดส่วน '!$E$157)/'2.ต้นทุนตามสัดส่วน '!$E$159,0),2)</f>
        <v>0</v>
      </c>
      <c r="BG152" s="82">
        <f>ROUND(IF('2.ต้นทุนตามสัดส่วน '!$E$167&gt;0,(+Q152*'2.ต้นทุนตามสัดส่วน '!$E$167)/'2.ต้นทุนตามสัดส่วน '!$E$169,0),2)</f>
        <v>0</v>
      </c>
      <c r="BH152" s="82">
        <f>ROUND(IF('2.ต้นทุนตามสัดส่วน '!$E$177&gt;0,(+R152*'2.ต้นทุนตามสัดส่วน '!$E$177)/'2.ต้นทุนตามสัดส่วน '!$E$179,0),2)</f>
        <v>0</v>
      </c>
      <c r="BI152" s="82">
        <f t="shared" si="13"/>
        <v>0</v>
      </c>
      <c r="BJ152" s="82">
        <f t="shared" si="14"/>
        <v>0</v>
      </c>
      <c r="BL152" s="96">
        <v>5104080000</v>
      </c>
      <c r="BM152" s="97" t="s">
        <v>248</v>
      </c>
      <c r="BN152" s="82">
        <f>ROUND(IF('2.ต้นทุนตามสัดส่วน '!$E$8&gt;0,(+C152*'2.ต้นทุนตามสัดส่วน '!$E$8)/'2.ต้นทุนตามสัดส่วน '!$E$9,0),2)</f>
        <v>0</v>
      </c>
      <c r="BO152" s="82">
        <f>ROUND(IF('2.ต้นทุนตามสัดส่วน '!$E$18&gt;0,(+D152*'2.ต้นทุนตามสัดส่วน '!$E$18)/'2.ต้นทุนตามสัดส่วน '!$E$19,0),2)</f>
        <v>0</v>
      </c>
      <c r="BP152" s="82">
        <f>ROUND(IF('2.ต้นทุนตามสัดส่วน '!$E$28&gt;0,(+E152*'2.ต้นทุนตามสัดส่วน '!$E$28)/'2.ต้นทุนตามสัดส่วน '!$E$29,0),2)</f>
        <v>0</v>
      </c>
      <c r="BQ152" s="82">
        <f>ROUND(IF('2.ต้นทุนตามสัดส่วน '!$E$38&gt;0,(+F152*'2.ต้นทุนตามสัดส่วน '!$E$38)/'2.ต้นทุนตามสัดส่วน '!$E$39,0),2)</f>
        <v>0</v>
      </c>
      <c r="BR152" s="82">
        <f t="shared" si="15"/>
        <v>0</v>
      </c>
      <c r="BS152" s="82">
        <f>ROUND(IF('2.ต้นทุนตามสัดส่วน '!$E$58&gt;0,(+H152*'2.ต้นทุนตามสัดส่วน '!$E$58)/'2.ต้นทุนตามสัดส่วน '!$E$59,0),2)</f>
        <v>0</v>
      </c>
      <c r="BT152" s="82">
        <f>ROUND(IF('2.ต้นทุนตามสัดส่วน '!$E$68&gt;0,(+I152*'2.ต้นทุนตามสัดส่วน '!$E$68)/'2.ต้นทุนตามสัดส่วน '!$E$69,0),2)</f>
        <v>0</v>
      </c>
      <c r="BU152" s="82">
        <f>ROUND(IF('2.ต้นทุนตามสัดส่วน '!$E$78&gt;0,(+J152*'2.ต้นทุนตามสัดส่วน '!$E$78)/'2.ต้นทุนตามสัดส่วน '!$E$79,0),2)</f>
        <v>0</v>
      </c>
      <c r="BV152" s="82">
        <f t="shared" si="16"/>
        <v>0</v>
      </c>
      <c r="BW152" s="82">
        <f>ROUND(IF('2.ต้นทุนตามสัดส่วน '!$E$108&gt;0,(+L152*'2.ต้นทุนตามสัดส่วน '!$E$108)/'2.ต้นทุนตามสัดส่วน '!$E$109,0),2)</f>
        <v>0</v>
      </c>
      <c r="BX152" s="82">
        <f>ROUND(IF('2.ต้นทุนตามสัดส่วน '!$E$118&gt;0,(+M152*'2.ต้นทุนตามสัดส่วน '!$E$118)/'2.ต้นทุนตามสัดส่วน '!$E$119,0),2)</f>
        <v>0</v>
      </c>
      <c r="BY152" s="82">
        <f>ROUND(IF('2.ต้นทุนตามสัดส่วน '!$E$128&gt;0,(+N152*'2.ต้นทุนตามสัดส่วน '!$E$128)/'2.ต้นทุนตามสัดส่วน '!$E$129,0),2)</f>
        <v>0</v>
      </c>
      <c r="BZ152" s="82">
        <f t="shared" si="17"/>
        <v>0</v>
      </c>
      <c r="CA152" s="82">
        <f>ROUND(IF('2.ต้นทุนตามสัดส่วน '!$E$158&gt;0,(+P152*'2.ต้นทุนตามสัดส่วน '!$E$158)/'2.ต้นทุนตามสัดส่วน '!$E$159,0),2)</f>
        <v>0</v>
      </c>
      <c r="CB152" s="82">
        <f>ROUND(IF('2.ต้นทุนตามสัดส่วน '!$E$168&gt;0,(+Q152*'2.ต้นทุนตามสัดส่วน '!$E$168)/'2.ต้นทุนตามสัดส่วน '!$E$169,0),2)</f>
        <v>0</v>
      </c>
      <c r="CC152" s="82">
        <f>ROUND(IF('2.ต้นทุนตามสัดส่วน '!$E$178&gt;0,(+R152*'2.ต้นทุนตามสัดส่วน '!$E$178)/'2.ต้นทุนตามสัดส่วน '!$E$179,0),2)</f>
        <v>0</v>
      </c>
      <c r="CD152" s="82">
        <f t="shared" si="18"/>
        <v>0</v>
      </c>
      <c r="CE152" s="82">
        <f t="shared" si="19"/>
        <v>0</v>
      </c>
      <c r="CF152" s="96">
        <v>5104080000</v>
      </c>
      <c r="CG152" s="97" t="s">
        <v>248</v>
      </c>
      <c r="CH152" s="82">
        <f t="shared" ref="CH152:CY152" si="165">+C152-X152-AS152-BN152</f>
        <v>0</v>
      </c>
      <c r="CI152" s="82">
        <f t="shared" si="165"/>
        <v>0</v>
      </c>
      <c r="CJ152" s="82">
        <f t="shared" si="165"/>
        <v>0</v>
      </c>
      <c r="CK152" s="82">
        <f t="shared" si="165"/>
        <v>0</v>
      </c>
      <c r="CL152" s="82">
        <f t="shared" si="165"/>
        <v>0</v>
      </c>
      <c r="CM152" s="82">
        <f t="shared" si="165"/>
        <v>0</v>
      </c>
      <c r="CN152" s="82">
        <f t="shared" si="165"/>
        <v>0</v>
      </c>
      <c r="CO152" s="82">
        <f t="shared" si="165"/>
        <v>0</v>
      </c>
      <c r="CP152" s="82">
        <f t="shared" si="165"/>
        <v>0</v>
      </c>
      <c r="CQ152" s="82">
        <f t="shared" si="165"/>
        <v>0</v>
      </c>
      <c r="CR152" s="82">
        <f t="shared" si="165"/>
        <v>0</v>
      </c>
      <c r="CS152" s="82">
        <f t="shared" si="165"/>
        <v>0</v>
      </c>
      <c r="CT152" s="82">
        <f t="shared" si="165"/>
        <v>0</v>
      </c>
      <c r="CU152" s="82">
        <f t="shared" si="165"/>
        <v>0</v>
      </c>
      <c r="CV152" s="82">
        <f t="shared" si="165"/>
        <v>0</v>
      </c>
      <c r="CW152" s="82">
        <f t="shared" si="165"/>
        <v>0</v>
      </c>
      <c r="CX152" s="82">
        <f t="shared" si="165"/>
        <v>0</v>
      </c>
      <c r="CY152" s="82">
        <f t="shared" si="165"/>
        <v>0</v>
      </c>
    </row>
    <row r="153" spans="1:103" ht="15.75" customHeight="1" x14ac:dyDescent="0.55000000000000004">
      <c r="A153" s="96">
        <v>5104090000</v>
      </c>
      <c r="B153" s="97" t="s">
        <v>249</v>
      </c>
      <c r="C153" s="30"/>
      <c r="D153" s="82">
        <v>0</v>
      </c>
      <c r="E153" s="82">
        <v>0</v>
      </c>
      <c r="F153" s="82">
        <v>0</v>
      </c>
      <c r="G153" s="82">
        <f t="shared" si="0"/>
        <v>0</v>
      </c>
      <c r="H153" s="82"/>
      <c r="I153" s="82"/>
      <c r="J153" s="82"/>
      <c r="K153" s="82">
        <f t="shared" si="1"/>
        <v>0</v>
      </c>
      <c r="L153" s="82"/>
      <c r="M153" s="82"/>
      <c r="N153" s="82"/>
      <c r="O153" s="82">
        <f t="shared" si="2"/>
        <v>0</v>
      </c>
      <c r="P153" s="82"/>
      <c r="Q153" s="82"/>
      <c r="R153" s="82"/>
      <c r="S153" s="82">
        <f t="shared" si="3"/>
        <v>0</v>
      </c>
      <c r="T153" s="82">
        <f t="shared" si="4"/>
        <v>0</v>
      </c>
      <c r="V153" s="96">
        <v>5104090000</v>
      </c>
      <c r="W153" s="97" t="s">
        <v>249</v>
      </c>
      <c r="X153" s="82">
        <f>ROUND(IF('2.ต้นทุนตามสัดส่วน '!$E$6&gt;0,(+C153*'2.ต้นทุนตามสัดส่วน '!$E$6)/'2.ต้นทุนตามสัดส่วน '!$E$9,0),2)</f>
        <v>0</v>
      </c>
      <c r="Y153" s="82">
        <f>ROUND(IF('2.ต้นทุนตามสัดส่วน '!$E$16&gt;0,(+D153*'2.ต้นทุนตามสัดส่วน '!$E$16)/'2.ต้นทุนตามสัดส่วน '!$E$19,0),2)</f>
        <v>0</v>
      </c>
      <c r="Z153" s="82">
        <f>ROUND(IF('2.ต้นทุนตามสัดส่วน '!$E$26&gt;0,(+E153*'2.ต้นทุนตามสัดส่วน '!$E$26)/'2.ต้นทุนตามสัดส่วน '!$E$29,0),2)</f>
        <v>0</v>
      </c>
      <c r="AA153" s="82">
        <f>ROUND(IF('2.ต้นทุนตามสัดส่วน '!$E$36&gt;0,(+F153*'2.ต้นทุนตามสัดส่วน '!$E$36)/'2.ต้นทุนตามสัดส่วน '!$E$39,0),2)</f>
        <v>0</v>
      </c>
      <c r="AB153" s="82">
        <f t="shared" si="5"/>
        <v>0</v>
      </c>
      <c r="AC153" s="82">
        <f>ROUND(IF('2.ต้นทุนตามสัดส่วน '!$E$56&gt;0,(+H153*'2.ต้นทุนตามสัดส่วน '!$E$56)/'2.ต้นทุนตามสัดส่วน '!$E$59,0),2)</f>
        <v>0</v>
      </c>
      <c r="AD153" s="82">
        <f>ROUND(IF('2.ต้นทุนตามสัดส่วน '!$E$66&gt;0,(+I153*'2.ต้นทุนตามสัดส่วน '!$E$66)/'2.ต้นทุนตามสัดส่วน '!$E$69,0),2)</f>
        <v>0</v>
      </c>
      <c r="AE153" s="82">
        <f>ROUND(IF('2.ต้นทุนตามสัดส่วน '!$E$76&gt;0,(+J153*'2.ต้นทุนตามสัดส่วน '!$E$76)/'2.ต้นทุนตามสัดส่วน '!$E$79,0),2)</f>
        <v>0</v>
      </c>
      <c r="AF153" s="82">
        <f t="shared" si="6"/>
        <v>0</v>
      </c>
      <c r="AG153" s="82">
        <f>ROUND(IF('2.ต้นทุนตามสัดส่วน '!$E$106&gt;0,(+L153*'2.ต้นทุนตามสัดส่วน '!$E$106)/'2.ต้นทุนตามสัดส่วน '!$E$109,0),2)</f>
        <v>0</v>
      </c>
      <c r="AH153" s="82">
        <f>ROUND(IF('2.ต้นทุนตามสัดส่วน '!$E$116&gt;0,(+M153*'2.ต้นทุนตามสัดส่วน '!$E$116)/'2.ต้นทุนตามสัดส่วน '!$E$119,0),2)</f>
        <v>0</v>
      </c>
      <c r="AI153" s="82">
        <f>ROUND(IF('2.ต้นทุนตามสัดส่วน '!$E$126&gt;0,(+N153*'2.ต้นทุนตามสัดส่วน '!$E$126)/'2.ต้นทุนตามสัดส่วน '!$E$129,0),2)</f>
        <v>0</v>
      </c>
      <c r="AJ153" s="82">
        <f t="shared" si="7"/>
        <v>0</v>
      </c>
      <c r="AK153" s="82">
        <f>ROUND(IF('2.ต้นทุนตามสัดส่วน '!$E$156&gt;0,(+P153*'2.ต้นทุนตามสัดส่วน '!$E$156)/'2.ต้นทุนตามสัดส่วน '!$E$159,0),2)</f>
        <v>0</v>
      </c>
      <c r="AL153" s="82">
        <f>ROUND(IF('2.ต้นทุนตามสัดส่วน '!$E$166&gt;0,(+Q153*'2.ต้นทุนตามสัดส่วน '!$E$166)/'2.ต้นทุนตามสัดส่วน '!$E$169,0),2)</f>
        <v>0</v>
      </c>
      <c r="AM153" s="82">
        <f>ROUND(IF('2.ต้นทุนตามสัดส่วน '!$E$176&gt;0,(+R153*'2.ต้นทุนตามสัดส่วน '!$E$176)/'2.ต้นทุนตามสัดส่วน '!$E$179,0),2)</f>
        <v>0</v>
      </c>
      <c r="AN153" s="82">
        <f t="shared" si="8"/>
        <v>0</v>
      </c>
      <c r="AO153" s="82">
        <f t="shared" si="9"/>
        <v>0</v>
      </c>
      <c r="AQ153" s="96">
        <v>5104090000</v>
      </c>
      <c r="AR153" s="97" t="s">
        <v>249</v>
      </c>
      <c r="AS153" s="82">
        <f>ROUND(IF('2.ต้นทุนตามสัดส่วน '!$E$7&gt;0,(C153*'2.ต้นทุนตามสัดส่วน '!$E$7)/'2.ต้นทุนตามสัดส่วน '!$E$9,0),2)</f>
        <v>0</v>
      </c>
      <c r="AT153" s="82">
        <f>ROUND(IF('2.ต้นทุนตามสัดส่วน '!$E$17&gt;0,(D153*'2.ต้นทุนตามสัดส่วน '!$E$17)/'2.ต้นทุนตามสัดส่วน '!$E$19,0),2)</f>
        <v>0</v>
      </c>
      <c r="AU153" s="82">
        <f>ROUND(IF('2.ต้นทุนตามสัดส่วน '!$E$27&gt;0,(+E153*'2.ต้นทุนตามสัดส่วน '!$E$27)/'2.ต้นทุนตามสัดส่วน '!$E$29,0),2)</f>
        <v>0</v>
      </c>
      <c r="AV153" s="82">
        <f>ROUND(IF('2.ต้นทุนตามสัดส่วน '!$E$37&gt;0,(+F153*'2.ต้นทุนตามสัดส่วน '!$E$37)/'2.ต้นทุนตามสัดส่วน '!$E$39,0),2)</f>
        <v>0</v>
      </c>
      <c r="AW153" s="82">
        <f t="shared" si="10"/>
        <v>0</v>
      </c>
      <c r="AX153" s="82">
        <f>ROUND(IF('2.ต้นทุนตามสัดส่วน '!$E$57&gt;0,(+H153*'2.ต้นทุนตามสัดส่วน '!$E$57)/'2.ต้นทุนตามสัดส่วน '!$E$59,0),2)</f>
        <v>0</v>
      </c>
      <c r="AY153" s="82">
        <f>ROUND(IF('2.ต้นทุนตามสัดส่วน '!$E$67&gt;0,(+I153*'2.ต้นทุนตามสัดส่วน '!$E$67)/'2.ต้นทุนตามสัดส่วน '!$E$69,0),2)</f>
        <v>0</v>
      </c>
      <c r="AZ153" s="82">
        <f>ROUND(IF('2.ต้นทุนตามสัดส่วน '!$E$77&gt;0,(+J153*'2.ต้นทุนตามสัดส่วน '!$E$77)/'2.ต้นทุนตามสัดส่วน '!$E$79,0),2)</f>
        <v>0</v>
      </c>
      <c r="BA153" s="82">
        <f t="shared" si="11"/>
        <v>0</v>
      </c>
      <c r="BB153" s="82">
        <f>ROUND(IF('2.ต้นทุนตามสัดส่วน '!$E$107&gt;0,(+L153*'2.ต้นทุนตามสัดส่วน '!$E$107)/'2.ต้นทุนตามสัดส่วน '!$E$109,0),2)</f>
        <v>0</v>
      </c>
      <c r="BC153" s="82">
        <f>ROUND(IF('2.ต้นทุนตามสัดส่วน '!$E$117&gt;0,(+M153*'2.ต้นทุนตามสัดส่วน '!$E$117)/'2.ต้นทุนตามสัดส่วน '!$E$119,0),2)</f>
        <v>0</v>
      </c>
      <c r="BD153" s="82">
        <f>ROUND(IF('2.ต้นทุนตามสัดส่วน '!$E$127&gt;0,(+N153*'2.ต้นทุนตามสัดส่วน '!$E$127)/'2.ต้นทุนตามสัดส่วน '!$E$129,0),2)</f>
        <v>0</v>
      </c>
      <c r="BE153" s="82">
        <f t="shared" si="12"/>
        <v>0</v>
      </c>
      <c r="BF153" s="82">
        <f>ROUND(IF('2.ต้นทุนตามสัดส่วน '!$E$157&gt;0,(+P153*'2.ต้นทุนตามสัดส่วน '!$E$157)/'2.ต้นทุนตามสัดส่วน '!$E$159,0),2)</f>
        <v>0</v>
      </c>
      <c r="BG153" s="82">
        <f>ROUND(IF('2.ต้นทุนตามสัดส่วน '!$E$167&gt;0,(+Q153*'2.ต้นทุนตามสัดส่วน '!$E$167)/'2.ต้นทุนตามสัดส่วน '!$E$169,0),2)</f>
        <v>0</v>
      </c>
      <c r="BH153" s="82">
        <f>ROUND(IF('2.ต้นทุนตามสัดส่วน '!$E$177&gt;0,(+R153*'2.ต้นทุนตามสัดส่วน '!$E$177)/'2.ต้นทุนตามสัดส่วน '!$E$179,0),2)</f>
        <v>0</v>
      </c>
      <c r="BI153" s="82">
        <f t="shared" si="13"/>
        <v>0</v>
      </c>
      <c r="BJ153" s="82">
        <f t="shared" si="14"/>
        <v>0</v>
      </c>
      <c r="BL153" s="96">
        <v>5104090000</v>
      </c>
      <c r="BM153" s="97" t="s">
        <v>249</v>
      </c>
      <c r="BN153" s="82">
        <f>ROUND(IF('2.ต้นทุนตามสัดส่วน '!$E$8&gt;0,(+C153*'2.ต้นทุนตามสัดส่วน '!$E$8)/'2.ต้นทุนตามสัดส่วน '!$E$9,0),2)</f>
        <v>0</v>
      </c>
      <c r="BO153" s="82">
        <f>ROUND(IF('2.ต้นทุนตามสัดส่วน '!$E$18&gt;0,(+D153*'2.ต้นทุนตามสัดส่วน '!$E$18)/'2.ต้นทุนตามสัดส่วน '!$E$19,0),2)</f>
        <v>0</v>
      </c>
      <c r="BP153" s="82">
        <f>ROUND(IF('2.ต้นทุนตามสัดส่วน '!$E$28&gt;0,(+E153*'2.ต้นทุนตามสัดส่วน '!$E$28)/'2.ต้นทุนตามสัดส่วน '!$E$29,0),2)</f>
        <v>0</v>
      </c>
      <c r="BQ153" s="82">
        <f>ROUND(IF('2.ต้นทุนตามสัดส่วน '!$E$38&gt;0,(+F153*'2.ต้นทุนตามสัดส่วน '!$E$38)/'2.ต้นทุนตามสัดส่วน '!$E$39,0),2)</f>
        <v>0</v>
      </c>
      <c r="BR153" s="82">
        <f t="shared" si="15"/>
        <v>0</v>
      </c>
      <c r="BS153" s="82">
        <f>ROUND(IF('2.ต้นทุนตามสัดส่วน '!$E$58&gt;0,(+H153*'2.ต้นทุนตามสัดส่วน '!$E$58)/'2.ต้นทุนตามสัดส่วน '!$E$59,0),2)</f>
        <v>0</v>
      </c>
      <c r="BT153" s="82">
        <f>ROUND(IF('2.ต้นทุนตามสัดส่วน '!$E$68&gt;0,(+I153*'2.ต้นทุนตามสัดส่วน '!$E$68)/'2.ต้นทุนตามสัดส่วน '!$E$69,0),2)</f>
        <v>0</v>
      </c>
      <c r="BU153" s="82">
        <f>ROUND(IF('2.ต้นทุนตามสัดส่วน '!$E$78&gt;0,(+J153*'2.ต้นทุนตามสัดส่วน '!$E$78)/'2.ต้นทุนตามสัดส่วน '!$E$79,0),2)</f>
        <v>0</v>
      </c>
      <c r="BV153" s="82">
        <f t="shared" si="16"/>
        <v>0</v>
      </c>
      <c r="BW153" s="82">
        <f>ROUND(IF('2.ต้นทุนตามสัดส่วน '!$E$108&gt;0,(+L153*'2.ต้นทุนตามสัดส่วน '!$E$108)/'2.ต้นทุนตามสัดส่วน '!$E$109,0),2)</f>
        <v>0</v>
      </c>
      <c r="BX153" s="82">
        <f>ROUND(IF('2.ต้นทุนตามสัดส่วน '!$E$118&gt;0,(+M153*'2.ต้นทุนตามสัดส่วน '!$E$118)/'2.ต้นทุนตามสัดส่วน '!$E$119,0),2)</f>
        <v>0</v>
      </c>
      <c r="BY153" s="82">
        <f>ROUND(IF('2.ต้นทุนตามสัดส่วน '!$E$128&gt;0,(+N153*'2.ต้นทุนตามสัดส่วน '!$E$128)/'2.ต้นทุนตามสัดส่วน '!$E$129,0),2)</f>
        <v>0</v>
      </c>
      <c r="BZ153" s="82">
        <f t="shared" si="17"/>
        <v>0</v>
      </c>
      <c r="CA153" s="82">
        <f>ROUND(IF('2.ต้นทุนตามสัดส่วน '!$E$158&gt;0,(+P153*'2.ต้นทุนตามสัดส่วน '!$E$158)/'2.ต้นทุนตามสัดส่วน '!$E$159,0),2)</f>
        <v>0</v>
      </c>
      <c r="CB153" s="82">
        <f>ROUND(IF('2.ต้นทุนตามสัดส่วน '!$E$168&gt;0,(+Q153*'2.ต้นทุนตามสัดส่วน '!$E$168)/'2.ต้นทุนตามสัดส่วน '!$E$169,0),2)</f>
        <v>0</v>
      </c>
      <c r="CC153" s="82">
        <f>ROUND(IF('2.ต้นทุนตามสัดส่วน '!$E$178&gt;0,(+R153*'2.ต้นทุนตามสัดส่วน '!$E$178)/'2.ต้นทุนตามสัดส่วน '!$E$179,0),2)</f>
        <v>0</v>
      </c>
      <c r="CD153" s="82">
        <f t="shared" si="18"/>
        <v>0</v>
      </c>
      <c r="CE153" s="82">
        <f t="shared" si="19"/>
        <v>0</v>
      </c>
      <c r="CF153" s="96">
        <v>5104090000</v>
      </c>
      <c r="CG153" s="97" t="s">
        <v>249</v>
      </c>
      <c r="CH153" s="82">
        <f t="shared" ref="CH153:CY153" si="166">+C153-X153-AS153-BN153</f>
        <v>0</v>
      </c>
      <c r="CI153" s="82">
        <f t="shared" si="166"/>
        <v>0</v>
      </c>
      <c r="CJ153" s="82">
        <f t="shared" si="166"/>
        <v>0</v>
      </c>
      <c r="CK153" s="82">
        <f t="shared" si="166"/>
        <v>0</v>
      </c>
      <c r="CL153" s="82">
        <f t="shared" si="166"/>
        <v>0</v>
      </c>
      <c r="CM153" s="82">
        <f t="shared" si="166"/>
        <v>0</v>
      </c>
      <c r="CN153" s="82">
        <f t="shared" si="166"/>
        <v>0</v>
      </c>
      <c r="CO153" s="82">
        <f t="shared" si="166"/>
        <v>0</v>
      </c>
      <c r="CP153" s="82">
        <f t="shared" si="166"/>
        <v>0</v>
      </c>
      <c r="CQ153" s="82">
        <f t="shared" si="166"/>
        <v>0</v>
      </c>
      <c r="CR153" s="82">
        <f t="shared" si="166"/>
        <v>0</v>
      </c>
      <c r="CS153" s="82">
        <f t="shared" si="166"/>
        <v>0</v>
      </c>
      <c r="CT153" s="82">
        <f t="shared" si="166"/>
        <v>0</v>
      </c>
      <c r="CU153" s="82">
        <f t="shared" si="166"/>
        <v>0</v>
      </c>
      <c r="CV153" s="82">
        <f t="shared" si="166"/>
        <v>0</v>
      </c>
      <c r="CW153" s="82">
        <f t="shared" si="166"/>
        <v>0</v>
      </c>
      <c r="CX153" s="82">
        <f t="shared" si="166"/>
        <v>0</v>
      </c>
      <c r="CY153" s="82">
        <f t="shared" si="166"/>
        <v>0</v>
      </c>
    </row>
    <row r="154" spans="1:103" ht="15.75" customHeight="1" x14ac:dyDescent="0.55000000000000004">
      <c r="A154" s="96">
        <v>5104100000</v>
      </c>
      <c r="B154" s="97" t="s">
        <v>250</v>
      </c>
      <c r="C154" s="30"/>
      <c r="D154" s="82">
        <v>0</v>
      </c>
      <c r="E154" s="82">
        <v>0</v>
      </c>
      <c r="F154" s="82">
        <v>0</v>
      </c>
      <c r="G154" s="82">
        <f t="shared" si="0"/>
        <v>0</v>
      </c>
      <c r="H154" s="82"/>
      <c r="I154" s="82"/>
      <c r="J154" s="82"/>
      <c r="K154" s="82">
        <f t="shared" si="1"/>
        <v>0</v>
      </c>
      <c r="L154" s="82"/>
      <c r="M154" s="82"/>
      <c r="N154" s="82"/>
      <c r="O154" s="82">
        <f t="shared" si="2"/>
        <v>0</v>
      </c>
      <c r="P154" s="82"/>
      <c r="Q154" s="82"/>
      <c r="R154" s="82"/>
      <c r="S154" s="82">
        <f t="shared" si="3"/>
        <v>0</v>
      </c>
      <c r="T154" s="82">
        <f t="shared" si="4"/>
        <v>0</v>
      </c>
      <c r="V154" s="96">
        <v>5104100000</v>
      </c>
      <c r="W154" s="97" t="s">
        <v>250</v>
      </c>
      <c r="X154" s="82">
        <f>ROUND(IF('2.ต้นทุนตามสัดส่วน '!$E$6&gt;0,(+C154*'2.ต้นทุนตามสัดส่วน '!$E$6)/'2.ต้นทุนตามสัดส่วน '!$E$9,0),2)</f>
        <v>0</v>
      </c>
      <c r="Y154" s="82">
        <f>ROUND(IF('2.ต้นทุนตามสัดส่วน '!$E$16&gt;0,(+D154*'2.ต้นทุนตามสัดส่วน '!$E$16)/'2.ต้นทุนตามสัดส่วน '!$E$19,0),2)</f>
        <v>0</v>
      </c>
      <c r="Z154" s="82">
        <f>ROUND(IF('2.ต้นทุนตามสัดส่วน '!$E$26&gt;0,(+E154*'2.ต้นทุนตามสัดส่วน '!$E$26)/'2.ต้นทุนตามสัดส่วน '!$E$29,0),2)</f>
        <v>0</v>
      </c>
      <c r="AA154" s="82">
        <f>ROUND(IF('2.ต้นทุนตามสัดส่วน '!$E$36&gt;0,(+F154*'2.ต้นทุนตามสัดส่วน '!$E$36)/'2.ต้นทุนตามสัดส่วน '!$E$39,0),2)</f>
        <v>0</v>
      </c>
      <c r="AB154" s="82">
        <f t="shared" si="5"/>
        <v>0</v>
      </c>
      <c r="AC154" s="82">
        <f>ROUND(IF('2.ต้นทุนตามสัดส่วน '!$E$56&gt;0,(+H154*'2.ต้นทุนตามสัดส่วน '!$E$56)/'2.ต้นทุนตามสัดส่วน '!$E$59,0),2)</f>
        <v>0</v>
      </c>
      <c r="AD154" s="82">
        <f>ROUND(IF('2.ต้นทุนตามสัดส่วน '!$E$66&gt;0,(+I154*'2.ต้นทุนตามสัดส่วน '!$E$66)/'2.ต้นทุนตามสัดส่วน '!$E$69,0),2)</f>
        <v>0</v>
      </c>
      <c r="AE154" s="82">
        <f>ROUND(IF('2.ต้นทุนตามสัดส่วน '!$E$76&gt;0,(+J154*'2.ต้นทุนตามสัดส่วน '!$E$76)/'2.ต้นทุนตามสัดส่วน '!$E$79,0),2)</f>
        <v>0</v>
      </c>
      <c r="AF154" s="82">
        <f t="shared" si="6"/>
        <v>0</v>
      </c>
      <c r="AG154" s="82">
        <f>ROUND(IF('2.ต้นทุนตามสัดส่วน '!$E$106&gt;0,(+L154*'2.ต้นทุนตามสัดส่วน '!$E$106)/'2.ต้นทุนตามสัดส่วน '!$E$109,0),2)</f>
        <v>0</v>
      </c>
      <c r="AH154" s="82">
        <f>ROUND(IF('2.ต้นทุนตามสัดส่วน '!$E$116&gt;0,(+M154*'2.ต้นทุนตามสัดส่วน '!$E$116)/'2.ต้นทุนตามสัดส่วน '!$E$119,0),2)</f>
        <v>0</v>
      </c>
      <c r="AI154" s="82">
        <f>ROUND(IF('2.ต้นทุนตามสัดส่วน '!$E$126&gt;0,(+N154*'2.ต้นทุนตามสัดส่วน '!$E$126)/'2.ต้นทุนตามสัดส่วน '!$E$129,0),2)</f>
        <v>0</v>
      </c>
      <c r="AJ154" s="82">
        <f t="shared" si="7"/>
        <v>0</v>
      </c>
      <c r="AK154" s="82">
        <f>ROUND(IF('2.ต้นทุนตามสัดส่วน '!$E$156&gt;0,(+P154*'2.ต้นทุนตามสัดส่วน '!$E$156)/'2.ต้นทุนตามสัดส่วน '!$E$159,0),2)</f>
        <v>0</v>
      </c>
      <c r="AL154" s="82">
        <f>ROUND(IF('2.ต้นทุนตามสัดส่วน '!$E$166&gt;0,(+Q154*'2.ต้นทุนตามสัดส่วน '!$E$166)/'2.ต้นทุนตามสัดส่วน '!$E$169,0),2)</f>
        <v>0</v>
      </c>
      <c r="AM154" s="82">
        <f>ROUND(IF('2.ต้นทุนตามสัดส่วน '!$E$176&gt;0,(+R154*'2.ต้นทุนตามสัดส่วน '!$E$176)/'2.ต้นทุนตามสัดส่วน '!$E$179,0),2)</f>
        <v>0</v>
      </c>
      <c r="AN154" s="82">
        <f t="shared" si="8"/>
        <v>0</v>
      </c>
      <c r="AO154" s="82">
        <f t="shared" si="9"/>
        <v>0</v>
      </c>
      <c r="AQ154" s="96">
        <v>5104100000</v>
      </c>
      <c r="AR154" s="97" t="s">
        <v>250</v>
      </c>
      <c r="AS154" s="82">
        <f>ROUND(IF('2.ต้นทุนตามสัดส่วน '!$E$7&gt;0,(C154*'2.ต้นทุนตามสัดส่วน '!$E$7)/'2.ต้นทุนตามสัดส่วน '!$E$9,0),2)</f>
        <v>0</v>
      </c>
      <c r="AT154" s="82">
        <f>ROUND(IF('2.ต้นทุนตามสัดส่วน '!$E$17&gt;0,(D154*'2.ต้นทุนตามสัดส่วน '!$E$17)/'2.ต้นทุนตามสัดส่วน '!$E$19,0),2)</f>
        <v>0</v>
      </c>
      <c r="AU154" s="82">
        <f>ROUND(IF('2.ต้นทุนตามสัดส่วน '!$E$27&gt;0,(+E154*'2.ต้นทุนตามสัดส่วน '!$E$27)/'2.ต้นทุนตามสัดส่วน '!$E$29,0),2)</f>
        <v>0</v>
      </c>
      <c r="AV154" s="82">
        <f>ROUND(IF('2.ต้นทุนตามสัดส่วน '!$E$37&gt;0,(+F154*'2.ต้นทุนตามสัดส่วน '!$E$37)/'2.ต้นทุนตามสัดส่วน '!$E$39,0),2)</f>
        <v>0</v>
      </c>
      <c r="AW154" s="82">
        <f t="shared" si="10"/>
        <v>0</v>
      </c>
      <c r="AX154" s="82">
        <f>ROUND(IF('2.ต้นทุนตามสัดส่วน '!$E$57&gt;0,(+H154*'2.ต้นทุนตามสัดส่วน '!$E$57)/'2.ต้นทุนตามสัดส่วน '!$E$59,0),2)</f>
        <v>0</v>
      </c>
      <c r="AY154" s="82">
        <f>ROUND(IF('2.ต้นทุนตามสัดส่วน '!$E$67&gt;0,(+I154*'2.ต้นทุนตามสัดส่วน '!$E$67)/'2.ต้นทุนตามสัดส่วน '!$E$69,0),2)</f>
        <v>0</v>
      </c>
      <c r="AZ154" s="82">
        <f>ROUND(IF('2.ต้นทุนตามสัดส่วน '!$E$77&gt;0,(+J154*'2.ต้นทุนตามสัดส่วน '!$E$77)/'2.ต้นทุนตามสัดส่วน '!$E$79,0),2)</f>
        <v>0</v>
      </c>
      <c r="BA154" s="82">
        <f t="shared" si="11"/>
        <v>0</v>
      </c>
      <c r="BB154" s="82">
        <f>ROUND(IF('2.ต้นทุนตามสัดส่วน '!$E$107&gt;0,(+L154*'2.ต้นทุนตามสัดส่วน '!$E$107)/'2.ต้นทุนตามสัดส่วน '!$E$109,0),2)</f>
        <v>0</v>
      </c>
      <c r="BC154" s="82">
        <f>ROUND(IF('2.ต้นทุนตามสัดส่วน '!$E$117&gt;0,(+M154*'2.ต้นทุนตามสัดส่วน '!$E$117)/'2.ต้นทุนตามสัดส่วน '!$E$119,0),2)</f>
        <v>0</v>
      </c>
      <c r="BD154" s="82">
        <f>ROUND(IF('2.ต้นทุนตามสัดส่วน '!$E$127&gt;0,(+N154*'2.ต้นทุนตามสัดส่วน '!$E$127)/'2.ต้นทุนตามสัดส่วน '!$E$129,0),2)</f>
        <v>0</v>
      </c>
      <c r="BE154" s="82">
        <f t="shared" si="12"/>
        <v>0</v>
      </c>
      <c r="BF154" s="82">
        <f>ROUND(IF('2.ต้นทุนตามสัดส่วน '!$E$157&gt;0,(+P154*'2.ต้นทุนตามสัดส่วน '!$E$157)/'2.ต้นทุนตามสัดส่วน '!$E$159,0),2)</f>
        <v>0</v>
      </c>
      <c r="BG154" s="82">
        <f>ROUND(IF('2.ต้นทุนตามสัดส่วน '!$E$167&gt;0,(+Q154*'2.ต้นทุนตามสัดส่วน '!$E$167)/'2.ต้นทุนตามสัดส่วน '!$E$169,0),2)</f>
        <v>0</v>
      </c>
      <c r="BH154" s="82">
        <f>ROUND(IF('2.ต้นทุนตามสัดส่วน '!$E$177&gt;0,(+R154*'2.ต้นทุนตามสัดส่วน '!$E$177)/'2.ต้นทุนตามสัดส่วน '!$E$179,0),2)</f>
        <v>0</v>
      </c>
      <c r="BI154" s="82">
        <f t="shared" si="13"/>
        <v>0</v>
      </c>
      <c r="BJ154" s="82">
        <f t="shared" si="14"/>
        <v>0</v>
      </c>
      <c r="BL154" s="96">
        <v>5104100000</v>
      </c>
      <c r="BM154" s="97" t="s">
        <v>250</v>
      </c>
      <c r="BN154" s="82">
        <f>ROUND(IF('2.ต้นทุนตามสัดส่วน '!$E$8&gt;0,(+C154*'2.ต้นทุนตามสัดส่วน '!$E$8)/'2.ต้นทุนตามสัดส่วน '!$E$9,0),2)</f>
        <v>0</v>
      </c>
      <c r="BO154" s="82">
        <f>ROUND(IF('2.ต้นทุนตามสัดส่วน '!$E$18&gt;0,(+D154*'2.ต้นทุนตามสัดส่วน '!$E$18)/'2.ต้นทุนตามสัดส่วน '!$E$19,0),2)</f>
        <v>0</v>
      </c>
      <c r="BP154" s="82">
        <f>ROUND(IF('2.ต้นทุนตามสัดส่วน '!$E$28&gt;0,(+E154*'2.ต้นทุนตามสัดส่วน '!$E$28)/'2.ต้นทุนตามสัดส่วน '!$E$29,0),2)</f>
        <v>0</v>
      </c>
      <c r="BQ154" s="82">
        <f>ROUND(IF('2.ต้นทุนตามสัดส่วน '!$E$38&gt;0,(+F154*'2.ต้นทุนตามสัดส่วน '!$E$38)/'2.ต้นทุนตามสัดส่วน '!$E$39,0),2)</f>
        <v>0</v>
      </c>
      <c r="BR154" s="82">
        <f t="shared" si="15"/>
        <v>0</v>
      </c>
      <c r="BS154" s="82">
        <f>ROUND(IF('2.ต้นทุนตามสัดส่วน '!$E$58&gt;0,(+H154*'2.ต้นทุนตามสัดส่วน '!$E$58)/'2.ต้นทุนตามสัดส่วน '!$E$59,0),2)</f>
        <v>0</v>
      </c>
      <c r="BT154" s="82">
        <f>ROUND(IF('2.ต้นทุนตามสัดส่วน '!$E$68&gt;0,(+I154*'2.ต้นทุนตามสัดส่วน '!$E$68)/'2.ต้นทุนตามสัดส่วน '!$E$69,0),2)</f>
        <v>0</v>
      </c>
      <c r="BU154" s="82">
        <f>ROUND(IF('2.ต้นทุนตามสัดส่วน '!$E$78&gt;0,(+J154*'2.ต้นทุนตามสัดส่วน '!$E$78)/'2.ต้นทุนตามสัดส่วน '!$E$79,0),2)</f>
        <v>0</v>
      </c>
      <c r="BV154" s="82">
        <f t="shared" si="16"/>
        <v>0</v>
      </c>
      <c r="BW154" s="82">
        <f>ROUND(IF('2.ต้นทุนตามสัดส่วน '!$E$108&gt;0,(+L154*'2.ต้นทุนตามสัดส่วน '!$E$108)/'2.ต้นทุนตามสัดส่วน '!$E$109,0),2)</f>
        <v>0</v>
      </c>
      <c r="BX154" s="82">
        <f>ROUND(IF('2.ต้นทุนตามสัดส่วน '!$E$118&gt;0,(+M154*'2.ต้นทุนตามสัดส่วน '!$E$118)/'2.ต้นทุนตามสัดส่วน '!$E$119,0),2)</f>
        <v>0</v>
      </c>
      <c r="BY154" s="82">
        <f>ROUND(IF('2.ต้นทุนตามสัดส่วน '!$E$128&gt;0,(+N154*'2.ต้นทุนตามสัดส่วน '!$E$128)/'2.ต้นทุนตามสัดส่วน '!$E$129,0),2)</f>
        <v>0</v>
      </c>
      <c r="BZ154" s="82">
        <f t="shared" si="17"/>
        <v>0</v>
      </c>
      <c r="CA154" s="82">
        <f>ROUND(IF('2.ต้นทุนตามสัดส่วน '!$E$158&gt;0,(+P154*'2.ต้นทุนตามสัดส่วน '!$E$158)/'2.ต้นทุนตามสัดส่วน '!$E$159,0),2)</f>
        <v>0</v>
      </c>
      <c r="CB154" s="82">
        <f>ROUND(IF('2.ต้นทุนตามสัดส่วน '!$E$168&gt;0,(+Q154*'2.ต้นทุนตามสัดส่วน '!$E$168)/'2.ต้นทุนตามสัดส่วน '!$E$169,0),2)</f>
        <v>0</v>
      </c>
      <c r="CC154" s="82">
        <f>ROUND(IF('2.ต้นทุนตามสัดส่วน '!$E$178&gt;0,(+R154*'2.ต้นทุนตามสัดส่วน '!$E$178)/'2.ต้นทุนตามสัดส่วน '!$E$179,0),2)</f>
        <v>0</v>
      </c>
      <c r="CD154" s="82">
        <f t="shared" si="18"/>
        <v>0</v>
      </c>
      <c r="CE154" s="82">
        <f t="shared" si="19"/>
        <v>0</v>
      </c>
      <c r="CF154" s="96">
        <v>5104100000</v>
      </c>
      <c r="CG154" s="97" t="s">
        <v>250</v>
      </c>
      <c r="CH154" s="82">
        <f t="shared" ref="CH154:CY154" si="167">+C154-X154-AS154-BN154</f>
        <v>0</v>
      </c>
      <c r="CI154" s="82">
        <f t="shared" si="167"/>
        <v>0</v>
      </c>
      <c r="CJ154" s="82">
        <f t="shared" si="167"/>
        <v>0</v>
      </c>
      <c r="CK154" s="82">
        <f t="shared" si="167"/>
        <v>0</v>
      </c>
      <c r="CL154" s="82">
        <f t="shared" si="167"/>
        <v>0</v>
      </c>
      <c r="CM154" s="82">
        <f t="shared" si="167"/>
        <v>0</v>
      </c>
      <c r="CN154" s="82">
        <f t="shared" si="167"/>
        <v>0</v>
      </c>
      <c r="CO154" s="82">
        <f t="shared" si="167"/>
        <v>0</v>
      </c>
      <c r="CP154" s="82">
        <f t="shared" si="167"/>
        <v>0</v>
      </c>
      <c r="CQ154" s="82">
        <f t="shared" si="167"/>
        <v>0</v>
      </c>
      <c r="CR154" s="82">
        <f t="shared" si="167"/>
        <v>0</v>
      </c>
      <c r="CS154" s="82">
        <f t="shared" si="167"/>
        <v>0</v>
      </c>
      <c r="CT154" s="82">
        <f t="shared" si="167"/>
        <v>0</v>
      </c>
      <c r="CU154" s="82">
        <f t="shared" si="167"/>
        <v>0</v>
      </c>
      <c r="CV154" s="82">
        <f t="shared" si="167"/>
        <v>0</v>
      </c>
      <c r="CW154" s="82">
        <f t="shared" si="167"/>
        <v>0</v>
      </c>
      <c r="CX154" s="82">
        <f t="shared" si="167"/>
        <v>0</v>
      </c>
      <c r="CY154" s="82">
        <f t="shared" si="167"/>
        <v>0</v>
      </c>
    </row>
    <row r="155" spans="1:103" ht="15.75" customHeight="1" x14ac:dyDescent="0.55000000000000004">
      <c r="A155" s="96">
        <v>5104110000</v>
      </c>
      <c r="B155" s="97" t="s">
        <v>251</v>
      </c>
      <c r="C155" s="30"/>
      <c r="D155" s="82">
        <v>0</v>
      </c>
      <c r="E155" s="82">
        <v>0</v>
      </c>
      <c r="F155" s="82">
        <v>0</v>
      </c>
      <c r="G155" s="82">
        <f t="shared" si="0"/>
        <v>0</v>
      </c>
      <c r="H155" s="82"/>
      <c r="I155" s="82"/>
      <c r="J155" s="82"/>
      <c r="K155" s="82">
        <f t="shared" si="1"/>
        <v>0</v>
      </c>
      <c r="L155" s="82"/>
      <c r="M155" s="82"/>
      <c r="N155" s="82"/>
      <c r="O155" s="82">
        <f t="shared" si="2"/>
        <v>0</v>
      </c>
      <c r="P155" s="82"/>
      <c r="Q155" s="82"/>
      <c r="R155" s="82"/>
      <c r="S155" s="82">
        <f t="shared" si="3"/>
        <v>0</v>
      </c>
      <c r="T155" s="82">
        <f t="shared" si="4"/>
        <v>0</v>
      </c>
      <c r="V155" s="96">
        <v>5104110000</v>
      </c>
      <c r="W155" s="97" t="s">
        <v>251</v>
      </c>
      <c r="X155" s="82">
        <f>ROUND(IF('2.ต้นทุนตามสัดส่วน '!$E$6&gt;0,(+C155*'2.ต้นทุนตามสัดส่วน '!$E$6)/'2.ต้นทุนตามสัดส่วน '!$E$9,0),2)</f>
        <v>0</v>
      </c>
      <c r="Y155" s="82">
        <f>ROUND(IF('2.ต้นทุนตามสัดส่วน '!$E$16&gt;0,(+D155*'2.ต้นทุนตามสัดส่วน '!$E$16)/'2.ต้นทุนตามสัดส่วน '!$E$19,0),2)</f>
        <v>0</v>
      </c>
      <c r="Z155" s="82">
        <f>ROUND(IF('2.ต้นทุนตามสัดส่วน '!$E$26&gt;0,(+E155*'2.ต้นทุนตามสัดส่วน '!$E$26)/'2.ต้นทุนตามสัดส่วน '!$E$29,0),2)</f>
        <v>0</v>
      </c>
      <c r="AA155" s="82">
        <f>ROUND(IF('2.ต้นทุนตามสัดส่วน '!$E$36&gt;0,(+F155*'2.ต้นทุนตามสัดส่วน '!$E$36)/'2.ต้นทุนตามสัดส่วน '!$E$39,0),2)</f>
        <v>0</v>
      </c>
      <c r="AB155" s="82">
        <f t="shared" si="5"/>
        <v>0</v>
      </c>
      <c r="AC155" s="82">
        <f>ROUND(IF('2.ต้นทุนตามสัดส่วน '!$E$56&gt;0,(+H155*'2.ต้นทุนตามสัดส่วน '!$E$56)/'2.ต้นทุนตามสัดส่วน '!$E$59,0),2)</f>
        <v>0</v>
      </c>
      <c r="AD155" s="82">
        <f>ROUND(IF('2.ต้นทุนตามสัดส่วน '!$E$66&gt;0,(+I155*'2.ต้นทุนตามสัดส่วน '!$E$66)/'2.ต้นทุนตามสัดส่วน '!$E$69,0),2)</f>
        <v>0</v>
      </c>
      <c r="AE155" s="82">
        <f>ROUND(IF('2.ต้นทุนตามสัดส่วน '!$E$76&gt;0,(+J155*'2.ต้นทุนตามสัดส่วน '!$E$76)/'2.ต้นทุนตามสัดส่วน '!$E$79,0),2)</f>
        <v>0</v>
      </c>
      <c r="AF155" s="82">
        <f t="shared" si="6"/>
        <v>0</v>
      </c>
      <c r="AG155" s="82">
        <f>ROUND(IF('2.ต้นทุนตามสัดส่วน '!$E$106&gt;0,(+L155*'2.ต้นทุนตามสัดส่วน '!$E$106)/'2.ต้นทุนตามสัดส่วน '!$E$109,0),2)</f>
        <v>0</v>
      </c>
      <c r="AH155" s="82">
        <f>ROUND(IF('2.ต้นทุนตามสัดส่วน '!$E$116&gt;0,(+M155*'2.ต้นทุนตามสัดส่วน '!$E$116)/'2.ต้นทุนตามสัดส่วน '!$E$119,0),2)</f>
        <v>0</v>
      </c>
      <c r="AI155" s="82">
        <f>ROUND(IF('2.ต้นทุนตามสัดส่วน '!$E$126&gt;0,(+N155*'2.ต้นทุนตามสัดส่วน '!$E$126)/'2.ต้นทุนตามสัดส่วน '!$E$129,0),2)</f>
        <v>0</v>
      </c>
      <c r="AJ155" s="82">
        <f t="shared" si="7"/>
        <v>0</v>
      </c>
      <c r="AK155" s="82">
        <f>ROUND(IF('2.ต้นทุนตามสัดส่วน '!$E$156&gt;0,(+P155*'2.ต้นทุนตามสัดส่วน '!$E$156)/'2.ต้นทุนตามสัดส่วน '!$E$159,0),2)</f>
        <v>0</v>
      </c>
      <c r="AL155" s="82">
        <f>ROUND(IF('2.ต้นทุนตามสัดส่วน '!$E$166&gt;0,(+Q155*'2.ต้นทุนตามสัดส่วน '!$E$166)/'2.ต้นทุนตามสัดส่วน '!$E$169,0),2)</f>
        <v>0</v>
      </c>
      <c r="AM155" s="82">
        <f>ROUND(IF('2.ต้นทุนตามสัดส่วน '!$E$176&gt;0,(+R155*'2.ต้นทุนตามสัดส่วน '!$E$176)/'2.ต้นทุนตามสัดส่วน '!$E$179,0),2)</f>
        <v>0</v>
      </c>
      <c r="AN155" s="82">
        <f t="shared" si="8"/>
        <v>0</v>
      </c>
      <c r="AO155" s="82">
        <f t="shared" si="9"/>
        <v>0</v>
      </c>
      <c r="AQ155" s="96">
        <v>5104110000</v>
      </c>
      <c r="AR155" s="97" t="s">
        <v>251</v>
      </c>
      <c r="AS155" s="82">
        <f>ROUND(IF('2.ต้นทุนตามสัดส่วน '!$E$7&gt;0,(C155*'2.ต้นทุนตามสัดส่วน '!$E$7)/'2.ต้นทุนตามสัดส่วน '!$E$9,0),2)</f>
        <v>0</v>
      </c>
      <c r="AT155" s="82">
        <f>ROUND(IF('2.ต้นทุนตามสัดส่วน '!$E$17&gt;0,(D155*'2.ต้นทุนตามสัดส่วน '!$E$17)/'2.ต้นทุนตามสัดส่วน '!$E$19,0),2)</f>
        <v>0</v>
      </c>
      <c r="AU155" s="82">
        <f>ROUND(IF('2.ต้นทุนตามสัดส่วน '!$E$27&gt;0,(+E155*'2.ต้นทุนตามสัดส่วน '!$E$27)/'2.ต้นทุนตามสัดส่วน '!$E$29,0),2)</f>
        <v>0</v>
      </c>
      <c r="AV155" s="82">
        <f>ROUND(IF('2.ต้นทุนตามสัดส่วน '!$E$37&gt;0,(+F155*'2.ต้นทุนตามสัดส่วน '!$E$37)/'2.ต้นทุนตามสัดส่วน '!$E$39,0),2)</f>
        <v>0</v>
      </c>
      <c r="AW155" s="82">
        <f t="shared" si="10"/>
        <v>0</v>
      </c>
      <c r="AX155" s="82">
        <f>ROUND(IF('2.ต้นทุนตามสัดส่วน '!$E$57&gt;0,(+H155*'2.ต้นทุนตามสัดส่วน '!$E$57)/'2.ต้นทุนตามสัดส่วน '!$E$59,0),2)</f>
        <v>0</v>
      </c>
      <c r="AY155" s="82">
        <f>ROUND(IF('2.ต้นทุนตามสัดส่วน '!$E$67&gt;0,(+I155*'2.ต้นทุนตามสัดส่วน '!$E$67)/'2.ต้นทุนตามสัดส่วน '!$E$69,0),2)</f>
        <v>0</v>
      </c>
      <c r="AZ155" s="82">
        <f>ROUND(IF('2.ต้นทุนตามสัดส่วน '!$E$77&gt;0,(+J155*'2.ต้นทุนตามสัดส่วน '!$E$77)/'2.ต้นทุนตามสัดส่วน '!$E$79,0),2)</f>
        <v>0</v>
      </c>
      <c r="BA155" s="82">
        <f t="shared" si="11"/>
        <v>0</v>
      </c>
      <c r="BB155" s="82">
        <f>ROUND(IF('2.ต้นทุนตามสัดส่วน '!$E$107&gt;0,(+L155*'2.ต้นทุนตามสัดส่วน '!$E$107)/'2.ต้นทุนตามสัดส่วน '!$E$109,0),2)</f>
        <v>0</v>
      </c>
      <c r="BC155" s="82">
        <f>ROUND(IF('2.ต้นทุนตามสัดส่วน '!$E$117&gt;0,(+M155*'2.ต้นทุนตามสัดส่วน '!$E$117)/'2.ต้นทุนตามสัดส่วน '!$E$119,0),2)</f>
        <v>0</v>
      </c>
      <c r="BD155" s="82">
        <f>ROUND(IF('2.ต้นทุนตามสัดส่วน '!$E$127&gt;0,(+N155*'2.ต้นทุนตามสัดส่วน '!$E$127)/'2.ต้นทุนตามสัดส่วน '!$E$129,0),2)</f>
        <v>0</v>
      </c>
      <c r="BE155" s="82">
        <f t="shared" si="12"/>
        <v>0</v>
      </c>
      <c r="BF155" s="82">
        <f>ROUND(IF('2.ต้นทุนตามสัดส่วน '!$E$157&gt;0,(+P155*'2.ต้นทุนตามสัดส่วน '!$E$157)/'2.ต้นทุนตามสัดส่วน '!$E$159,0),2)</f>
        <v>0</v>
      </c>
      <c r="BG155" s="82">
        <f>ROUND(IF('2.ต้นทุนตามสัดส่วน '!$E$167&gt;0,(+Q155*'2.ต้นทุนตามสัดส่วน '!$E$167)/'2.ต้นทุนตามสัดส่วน '!$E$169,0),2)</f>
        <v>0</v>
      </c>
      <c r="BH155" s="82">
        <f>ROUND(IF('2.ต้นทุนตามสัดส่วน '!$E$177&gt;0,(+R155*'2.ต้นทุนตามสัดส่วน '!$E$177)/'2.ต้นทุนตามสัดส่วน '!$E$179,0),2)</f>
        <v>0</v>
      </c>
      <c r="BI155" s="82">
        <f t="shared" si="13"/>
        <v>0</v>
      </c>
      <c r="BJ155" s="82">
        <f t="shared" si="14"/>
        <v>0</v>
      </c>
      <c r="BL155" s="96">
        <v>5104110000</v>
      </c>
      <c r="BM155" s="97" t="s">
        <v>251</v>
      </c>
      <c r="BN155" s="82">
        <f>ROUND(IF('2.ต้นทุนตามสัดส่วน '!$E$8&gt;0,(+C155*'2.ต้นทุนตามสัดส่วน '!$E$8)/'2.ต้นทุนตามสัดส่วน '!$E$9,0),2)</f>
        <v>0</v>
      </c>
      <c r="BO155" s="82">
        <f>ROUND(IF('2.ต้นทุนตามสัดส่วน '!$E$18&gt;0,(+D155*'2.ต้นทุนตามสัดส่วน '!$E$18)/'2.ต้นทุนตามสัดส่วน '!$E$19,0),2)</f>
        <v>0</v>
      </c>
      <c r="BP155" s="82">
        <f>ROUND(IF('2.ต้นทุนตามสัดส่วน '!$E$28&gt;0,(+E155*'2.ต้นทุนตามสัดส่วน '!$E$28)/'2.ต้นทุนตามสัดส่วน '!$E$29,0),2)</f>
        <v>0</v>
      </c>
      <c r="BQ155" s="82">
        <f>ROUND(IF('2.ต้นทุนตามสัดส่วน '!$E$38&gt;0,(+F155*'2.ต้นทุนตามสัดส่วน '!$E$38)/'2.ต้นทุนตามสัดส่วน '!$E$39,0),2)</f>
        <v>0</v>
      </c>
      <c r="BR155" s="82">
        <f t="shared" si="15"/>
        <v>0</v>
      </c>
      <c r="BS155" s="82">
        <f>ROUND(IF('2.ต้นทุนตามสัดส่วน '!$E$58&gt;0,(+H155*'2.ต้นทุนตามสัดส่วน '!$E$58)/'2.ต้นทุนตามสัดส่วน '!$E$59,0),2)</f>
        <v>0</v>
      </c>
      <c r="BT155" s="82">
        <f>ROUND(IF('2.ต้นทุนตามสัดส่วน '!$E$68&gt;0,(+I155*'2.ต้นทุนตามสัดส่วน '!$E$68)/'2.ต้นทุนตามสัดส่วน '!$E$69,0),2)</f>
        <v>0</v>
      </c>
      <c r="BU155" s="82">
        <f>ROUND(IF('2.ต้นทุนตามสัดส่วน '!$E$78&gt;0,(+J155*'2.ต้นทุนตามสัดส่วน '!$E$78)/'2.ต้นทุนตามสัดส่วน '!$E$79,0),2)</f>
        <v>0</v>
      </c>
      <c r="BV155" s="82">
        <f t="shared" si="16"/>
        <v>0</v>
      </c>
      <c r="BW155" s="82">
        <f>ROUND(IF('2.ต้นทุนตามสัดส่วน '!$E$108&gt;0,(+L155*'2.ต้นทุนตามสัดส่วน '!$E$108)/'2.ต้นทุนตามสัดส่วน '!$E$109,0),2)</f>
        <v>0</v>
      </c>
      <c r="BX155" s="82">
        <f>ROUND(IF('2.ต้นทุนตามสัดส่วน '!$E$118&gt;0,(+M155*'2.ต้นทุนตามสัดส่วน '!$E$118)/'2.ต้นทุนตามสัดส่วน '!$E$119,0),2)</f>
        <v>0</v>
      </c>
      <c r="BY155" s="82">
        <f>ROUND(IF('2.ต้นทุนตามสัดส่วน '!$E$128&gt;0,(+N155*'2.ต้นทุนตามสัดส่วน '!$E$128)/'2.ต้นทุนตามสัดส่วน '!$E$129,0),2)</f>
        <v>0</v>
      </c>
      <c r="BZ155" s="82">
        <f t="shared" si="17"/>
        <v>0</v>
      </c>
      <c r="CA155" s="82">
        <f>ROUND(IF('2.ต้นทุนตามสัดส่วน '!$E$158&gt;0,(+P155*'2.ต้นทุนตามสัดส่วน '!$E$158)/'2.ต้นทุนตามสัดส่วน '!$E$159,0),2)</f>
        <v>0</v>
      </c>
      <c r="CB155" s="82">
        <f>ROUND(IF('2.ต้นทุนตามสัดส่วน '!$E$168&gt;0,(+Q155*'2.ต้นทุนตามสัดส่วน '!$E$168)/'2.ต้นทุนตามสัดส่วน '!$E$169,0),2)</f>
        <v>0</v>
      </c>
      <c r="CC155" s="82">
        <f>ROUND(IF('2.ต้นทุนตามสัดส่วน '!$E$178&gt;0,(+R155*'2.ต้นทุนตามสัดส่วน '!$E$178)/'2.ต้นทุนตามสัดส่วน '!$E$179,0),2)</f>
        <v>0</v>
      </c>
      <c r="CD155" s="82">
        <f t="shared" si="18"/>
        <v>0</v>
      </c>
      <c r="CE155" s="82">
        <f t="shared" si="19"/>
        <v>0</v>
      </c>
      <c r="CF155" s="96">
        <v>5104110000</v>
      </c>
      <c r="CG155" s="97" t="s">
        <v>251</v>
      </c>
      <c r="CH155" s="82">
        <f t="shared" ref="CH155:CY155" si="168">+C155-X155-AS155-BN155</f>
        <v>0</v>
      </c>
      <c r="CI155" s="82">
        <f t="shared" si="168"/>
        <v>0</v>
      </c>
      <c r="CJ155" s="82">
        <f t="shared" si="168"/>
        <v>0</v>
      </c>
      <c r="CK155" s="82">
        <f t="shared" si="168"/>
        <v>0</v>
      </c>
      <c r="CL155" s="82">
        <f t="shared" si="168"/>
        <v>0</v>
      </c>
      <c r="CM155" s="82">
        <f t="shared" si="168"/>
        <v>0</v>
      </c>
      <c r="CN155" s="82">
        <f t="shared" si="168"/>
        <v>0</v>
      </c>
      <c r="CO155" s="82">
        <f t="shared" si="168"/>
        <v>0</v>
      </c>
      <c r="CP155" s="82">
        <f t="shared" si="168"/>
        <v>0</v>
      </c>
      <c r="CQ155" s="82">
        <f t="shared" si="168"/>
        <v>0</v>
      </c>
      <c r="CR155" s="82">
        <f t="shared" si="168"/>
        <v>0</v>
      </c>
      <c r="CS155" s="82">
        <f t="shared" si="168"/>
        <v>0</v>
      </c>
      <c r="CT155" s="82">
        <f t="shared" si="168"/>
        <v>0</v>
      </c>
      <c r="CU155" s="82">
        <f t="shared" si="168"/>
        <v>0</v>
      </c>
      <c r="CV155" s="82">
        <f t="shared" si="168"/>
        <v>0</v>
      </c>
      <c r="CW155" s="82">
        <f t="shared" si="168"/>
        <v>0</v>
      </c>
      <c r="CX155" s="82">
        <f t="shared" si="168"/>
        <v>0</v>
      </c>
      <c r="CY155" s="82">
        <f t="shared" si="168"/>
        <v>0</v>
      </c>
    </row>
    <row r="156" spans="1:103" ht="15.75" customHeight="1" x14ac:dyDescent="0.55000000000000004">
      <c r="A156" s="96">
        <v>5104120000</v>
      </c>
      <c r="B156" s="97" t="s">
        <v>252</v>
      </c>
      <c r="C156" s="30"/>
      <c r="D156" s="82">
        <v>0</v>
      </c>
      <c r="E156" s="82">
        <v>0</v>
      </c>
      <c r="F156" s="82">
        <v>0</v>
      </c>
      <c r="G156" s="82">
        <f t="shared" si="0"/>
        <v>0</v>
      </c>
      <c r="H156" s="82"/>
      <c r="I156" s="82"/>
      <c r="J156" s="82"/>
      <c r="K156" s="82">
        <f t="shared" si="1"/>
        <v>0</v>
      </c>
      <c r="L156" s="82"/>
      <c r="M156" s="82"/>
      <c r="N156" s="82"/>
      <c r="O156" s="82">
        <f t="shared" si="2"/>
        <v>0</v>
      </c>
      <c r="P156" s="82"/>
      <c r="Q156" s="82"/>
      <c r="R156" s="82"/>
      <c r="S156" s="82">
        <f t="shared" si="3"/>
        <v>0</v>
      </c>
      <c r="T156" s="82">
        <f t="shared" si="4"/>
        <v>0</v>
      </c>
      <c r="V156" s="96">
        <v>5104120000</v>
      </c>
      <c r="W156" s="97" t="s">
        <v>252</v>
      </c>
      <c r="X156" s="82">
        <f>ROUND(IF('2.ต้นทุนตามสัดส่วน '!$E$6&gt;0,(+C156*'2.ต้นทุนตามสัดส่วน '!$E$6)/'2.ต้นทุนตามสัดส่วน '!$E$9,0),2)</f>
        <v>0</v>
      </c>
      <c r="Y156" s="82">
        <f>ROUND(IF('2.ต้นทุนตามสัดส่วน '!$E$16&gt;0,(+D156*'2.ต้นทุนตามสัดส่วน '!$E$16)/'2.ต้นทุนตามสัดส่วน '!$E$19,0),2)</f>
        <v>0</v>
      </c>
      <c r="Z156" s="82">
        <f>ROUND(IF('2.ต้นทุนตามสัดส่วน '!$E$26&gt;0,(+E156*'2.ต้นทุนตามสัดส่วน '!$E$26)/'2.ต้นทุนตามสัดส่วน '!$E$29,0),2)</f>
        <v>0</v>
      </c>
      <c r="AA156" s="82">
        <f>ROUND(IF('2.ต้นทุนตามสัดส่วน '!$E$36&gt;0,(+F156*'2.ต้นทุนตามสัดส่วน '!$E$36)/'2.ต้นทุนตามสัดส่วน '!$E$39,0),2)</f>
        <v>0</v>
      </c>
      <c r="AB156" s="82">
        <f t="shared" si="5"/>
        <v>0</v>
      </c>
      <c r="AC156" s="82">
        <f>ROUND(IF('2.ต้นทุนตามสัดส่วน '!$E$56&gt;0,(+H156*'2.ต้นทุนตามสัดส่วน '!$E$56)/'2.ต้นทุนตามสัดส่วน '!$E$59,0),2)</f>
        <v>0</v>
      </c>
      <c r="AD156" s="82">
        <f>ROUND(IF('2.ต้นทุนตามสัดส่วน '!$E$66&gt;0,(+I156*'2.ต้นทุนตามสัดส่วน '!$E$66)/'2.ต้นทุนตามสัดส่วน '!$E$69,0),2)</f>
        <v>0</v>
      </c>
      <c r="AE156" s="82">
        <f>ROUND(IF('2.ต้นทุนตามสัดส่วน '!$E$76&gt;0,(+J156*'2.ต้นทุนตามสัดส่วน '!$E$76)/'2.ต้นทุนตามสัดส่วน '!$E$79,0),2)</f>
        <v>0</v>
      </c>
      <c r="AF156" s="82">
        <f t="shared" si="6"/>
        <v>0</v>
      </c>
      <c r="AG156" s="82">
        <f>ROUND(IF('2.ต้นทุนตามสัดส่วน '!$E$106&gt;0,(+L156*'2.ต้นทุนตามสัดส่วน '!$E$106)/'2.ต้นทุนตามสัดส่วน '!$E$109,0),2)</f>
        <v>0</v>
      </c>
      <c r="AH156" s="82">
        <f>ROUND(IF('2.ต้นทุนตามสัดส่วน '!$E$116&gt;0,(+M156*'2.ต้นทุนตามสัดส่วน '!$E$116)/'2.ต้นทุนตามสัดส่วน '!$E$119,0),2)</f>
        <v>0</v>
      </c>
      <c r="AI156" s="82">
        <f>ROUND(IF('2.ต้นทุนตามสัดส่วน '!$E$126&gt;0,(+N156*'2.ต้นทุนตามสัดส่วน '!$E$126)/'2.ต้นทุนตามสัดส่วน '!$E$129,0),2)</f>
        <v>0</v>
      </c>
      <c r="AJ156" s="82">
        <f t="shared" si="7"/>
        <v>0</v>
      </c>
      <c r="AK156" s="82">
        <f>ROUND(IF('2.ต้นทุนตามสัดส่วน '!$E$156&gt;0,(+P156*'2.ต้นทุนตามสัดส่วน '!$E$156)/'2.ต้นทุนตามสัดส่วน '!$E$159,0),2)</f>
        <v>0</v>
      </c>
      <c r="AL156" s="82">
        <f>ROUND(IF('2.ต้นทุนตามสัดส่วน '!$E$166&gt;0,(+Q156*'2.ต้นทุนตามสัดส่วน '!$E$166)/'2.ต้นทุนตามสัดส่วน '!$E$169,0),2)</f>
        <v>0</v>
      </c>
      <c r="AM156" s="82">
        <f>ROUND(IF('2.ต้นทุนตามสัดส่วน '!$E$176&gt;0,(+R156*'2.ต้นทุนตามสัดส่วน '!$E$176)/'2.ต้นทุนตามสัดส่วน '!$E$179,0),2)</f>
        <v>0</v>
      </c>
      <c r="AN156" s="82">
        <f t="shared" si="8"/>
        <v>0</v>
      </c>
      <c r="AO156" s="82">
        <f t="shared" si="9"/>
        <v>0</v>
      </c>
      <c r="AQ156" s="96">
        <v>5104120000</v>
      </c>
      <c r="AR156" s="97" t="s">
        <v>252</v>
      </c>
      <c r="AS156" s="82">
        <f>ROUND(IF('2.ต้นทุนตามสัดส่วน '!$E$7&gt;0,(C156*'2.ต้นทุนตามสัดส่วน '!$E$7)/'2.ต้นทุนตามสัดส่วน '!$E$9,0),2)</f>
        <v>0</v>
      </c>
      <c r="AT156" s="82">
        <f>ROUND(IF('2.ต้นทุนตามสัดส่วน '!$E$17&gt;0,(D156*'2.ต้นทุนตามสัดส่วน '!$E$17)/'2.ต้นทุนตามสัดส่วน '!$E$19,0),2)</f>
        <v>0</v>
      </c>
      <c r="AU156" s="82">
        <f>ROUND(IF('2.ต้นทุนตามสัดส่วน '!$E$27&gt;0,(+E156*'2.ต้นทุนตามสัดส่วน '!$E$27)/'2.ต้นทุนตามสัดส่วน '!$E$29,0),2)</f>
        <v>0</v>
      </c>
      <c r="AV156" s="82">
        <f>ROUND(IF('2.ต้นทุนตามสัดส่วน '!$E$37&gt;0,(+F156*'2.ต้นทุนตามสัดส่วน '!$E$37)/'2.ต้นทุนตามสัดส่วน '!$E$39,0),2)</f>
        <v>0</v>
      </c>
      <c r="AW156" s="82">
        <f t="shared" si="10"/>
        <v>0</v>
      </c>
      <c r="AX156" s="82">
        <f>ROUND(IF('2.ต้นทุนตามสัดส่วน '!$E$57&gt;0,(+H156*'2.ต้นทุนตามสัดส่วน '!$E$57)/'2.ต้นทุนตามสัดส่วน '!$E$59,0),2)</f>
        <v>0</v>
      </c>
      <c r="AY156" s="82">
        <f>ROUND(IF('2.ต้นทุนตามสัดส่วน '!$E$67&gt;0,(+I156*'2.ต้นทุนตามสัดส่วน '!$E$67)/'2.ต้นทุนตามสัดส่วน '!$E$69,0),2)</f>
        <v>0</v>
      </c>
      <c r="AZ156" s="82">
        <f>ROUND(IF('2.ต้นทุนตามสัดส่วน '!$E$77&gt;0,(+J156*'2.ต้นทุนตามสัดส่วน '!$E$77)/'2.ต้นทุนตามสัดส่วน '!$E$79,0),2)</f>
        <v>0</v>
      </c>
      <c r="BA156" s="82">
        <f t="shared" si="11"/>
        <v>0</v>
      </c>
      <c r="BB156" s="82">
        <f>ROUND(IF('2.ต้นทุนตามสัดส่วน '!$E$107&gt;0,(+L156*'2.ต้นทุนตามสัดส่วน '!$E$107)/'2.ต้นทุนตามสัดส่วน '!$E$109,0),2)</f>
        <v>0</v>
      </c>
      <c r="BC156" s="82">
        <f>ROUND(IF('2.ต้นทุนตามสัดส่วน '!$E$117&gt;0,(+M156*'2.ต้นทุนตามสัดส่วน '!$E$117)/'2.ต้นทุนตามสัดส่วน '!$E$119,0),2)</f>
        <v>0</v>
      </c>
      <c r="BD156" s="82">
        <f>ROUND(IF('2.ต้นทุนตามสัดส่วน '!$E$127&gt;0,(+N156*'2.ต้นทุนตามสัดส่วน '!$E$127)/'2.ต้นทุนตามสัดส่วน '!$E$129,0),2)</f>
        <v>0</v>
      </c>
      <c r="BE156" s="82">
        <f t="shared" si="12"/>
        <v>0</v>
      </c>
      <c r="BF156" s="82">
        <f>ROUND(IF('2.ต้นทุนตามสัดส่วน '!$E$157&gt;0,(+P156*'2.ต้นทุนตามสัดส่วน '!$E$157)/'2.ต้นทุนตามสัดส่วน '!$E$159,0),2)</f>
        <v>0</v>
      </c>
      <c r="BG156" s="82">
        <f>ROUND(IF('2.ต้นทุนตามสัดส่วน '!$E$167&gt;0,(+Q156*'2.ต้นทุนตามสัดส่วน '!$E$167)/'2.ต้นทุนตามสัดส่วน '!$E$169,0),2)</f>
        <v>0</v>
      </c>
      <c r="BH156" s="82">
        <f>ROUND(IF('2.ต้นทุนตามสัดส่วน '!$E$177&gt;0,(+R156*'2.ต้นทุนตามสัดส่วน '!$E$177)/'2.ต้นทุนตามสัดส่วน '!$E$179,0),2)</f>
        <v>0</v>
      </c>
      <c r="BI156" s="82">
        <f t="shared" si="13"/>
        <v>0</v>
      </c>
      <c r="BJ156" s="82">
        <f t="shared" si="14"/>
        <v>0</v>
      </c>
      <c r="BL156" s="96">
        <v>5104120000</v>
      </c>
      <c r="BM156" s="97" t="s">
        <v>252</v>
      </c>
      <c r="BN156" s="82">
        <f>ROUND(IF('2.ต้นทุนตามสัดส่วน '!$E$8&gt;0,(+C156*'2.ต้นทุนตามสัดส่วน '!$E$8)/'2.ต้นทุนตามสัดส่วน '!$E$9,0),2)</f>
        <v>0</v>
      </c>
      <c r="BO156" s="82">
        <f>ROUND(IF('2.ต้นทุนตามสัดส่วน '!$E$18&gt;0,(+D156*'2.ต้นทุนตามสัดส่วน '!$E$18)/'2.ต้นทุนตามสัดส่วน '!$E$19,0),2)</f>
        <v>0</v>
      </c>
      <c r="BP156" s="82">
        <f>ROUND(IF('2.ต้นทุนตามสัดส่วน '!$E$28&gt;0,(+E156*'2.ต้นทุนตามสัดส่วน '!$E$28)/'2.ต้นทุนตามสัดส่วน '!$E$29,0),2)</f>
        <v>0</v>
      </c>
      <c r="BQ156" s="82">
        <f>ROUND(IF('2.ต้นทุนตามสัดส่วน '!$E$38&gt;0,(+F156*'2.ต้นทุนตามสัดส่วน '!$E$38)/'2.ต้นทุนตามสัดส่วน '!$E$39,0),2)</f>
        <v>0</v>
      </c>
      <c r="BR156" s="82">
        <f t="shared" si="15"/>
        <v>0</v>
      </c>
      <c r="BS156" s="82">
        <f>ROUND(IF('2.ต้นทุนตามสัดส่วน '!$E$58&gt;0,(+H156*'2.ต้นทุนตามสัดส่วน '!$E$58)/'2.ต้นทุนตามสัดส่วน '!$E$59,0),2)</f>
        <v>0</v>
      </c>
      <c r="BT156" s="82">
        <f>ROUND(IF('2.ต้นทุนตามสัดส่วน '!$E$68&gt;0,(+I156*'2.ต้นทุนตามสัดส่วน '!$E$68)/'2.ต้นทุนตามสัดส่วน '!$E$69,0),2)</f>
        <v>0</v>
      </c>
      <c r="BU156" s="82">
        <f>ROUND(IF('2.ต้นทุนตามสัดส่วน '!$E$78&gt;0,(+J156*'2.ต้นทุนตามสัดส่วน '!$E$78)/'2.ต้นทุนตามสัดส่วน '!$E$79,0),2)</f>
        <v>0</v>
      </c>
      <c r="BV156" s="82">
        <f t="shared" si="16"/>
        <v>0</v>
      </c>
      <c r="BW156" s="82">
        <f>ROUND(IF('2.ต้นทุนตามสัดส่วน '!$E$108&gt;0,(+L156*'2.ต้นทุนตามสัดส่วน '!$E$108)/'2.ต้นทุนตามสัดส่วน '!$E$109,0),2)</f>
        <v>0</v>
      </c>
      <c r="BX156" s="82">
        <f>ROUND(IF('2.ต้นทุนตามสัดส่วน '!$E$118&gt;0,(+M156*'2.ต้นทุนตามสัดส่วน '!$E$118)/'2.ต้นทุนตามสัดส่วน '!$E$119,0),2)</f>
        <v>0</v>
      </c>
      <c r="BY156" s="82">
        <f>ROUND(IF('2.ต้นทุนตามสัดส่วน '!$E$128&gt;0,(+N156*'2.ต้นทุนตามสัดส่วน '!$E$128)/'2.ต้นทุนตามสัดส่วน '!$E$129,0),2)</f>
        <v>0</v>
      </c>
      <c r="BZ156" s="82">
        <f t="shared" si="17"/>
        <v>0</v>
      </c>
      <c r="CA156" s="82">
        <f>ROUND(IF('2.ต้นทุนตามสัดส่วน '!$E$158&gt;0,(+P156*'2.ต้นทุนตามสัดส่วน '!$E$158)/'2.ต้นทุนตามสัดส่วน '!$E$159,0),2)</f>
        <v>0</v>
      </c>
      <c r="CB156" s="82">
        <f>ROUND(IF('2.ต้นทุนตามสัดส่วน '!$E$168&gt;0,(+Q156*'2.ต้นทุนตามสัดส่วน '!$E$168)/'2.ต้นทุนตามสัดส่วน '!$E$169,0),2)</f>
        <v>0</v>
      </c>
      <c r="CC156" s="82">
        <f>ROUND(IF('2.ต้นทุนตามสัดส่วน '!$E$178&gt;0,(+R156*'2.ต้นทุนตามสัดส่วน '!$E$178)/'2.ต้นทุนตามสัดส่วน '!$E$179,0),2)</f>
        <v>0</v>
      </c>
      <c r="CD156" s="82">
        <f t="shared" si="18"/>
        <v>0</v>
      </c>
      <c r="CE156" s="82">
        <f t="shared" si="19"/>
        <v>0</v>
      </c>
      <c r="CF156" s="96">
        <v>5104120000</v>
      </c>
      <c r="CG156" s="97" t="s">
        <v>252</v>
      </c>
      <c r="CH156" s="82">
        <f t="shared" ref="CH156:CY156" si="169">+C156-X156-AS156-BN156</f>
        <v>0</v>
      </c>
      <c r="CI156" s="82">
        <f t="shared" si="169"/>
        <v>0</v>
      </c>
      <c r="CJ156" s="82">
        <f t="shared" si="169"/>
        <v>0</v>
      </c>
      <c r="CK156" s="82">
        <f t="shared" si="169"/>
        <v>0</v>
      </c>
      <c r="CL156" s="82">
        <f t="shared" si="169"/>
        <v>0</v>
      </c>
      <c r="CM156" s="82">
        <f t="shared" si="169"/>
        <v>0</v>
      </c>
      <c r="CN156" s="82">
        <f t="shared" si="169"/>
        <v>0</v>
      </c>
      <c r="CO156" s="82">
        <f t="shared" si="169"/>
        <v>0</v>
      </c>
      <c r="CP156" s="82">
        <f t="shared" si="169"/>
        <v>0</v>
      </c>
      <c r="CQ156" s="82">
        <f t="shared" si="169"/>
        <v>0</v>
      </c>
      <c r="CR156" s="82">
        <f t="shared" si="169"/>
        <v>0</v>
      </c>
      <c r="CS156" s="82">
        <f t="shared" si="169"/>
        <v>0</v>
      </c>
      <c r="CT156" s="82">
        <f t="shared" si="169"/>
        <v>0</v>
      </c>
      <c r="CU156" s="82">
        <f t="shared" si="169"/>
        <v>0</v>
      </c>
      <c r="CV156" s="82">
        <f t="shared" si="169"/>
        <v>0</v>
      </c>
      <c r="CW156" s="82">
        <f t="shared" si="169"/>
        <v>0</v>
      </c>
      <c r="CX156" s="82">
        <f t="shared" si="169"/>
        <v>0</v>
      </c>
      <c r="CY156" s="82">
        <f t="shared" si="169"/>
        <v>0</v>
      </c>
    </row>
    <row r="157" spans="1:103" ht="15.75" customHeight="1" x14ac:dyDescent="0.55000000000000004">
      <c r="A157" s="96">
        <v>5104130000</v>
      </c>
      <c r="B157" s="97" t="s">
        <v>253</v>
      </c>
      <c r="C157" s="30"/>
      <c r="D157" s="82"/>
      <c r="E157" s="82"/>
      <c r="F157" s="82"/>
      <c r="G157" s="82">
        <f t="shared" si="0"/>
        <v>0</v>
      </c>
      <c r="H157" s="82"/>
      <c r="I157" s="82"/>
      <c r="J157" s="82"/>
      <c r="K157" s="82">
        <f t="shared" si="1"/>
        <v>0</v>
      </c>
      <c r="L157" s="82"/>
      <c r="M157" s="82"/>
      <c r="N157" s="82"/>
      <c r="O157" s="82">
        <f t="shared" si="2"/>
        <v>0</v>
      </c>
      <c r="P157" s="82"/>
      <c r="Q157" s="82"/>
      <c r="R157" s="82"/>
      <c r="S157" s="82">
        <f t="shared" si="3"/>
        <v>0</v>
      </c>
      <c r="T157" s="82">
        <f t="shared" si="4"/>
        <v>0</v>
      </c>
      <c r="V157" s="96">
        <v>5104130000</v>
      </c>
      <c r="W157" s="97" t="s">
        <v>253</v>
      </c>
      <c r="X157" s="82">
        <f>ROUND(IF('2.ต้นทุนตามสัดส่วน '!$E$6&gt;0,(+C157*'2.ต้นทุนตามสัดส่วน '!$E$6)/'2.ต้นทุนตามสัดส่วน '!$E$9,0),2)</f>
        <v>0</v>
      </c>
      <c r="Y157" s="82">
        <f>ROUND(IF('2.ต้นทุนตามสัดส่วน '!$E$16&gt;0,(+D157*'2.ต้นทุนตามสัดส่วน '!$E$16)/'2.ต้นทุนตามสัดส่วน '!$E$19,0),2)</f>
        <v>0</v>
      </c>
      <c r="Z157" s="82">
        <f>ROUND(IF('2.ต้นทุนตามสัดส่วน '!$E$26&gt;0,(+E157*'2.ต้นทุนตามสัดส่วน '!$E$26)/'2.ต้นทุนตามสัดส่วน '!$E$29,0),2)</f>
        <v>0</v>
      </c>
      <c r="AA157" s="82">
        <f>ROUND(IF('2.ต้นทุนตามสัดส่วน '!$E$36&gt;0,(+F157*'2.ต้นทุนตามสัดส่วน '!$E$36)/'2.ต้นทุนตามสัดส่วน '!$E$39,0),2)</f>
        <v>0</v>
      </c>
      <c r="AB157" s="82">
        <f t="shared" si="5"/>
        <v>0</v>
      </c>
      <c r="AC157" s="82">
        <f>ROUND(IF('2.ต้นทุนตามสัดส่วน '!$E$56&gt;0,(+H157*'2.ต้นทุนตามสัดส่วน '!$E$56)/'2.ต้นทุนตามสัดส่วน '!$E$59,0),2)</f>
        <v>0</v>
      </c>
      <c r="AD157" s="82">
        <f>ROUND(IF('2.ต้นทุนตามสัดส่วน '!$E$66&gt;0,(+I157*'2.ต้นทุนตามสัดส่วน '!$E$66)/'2.ต้นทุนตามสัดส่วน '!$E$69,0),2)</f>
        <v>0</v>
      </c>
      <c r="AE157" s="82">
        <f>ROUND(IF('2.ต้นทุนตามสัดส่วน '!$E$76&gt;0,(+J157*'2.ต้นทุนตามสัดส่วน '!$E$76)/'2.ต้นทุนตามสัดส่วน '!$E$79,0),2)</f>
        <v>0</v>
      </c>
      <c r="AF157" s="82">
        <f t="shared" si="6"/>
        <v>0</v>
      </c>
      <c r="AG157" s="82">
        <f>ROUND(IF('2.ต้นทุนตามสัดส่วน '!$E$106&gt;0,(+L157*'2.ต้นทุนตามสัดส่วน '!$E$106)/'2.ต้นทุนตามสัดส่วน '!$E$109,0),2)</f>
        <v>0</v>
      </c>
      <c r="AH157" s="82">
        <f>ROUND(IF('2.ต้นทุนตามสัดส่วน '!$E$116&gt;0,(+M157*'2.ต้นทุนตามสัดส่วน '!$E$116)/'2.ต้นทุนตามสัดส่วน '!$E$119,0),2)</f>
        <v>0</v>
      </c>
      <c r="AI157" s="82">
        <f>ROUND(IF('2.ต้นทุนตามสัดส่วน '!$E$126&gt;0,(+N157*'2.ต้นทุนตามสัดส่วน '!$E$126)/'2.ต้นทุนตามสัดส่วน '!$E$129,0),2)</f>
        <v>0</v>
      </c>
      <c r="AJ157" s="82">
        <f t="shared" si="7"/>
        <v>0</v>
      </c>
      <c r="AK157" s="82">
        <f>ROUND(IF('2.ต้นทุนตามสัดส่วน '!$E$156&gt;0,(+P157*'2.ต้นทุนตามสัดส่วน '!$E$156)/'2.ต้นทุนตามสัดส่วน '!$E$159,0),2)</f>
        <v>0</v>
      </c>
      <c r="AL157" s="82">
        <f>ROUND(IF('2.ต้นทุนตามสัดส่วน '!$E$166&gt;0,(+Q157*'2.ต้นทุนตามสัดส่วน '!$E$166)/'2.ต้นทุนตามสัดส่วน '!$E$169,0),2)</f>
        <v>0</v>
      </c>
      <c r="AM157" s="82">
        <f>ROUND(IF('2.ต้นทุนตามสัดส่วน '!$E$176&gt;0,(+R157*'2.ต้นทุนตามสัดส่วน '!$E$176)/'2.ต้นทุนตามสัดส่วน '!$E$179,0),2)</f>
        <v>0</v>
      </c>
      <c r="AN157" s="82">
        <f t="shared" si="8"/>
        <v>0</v>
      </c>
      <c r="AO157" s="82">
        <f t="shared" si="9"/>
        <v>0</v>
      </c>
      <c r="AQ157" s="96">
        <v>5104130000</v>
      </c>
      <c r="AR157" s="97" t="s">
        <v>253</v>
      </c>
      <c r="AS157" s="82">
        <f>ROUND(IF('2.ต้นทุนตามสัดส่วน '!$E$7&gt;0,(C157*'2.ต้นทุนตามสัดส่วน '!$E$7)/'2.ต้นทุนตามสัดส่วน '!$E$9,0),2)</f>
        <v>0</v>
      </c>
      <c r="AT157" s="82">
        <f>ROUND(IF('2.ต้นทุนตามสัดส่วน '!$E$17&gt;0,(D157*'2.ต้นทุนตามสัดส่วน '!$E$17)/'2.ต้นทุนตามสัดส่วน '!$E$19,0),2)</f>
        <v>0</v>
      </c>
      <c r="AU157" s="82">
        <f>ROUND(IF('2.ต้นทุนตามสัดส่วน '!$E$27&gt;0,(+E157*'2.ต้นทุนตามสัดส่วน '!$E$27)/'2.ต้นทุนตามสัดส่วน '!$E$29,0),2)</f>
        <v>0</v>
      </c>
      <c r="AV157" s="82">
        <f>ROUND(IF('2.ต้นทุนตามสัดส่วน '!$E$37&gt;0,(+F157*'2.ต้นทุนตามสัดส่วน '!$E$37)/'2.ต้นทุนตามสัดส่วน '!$E$39,0),2)</f>
        <v>0</v>
      </c>
      <c r="AW157" s="82">
        <f t="shared" si="10"/>
        <v>0</v>
      </c>
      <c r="AX157" s="82">
        <f>ROUND(IF('2.ต้นทุนตามสัดส่วน '!$E$57&gt;0,(+H157*'2.ต้นทุนตามสัดส่วน '!$E$57)/'2.ต้นทุนตามสัดส่วน '!$E$59,0),2)</f>
        <v>0</v>
      </c>
      <c r="AY157" s="82">
        <f>ROUND(IF('2.ต้นทุนตามสัดส่วน '!$E$67&gt;0,(+I157*'2.ต้นทุนตามสัดส่วน '!$E$67)/'2.ต้นทุนตามสัดส่วน '!$E$69,0),2)</f>
        <v>0</v>
      </c>
      <c r="AZ157" s="82">
        <f>ROUND(IF('2.ต้นทุนตามสัดส่วน '!$E$77&gt;0,(+J157*'2.ต้นทุนตามสัดส่วน '!$E$77)/'2.ต้นทุนตามสัดส่วน '!$E$79,0),2)</f>
        <v>0</v>
      </c>
      <c r="BA157" s="82">
        <f t="shared" si="11"/>
        <v>0</v>
      </c>
      <c r="BB157" s="82">
        <f>ROUND(IF('2.ต้นทุนตามสัดส่วน '!$E$107&gt;0,(+L157*'2.ต้นทุนตามสัดส่วน '!$E$107)/'2.ต้นทุนตามสัดส่วน '!$E$109,0),2)</f>
        <v>0</v>
      </c>
      <c r="BC157" s="82">
        <f>ROUND(IF('2.ต้นทุนตามสัดส่วน '!$E$117&gt;0,(+M157*'2.ต้นทุนตามสัดส่วน '!$E$117)/'2.ต้นทุนตามสัดส่วน '!$E$119,0),2)</f>
        <v>0</v>
      </c>
      <c r="BD157" s="82">
        <f>ROUND(IF('2.ต้นทุนตามสัดส่วน '!$E$127&gt;0,(+N157*'2.ต้นทุนตามสัดส่วน '!$E$127)/'2.ต้นทุนตามสัดส่วน '!$E$129,0),2)</f>
        <v>0</v>
      </c>
      <c r="BE157" s="82">
        <f t="shared" si="12"/>
        <v>0</v>
      </c>
      <c r="BF157" s="82">
        <f>ROUND(IF('2.ต้นทุนตามสัดส่วน '!$E$157&gt;0,(+P157*'2.ต้นทุนตามสัดส่วน '!$E$157)/'2.ต้นทุนตามสัดส่วน '!$E$159,0),2)</f>
        <v>0</v>
      </c>
      <c r="BG157" s="82">
        <f>ROUND(IF('2.ต้นทุนตามสัดส่วน '!$E$167&gt;0,(+Q157*'2.ต้นทุนตามสัดส่วน '!$E$167)/'2.ต้นทุนตามสัดส่วน '!$E$169,0),2)</f>
        <v>0</v>
      </c>
      <c r="BH157" s="82">
        <f>ROUND(IF('2.ต้นทุนตามสัดส่วน '!$E$177&gt;0,(+R157*'2.ต้นทุนตามสัดส่วน '!$E$177)/'2.ต้นทุนตามสัดส่วน '!$E$179,0),2)</f>
        <v>0</v>
      </c>
      <c r="BI157" s="82">
        <f t="shared" si="13"/>
        <v>0</v>
      </c>
      <c r="BJ157" s="82">
        <f t="shared" si="14"/>
        <v>0</v>
      </c>
      <c r="BL157" s="96">
        <v>5104130000</v>
      </c>
      <c r="BM157" s="97" t="s">
        <v>253</v>
      </c>
      <c r="BN157" s="82">
        <f>ROUND(IF('2.ต้นทุนตามสัดส่วน '!$E$8&gt;0,(+C157*'2.ต้นทุนตามสัดส่วน '!$E$8)/'2.ต้นทุนตามสัดส่วน '!$E$9,0),2)</f>
        <v>0</v>
      </c>
      <c r="BO157" s="82">
        <f>ROUND(IF('2.ต้นทุนตามสัดส่วน '!$E$18&gt;0,(+D157*'2.ต้นทุนตามสัดส่วน '!$E$18)/'2.ต้นทุนตามสัดส่วน '!$E$19,0),2)</f>
        <v>0</v>
      </c>
      <c r="BP157" s="82">
        <f>ROUND(IF('2.ต้นทุนตามสัดส่วน '!$E$28&gt;0,(+E157*'2.ต้นทุนตามสัดส่วน '!$E$28)/'2.ต้นทุนตามสัดส่วน '!$E$29,0),2)</f>
        <v>0</v>
      </c>
      <c r="BQ157" s="82">
        <f>ROUND(IF('2.ต้นทุนตามสัดส่วน '!$E$38&gt;0,(+F157*'2.ต้นทุนตามสัดส่วน '!$E$38)/'2.ต้นทุนตามสัดส่วน '!$E$39,0),2)</f>
        <v>0</v>
      </c>
      <c r="BR157" s="82">
        <f t="shared" si="15"/>
        <v>0</v>
      </c>
      <c r="BS157" s="82">
        <f>ROUND(IF('2.ต้นทุนตามสัดส่วน '!$E$58&gt;0,(+H157*'2.ต้นทุนตามสัดส่วน '!$E$58)/'2.ต้นทุนตามสัดส่วน '!$E$59,0),2)</f>
        <v>0</v>
      </c>
      <c r="BT157" s="82">
        <f>ROUND(IF('2.ต้นทุนตามสัดส่วน '!$E$68&gt;0,(+I157*'2.ต้นทุนตามสัดส่วน '!$E$68)/'2.ต้นทุนตามสัดส่วน '!$E$69,0),2)</f>
        <v>0</v>
      </c>
      <c r="BU157" s="82">
        <f>ROUND(IF('2.ต้นทุนตามสัดส่วน '!$E$78&gt;0,(+J157*'2.ต้นทุนตามสัดส่วน '!$E$78)/'2.ต้นทุนตามสัดส่วน '!$E$79,0),2)</f>
        <v>0</v>
      </c>
      <c r="BV157" s="82">
        <f t="shared" si="16"/>
        <v>0</v>
      </c>
      <c r="BW157" s="82">
        <f>ROUND(IF('2.ต้นทุนตามสัดส่วน '!$E$108&gt;0,(+L157*'2.ต้นทุนตามสัดส่วน '!$E$108)/'2.ต้นทุนตามสัดส่วน '!$E$109,0),2)</f>
        <v>0</v>
      </c>
      <c r="BX157" s="82">
        <f>ROUND(IF('2.ต้นทุนตามสัดส่วน '!$E$118&gt;0,(+M157*'2.ต้นทุนตามสัดส่วน '!$E$118)/'2.ต้นทุนตามสัดส่วน '!$E$119,0),2)</f>
        <v>0</v>
      </c>
      <c r="BY157" s="82">
        <f>ROUND(IF('2.ต้นทุนตามสัดส่วน '!$E$128&gt;0,(+N157*'2.ต้นทุนตามสัดส่วน '!$E$128)/'2.ต้นทุนตามสัดส่วน '!$E$129,0),2)</f>
        <v>0</v>
      </c>
      <c r="BZ157" s="82">
        <f t="shared" si="17"/>
        <v>0</v>
      </c>
      <c r="CA157" s="82">
        <f>ROUND(IF('2.ต้นทุนตามสัดส่วน '!$E$158&gt;0,(+P157*'2.ต้นทุนตามสัดส่วน '!$E$158)/'2.ต้นทุนตามสัดส่วน '!$E$159,0),2)</f>
        <v>0</v>
      </c>
      <c r="CB157" s="82">
        <f>ROUND(IF('2.ต้นทุนตามสัดส่วน '!$E$168&gt;0,(+Q157*'2.ต้นทุนตามสัดส่วน '!$E$168)/'2.ต้นทุนตามสัดส่วน '!$E$169,0),2)</f>
        <v>0</v>
      </c>
      <c r="CC157" s="82">
        <f>ROUND(IF('2.ต้นทุนตามสัดส่วน '!$E$178&gt;0,(+R157*'2.ต้นทุนตามสัดส่วน '!$E$178)/'2.ต้นทุนตามสัดส่วน '!$E$179,0),2)</f>
        <v>0</v>
      </c>
      <c r="CD157" s="82">
        <f t="shared" si="18"/>
        <v>0</v>
      </c>
      <c r="CE157" s="82">
        <f t="shared" si="19"/>
        <v>0</v>
      </c>
      <c r="CF157" s="96">
        <v>5104130000</v>
      </c>
      <c r="CG157" s="97" t="s">
        <v>253</v>
      </c>
      <c r="CH157" s="82">
        <f t="shared" ref="CH157:CY157" si="170">+C157-X157-AS157-BN157</f>
        <v>0</v>
      </c>
      <c r="CI157" s="82">
        <f t="shared" si="170"/>
        <v>0</v>
      </c>
      <c r="CJ157" s="82">
        <f t="shared" si="170"/>
        <v>0</v>
      </c>
      <c r="CK157" s="82">
        <f t="shared" si="170"/>
        <v>0</v>
      </c>
      <c r="CL157" s="82">
        <f t="shared" si="170"/>
        <v>0</v>
      </c>
      <c r="CM157" s="82">
        <f t="shared" si="170"/>
        <v>0</v>
      </c>
      <c r="CN157" s="82">
        <f t="shared" si="170"/>
        <v>0</v>
      </c>
      <c r="CO157" s="82">
        <f t="shared" si="170"/>
        <v>0</v>
      </c>
      <c r="CP157" s="82">
        <f t="shared" si="170"/>
        <v>0</v>
      </c>
      <c r="CQ157" s="82">
        <f t="shared" si="170"/>
        <v>0</v>
      </c>
      <c r="CR157" s="82">
        <f t="shared" si="170"/>
        <v>0</v>
      </c>
      <c r="CS157" s="82">
        <f t="shared" si="170"/>
        <v>0</v>
      </c>
      <c r="CT157" s="82">
        <f t="shared" si="170"/>
        <v>0</v>
      </c>
      <c r="CU157" s="82">
        <f t="shared" si="170"/>
        <v>0</v>
      </c>
      <c r="CV157" s="82">
        <f t="shared" si="170"/>
        <v>0</v>
      </c>
      <c r="CW157" s="82">
        <f t="shared" si="170"/>
        <v>0</v>
      </c>
      <c r="CX157" s="82">
        <f t="shared" si="170"/>
        <v>0</v>
      </c>
      <c r="CY157" s="82">
        <f t="shared" si="170"/>
        <v>0</v>
      </c>
    </row>
    <row r="158" spans="1:103" ht="15.75" customHeight="1" x14ac:dyDescent="0.55000000000000004">
      <c r="A158" s="96">
        <v>5104140000</v>
      </c>
      <c r="B158" s="97" t="s">
        <v>254</v>
      </c>
      <c r="C158" s="30"/>
      <c r="D158" s="82"/>
      <c r="E158" s="82"/>
      <c r="F158" s="82"/>
      <c r="G158" s="82">
        <f t="shared" si="0"/>
        <v>0</v>
      </c>
      <c r="H158" s="82"/>
      <c r="I158" s="82"/>
      <c r="J158" s="82"/>
      <c r="K158" s="82">
        <f t="shared" si="1"/>
        <v>0</v>
      </c>
      <c r="L158" s="82"/>
      <c r="M158" s="82"/>
      <c r="N158" s="82"/>
      <c r="O158" s="82">
        <f t="shared" si="2"/>
        <v>0</v>
      </c>
      <c r="P158" s="82"/>
      <c r="Q158" s="82"/>
      <c r="R158" s="82"/>
      <c r="S158" s="82">
        <f t="shared" si="3"/>
        <v>0</v>
      </c>
      <c r="T158" s="82">
        <f t="shared" si="4"/>
        <v>0</v>
      </c>
      <c r="V158" s="96">
        <v>5104140000</v>
      </c>
      <c r="W158" s="97" t="s">
        <v>254</v>
      </c>
      <c r="X158" s="82">
        <f>ROUND(IF('2.ต้นทุนตามสัดส่วน '!$E$6&gt;0,(+C158*'2.ต้นทุนตามสัดส่วน '!$E$6)/'2.ต้นทุนตามสัดส่วน '!$E$9,0),2)</f>
        <v>0</v>
      </c>
      <c r="Y158" s="82">
        <f>ROUND(IF('2.ต้นทุนตามสัดส่วน '!$E$16&gt;0,(+D158*'2.ต้นทุนตามสัดส่วน '!$E$16)/'2.ต้นทุนตามสัดส่วน '!$E$19,0),2)</f>
        <v>0</v>
      </c>
      <c r="Z158" s="82">
        <f>ROUND(IF('2.ต้นทุนตามสัดส่วน '!$E$26&gt;0,(+E158*'2.ต้นทุนตามสัดส่วน '!$E$26)/'2.ต้นทุนตามสัดส่วน '!$E$29,0),2)</f>
        <v>0</v>
      </c>
      <c r="AA158" s="82">
        <f>ROUND(IF('2.ต้นทุนตามสัดส่วน '!$E$36&gt;0,(+F158*'2.ต้นทุนตามสัดส่วน '!$E$36)/'2.ต้นทุนตามสัดส่วน '!$E$39,0),2)</f>
        <v>0</v>
      </c>
      <c r="AB158" s="82">
        <f t="shared" si="5"/>
        <v>0</v>
      </c>
      <c r="AC158" s="82">
        <f>ROUND(IF('2.ต้นทุนตามสัดส่วน '!$E$56&gt;0,(+H158*'2.ต้นทุนตามสัดส่วน '!$E$56)/'2.ต้นทุนตามสัดส่วน '!$E$59,0),2)</f>
        <v>0</v>
      </c>
      <c r="AD158" s="82">
        <f>ROUND(IF('2.ต้นทุนตามสัดส่วน '!$E$66&gt;0,(+I158*'2.ต้นทุนตามสัดส่วน '!$E$66)/'2.ต้นทุนตามสัดส่วน '!$E$69,0),2)</f>
        <v>0</v>
      </c>
      <c r="AE158" s="82">
        <f>ROUND(IF('2.ต้นทุนตามสัดส่วน '!$E$76&gt;0,(+J158*'2.ต้นทุนตามสัดส่วน '!$E$76)/'2.ต้นทุนตามสัดส่วน '!$E$79,0),2)</f>
        <v>0</v>
      </c>
      <c r="AF158" s="82">
        <f t="shared" si="6"/>
        <v>0</v>
      </c>
      <c r="AG158" s="82">
        <f>ROUND(IF('2.ต้นทุนตามสัดส่วน '!$E$106&gt;0,(+L158*'2.ต้นทุนตามสัดส่วน '!$E$106)/'2.ต้นทุนตามสัดส่วน '!$E$109,0),2)</f>
        <v>0</v>
      </c>
      <c r="AH158" s="82">
        <f>ROUND(IF('2.ต้นทุนตามสัดส่วน '!$E$116&gt;0,(+M158*'2.ต้นทุนตามสัดส่วน '!$E$116)/'2.ต้นทุนตามสัดส่วน '!$E$119,0),2)</f>
        <v>0</v>
      </c>
      <c r="AI158" s="82">
        <f>ROUND(IF('2.ต้นทุนตามสัดส่วน '!$E$126&gt;0,(+N158*'2.ต้นทุนตามสัดส่วน '!$E$126)/'2.ต้นทุนตามสัดส่วน '!$E$129,0),2)</f>
        <v>0</v>
      </c>
      <c r="AJ158" s="82">
        <f t="shared" si="7"/>
        <v>0</v>
      </c>
      <c r="AK158" s="82">
        <f>ROUND(IF('2.ต้นทุนตามสัดส่วน '!$E$156&gt;0,(+P158*'2.ต้นทุนตามสัดส่วน '!$E$156)/'2.ต้นทุนตามสัดส่วน '!$E$159,0),2)</f>
        <v>0</v>
      </c>
      <c r="AL158" s="82">
        <f>ROUND(IF('2.ต้นทุนตามสัดส่วน '!$E$166&gt;0,(+Q158*'2.ต้นทุนตามสัดส่วน '!$E$166)/'2.ต้นทุนตามสัดส่วน '!$E$169,0),2)</f>
        <v>0</v>
      </c>
      <c r="AM158" s="82">
        <f>ROUND(IF('2.ต้นทุนตามสัดส่วน '!$E$176&gt;0,(+R158*'2.ต้นทุนตามสัดส่วน '!$E$176)/'2.ต้นทุนตามสัดส่วน '!$E$179,0),2)</f>
        <v>0</v>
      </c>
      <c r="AN158" s="82">
        <f t="shared" si="8"/>
        <v>0</v>
      </c>
      <c r="AO158" s="82">
        <f t="shared" si="9"/>
        <v>0</v>
      </c>
      <c r="AQ158" s="96">
        <v>5104140000</v>
      </c>
      <c r="AR158" s="97" t="s">
        <v>254</v>
      </c>
      <c r="AS158" s="82">
        <f>ROUND(IF('2.ต้นทุนตามสัดส่วน '!$E$7&gt;0,(C158*'2.ต้นทุนตามสัดส่วน '!$E$7)/'2.ต้นทุนตามสัดส่วน '!$E$9,0),2)</f>
        <v>0</v>
      </c>
      <c r="AT158" s="82">
        <f>ROUND(IF('2.ต้นทุนตามสัดส่วน '!$E$17&gt;0,(D158*'2.ต้นทุนตามสัดส่วน '!$E$17)/'2.ต้นทุนตามสัดส่วน '!$E$19,0),2)</f>
        <v>0</v>
      </c>
      <c r="AU158" s="82">
        <f>ROUND(IF('2.ต้นทุนตามสัดส่วน '!$E$27&gt;0,(+E158*'2.ต้นทุนตามสัดส่วน '!$E$27)/'2.ต้นทุนตามสัดส่วน '!$E$29,0),2)</f>
        <v>0</v>
      </c>
      <c r="AV158" s="82">
        <f>ROUND(IF('2.ต้นทุนตามสัดส่วน '!$E$37&gt;0,(+F158*'2.ต้นทุนตามสัดส่วน '!$E$37)/'2.ต้นทุนตามสัดส่วน '!$E$39,0),2)</f>
        <v>0</v>
      </c>
      <c r="AW158" s="82">
        <f t="shared" si="10"/>
        <v>0</v>
      </c>
      <c r="AX158" s="82">
        <f>ROUND(IF('2.ต้นทุนตามสัดส่วน '!$E$57&gt;0,(+H158*'2.ต้นทุนตามสัดส่วน '!$E$57)/'2.ต้นทุนตามสัดส่วน '!$E$59,0),2)</f>
        <v>0</v>
      </c>
      <c r="AY158" s="82">
        <f>ROUND(IF('2.ต้นทุนตามสัดส่วน '!$E$67&gt;0,(+I158*'2.ต้นทุนตามสัดส่วน '!$E$67)/'2.ต้นทุนตามสัดส่วน '!$E$69,0),2)</f>
        <v>0</v>
      </c>
      <c r="AZ158" s="82">
        <f>ROUND(IF('2.ต้นทุนตามสัดส่วน '!$E$77&gt;0,(+J158*'2.ต้นทุนตามสัดส่วน '!$E$77)/'2.ต้นทุนตามสัดส่วน '!$E$79,0),2)</f>
        <v>0</v>
      </c>
      <c r="BA158" s="82">
        <f t="shared" si="11"/>
        <v>0</v>
      </c>
      <c r="BB158" s="82">
        <f>ROUND(IF('2.ต้นทุนตามสัดส่วน '!$E$107&gt;0,(+L158*'2.ต้นทุนตามสัดส่วน '!$E$107)/'2.ต้นทุนตามสัดส่วน '!$E$109,0),2)</f>
        <v>0</v>
      </c>
      <c r="BC158" s="82">
        <f>ROUND(IF('2.ต้นทุนตามสัดส่วน '!$E$117&gt;0,(+M158*'2.ต้นทุนตามสัดส่วน '!$E$117)/'2.ต้นทุนตามสัดส่วน '!$E$119,0),2)</f>
        <v>0</v>
      </c>
      <c r="BD158" s="82">
        <f>ROUND(IF('2.ต้นทุนตามสัดส่วน '!$E$127&gt;0,(+N158*'2.ต้นทุนตามสัดส่วน '!$E$127)/'2.ต้นทุนตามสัดส่วน '!$E$129,0),2)</f>
        <v>0</v>
      </c>
      <c r="BE158" s="82">
        <f t="shared" si="12"/>
        <v>0</v>
      </c>
      <c r="BF158" s="82">
        <f>ROUND(IF('2.ต้นทุนตามสัดส่วน '!$E$157&gt;0,(+P158*'2.ต้นทุนตามสัดส่วน '!$E$157)/'2.ต้นทุนตามสัดส่วน '!$E$159,0),2)</f>
        <v>0</v>
      </c>
      <c r="BG158" s="82">
        <f>ROUND(IF('2.ต้นทุนตามสัดส่วน '!$E$167&gt;0,(+Q158*'2.ต้นทุนตามสัดส่วน '!$E$167)/'2.ต้นทุนตามสัดส่วน '!$E$169,0),2)</f>
        <v>0</v>
      </c>
      <c r="BH158" s="82">
        <f>ROUND(IF('2.ต้นทุนตามสัดส่วน '!$E$177&gt;0,(+R158*'2.ต้นทุนตามสัดส่วน '!$E$177)/'2.ต้นทุนตามสัดส่วน '!$E$179,0),2)</f>
        <v>0</v>
      </c>
      <c r="BI158" s="82">
        <f t="shared" si="13"/>
        <v>0</v>
      </c>
      <c r="BJ158" s="82">
        <f t="shared" si="14"/>
        <v>0</v>
      </c>
      <c r="BL158" s="96">
        <v>5104140000</v>
      </c>
      <c r="BM158" s="97" t="s">
        <v>254</v>
      </c>
      <c r="BN158" s="82">
        <f>ROUND(IF('2.ต้นทุนตามสัดส่วน '!$E$8&gt;0,(+C158*'2.ต้นทุนตามสัดส่วน '!$E$8)/'2.ต้นทุนตามสัดส่วน '!$E$9,0),2)</f>
        <v>0</v>
      </c>
      <c r="BO158" s="82">
        <f>ROUND(IF('2.ต้นทุนตามสัดส่วน '!$E$18&gt;0,(+D158*'2.ต้นทุนตามสัดส่วน '!$E$18)/'2.ต้นทุนตามสัดส่วน '!$E$19,0),2)</f>
        <v>0</v>
      </c>
      <c r="BP158" s="82">
        <f>ROUND(IF('2.ต้นทุนตามสัดส่วน '!$E$28&gt;0,(+E158*'2.ต้นทุนตามสัดส่วน '!$E$28)/'2.ต้นทุนตามสัดส่วน '!$E$29,0),2)</f>
        <v>0</v>
      </c>
      <c r="BQ158" s="82">
        <f>ROUND(IF('2.ต้นทุนตามสัดส่วน '!$E$38&gt;0,(+F158*'2.ต้นทุนตามสัดส่วน '!$E$38)/'2.ต้นทุนตามสัดส่วน '!$E$39,0),2)</f>
        <v>0</v>
      </c>
      <c r="BR158" s="82">
        <f t="shared" si="15"/>
        <v>0</v>
      </c>
      <c r="BS158" s="82">
        <f>ROUND(IF('2.ต้นทุนตามสัดส่วน '!$E$58&gt;0,(+H158*'2.ต้นทุนตามสัดส่วน '!$E$58)/'2.ต้นทุนตามสัดส่วน '!$E$59,0),2)</f>
        <v>0</v>
      </c>
      <c r="BT158" s="82">
        <f>ROUND(IF('2.ต้นทุนตามสัดส่วน '!$E$68&gt;0,(+I158*'2.ต้นทุนตามสัดส่วน '!$E$68)/'2.ต้นทุนตามสัดส่วน '!$E$69,0),2)</f>
        <v>0</v>
      </c>
      <c r="BU158" s="82">
        <f>ROUND(IF('2.ต้นทุนตามสัดส่วน '!$E$78&gt;0,(+J158*'2.ต้นทุนตามสัดส่วน '!$E$78)/'2.ต้นทุนตามสัดส่วน '!$E$79,0),2)</f>
        <v>0</v>
      </c>
      <c r="BV158" s="82">
        <f t="shared" si="16"/>
        <v>0</v>
      </c>
      <c r="BW158" s="82">
        <f>ROUND(IF('2.ต้นทุนตามสัดส่วน '!$E$108&gt;0,(+L158*'2.ต้นทุนตามสัดส่วน '!$E$108)/'2.ต้นทุนตามสัดส่วน '!$E$109,0),2)</f>
        <v>0</v>
      </c>
      <c r="BX158" s="82">
        <f>ROUND(IF('2.ต้นทุนตามสัดส่วน '!$E$118&gt;0,(+M158*'2.ต้นทุนตามสัดส่วน '!$E$118)/'2.ต้นทุนตามสัดส่วน '!$E$119,0),2)</f>
        <v>0</v>
      </c>
      <c r="BY158" s="82">
        <f>ROUND(IF('2.ต้นทุนตามสัดส่วน '!$E$128&gt;0,(+N158*'2.ต้นทุนตามสัดส่วน '!$E$128)/'2.ต้นทุนตามสัดส่วน '!$E$129,0),2)</f>
        <v>0</v>
      </c>
      <c r="BZ158" s="82">
        <f t="shared" si="17"/>
        <v>0</v>
      </c>
      <c r="CA158" s="82">
        <f>ROUND(IF('2.ต้นทุนตามสัดส่วน '!$E$158&gt;0,(+P158*'2.ต้นทุนตามสัดส่วน '!$E$158)/'2.ต้นทุนตามสัดส่วน '!$E$159,0),2)</f>
        <v>0</v>
      </c>
      <c r="CB158" s="82">
        <f>ROUND(IF('2.ต้นทุนตามสัดส่วน '!$E$168&gt;0,(+Q158*'2.ต้นทุนตามสัดส่วน '!$E$168)/'2.ต้นทุนตามสัดส่วน '!$E$169,0),2)</f>
        <v>0</v>
      </c>
      <c r="CC158" s="82">
        <f>ROUND(IF('2.ต้นทุนตามสัดส่วน '!$E$178&gt;0,(+R158*'2.ต้นทุนตามสัดส่วน '!$E$178)/'2.ต้นทุนตามสัดส่วน '!$E$179,0),2)</f>
        <v>0</v>
      </c>
      <c r="CD158" s="82">
        <f t="shared" si="18"/>
        <v>0</v>
      </c>
      <c r="CE158" s="82">
        <f t="shared" si="19"/>
        <v>0</v>
      </c>
      <c r="CF158" s="96">
        <v>5104140000</v>
      </c>
      <c r="CG158" s="97" t="s">
        <v>254</v>
      </c>
      <c r="CH158" s="82">
        <f t="shared" ref="CH158:CY158" si="171">+C158-X158-AS158-BN158</f>
        <v>0</v>
      </c>
      <c r="CI158" s="82">
        <f t="shared" si="171"/>
        <v>0</v>
      </c>
      <c r="CJ158" s="82">
        <f t="shared" si="171"/>
        <v>0</v>
      </c>
      <c r="CK158" s="82">
        <f t="shared" si="171"/>
        <v>0</v>
      </c>
      <c r="CL158" s="82">
        <f t="shared" si="171"/>
        <v>0</v>
      </c>
      <c r="CM158" s="82">
        <f t="shared" si="171"/>
        <v>0</v>
      </c>
      <c r="CN158" s="82">
        <f t="shared" si="171"/>
        <v>0</v>
      </c>
      <c r="CO158" s="82">
        <f t="shared" si="171"/>
        <v>0</v>
      </c>
      <c r="CP158" s="82">
        <f t="shared" si="171"/>
        <v>0</v>
      </c>
      <c r="CQ158" s="82">
        <f t="shared" si="171"/>
        <v>0</v>
      </c>
      <c r="CR158" s="82">
        <f t="shared" si="171"/>
        <v>0</v>
      </c>
      <c r="CS158" s="82">
        <f t="shared" si="171"/>
        <v>0</v>
      </c>
      <c r="CT158" s="82">
        <f t="shared" si="171"/>
        <v>0</v>
      </c>
      <c r="CU158" s="82">
        <f t="shared" si="171"/>
        <v>0</v>
      </c>
      <c r="CV158" s="82">
        <f t="shared" si="171"/>
        <v>0</v>
      </c>
      <c r="CW158" s="82">
        <f t="shared" si="171"/>
        <v>0</v>
      </c>
      <c r="CX158" s="82">
        <f t="shared" si="171"/>
        <v>0</v>
      </c>
      <c r="CY158" s="82">
        <f t="shared" si="171"/>
        <v>0</v>
      </c>
    </row>
    <row r="159" spans="1:103" ht="15.75" customHeight="1" x14ac:dyDescent="0.55000000000000004">
      <c r="A159" s="96">
        <v>5104150000</v>
      </c>
      <c r="B159" s="97" t="s">
        <v>255</v>
      </c>
      <c r="C159" s="30"/>
      <c r="D159" s="82"/>
      <c r="E159" s="82"/>
      <c r="F159" s="82"/>
      <c r="G159" s="82">
        <f t="shared" si="0"/>
        <v>0</v>
      </c>
      <c r="H159" s="82"/>
      <c r="I159" s="82"/>
      <c r="J159" s="82"/>
      <c r="K159" s="82">
        <f t="shared" si="1"/>
        <v>0</v>
      </c>
      <c r="L159" s="82"/>
      <c r="M159" s="82"/>
      <c r="N159" s="82"/>
      <c r="O159" s="82">
        <f t="shared" si="2"/>
        <v>0</v>
      </c>
      <c r="P159" s="82"/>
      <c r="Q159" s="82"/>
      <c r="R159" s="82"/>
      <c r="S159" s="82">
        <f t="shared" si="3"/>
        <v>0</v>
      </c>
      <c r="T159" s="82">
        <f t="shared" si="4"/>
        <v>0</v>
      </c>
      <c r="V159" s="96">
        <v>5104150000</v>
      </c>
      <c r="W159" s="97" t="s">
        <v>255</v>
      </c>
      <c r="X159" s="82">
        <f>ROUND(IF('2.ต้นทุนตามสัดส่วน '!$E$6&gt;0,(+C159*'2.ต้นทุนตามสัดส่วน '!$E$6)/'2.ต้นทุนตามสัดส่วน '!$E$9,0),2)</f>
        <v>0</v>
      </c>
      <c r="Y159" s="82">
        <f>ROUND(IF('2.ต้นทุนตามสัดส่วน '!$E$16&gt;0,(+D159*'2.ต้นทุนตามสัดส่วน '!$E$16)/'2.ต้นทุนตามสัดส่วน '!$E$19,0),2)</f>
        <v>0</v>
      </c>
      <c r="Z159" s="82">
        <f>ROUND(IF('2.ต้นทุนตามสัดส่วน '!$E$26&gt;0,(+E159*'2.ต้นทุนตามสัดส่วน '!$E$26)/'2.ต้นทุนตามสัดส่วน '!$E$29,0),2)</f>
        <v>0</v>
      </c>
      <c r="AA159" s="82">
        <f>ROUND(IF('2.ต้นทุนตามสัดส่วน '!$E$36&gt;0,(+F159*'2.ต้นทุนตามสัดส่วน '!$E$36)/'2.ต้นทุนตามสัดส่วน '!$E$39,0),2)</f>
        <v>0</v>
      </c>
      <c r="AB159" s="82">
        <f t="shared" si="5"/>
        <v>0</v>
      </c>
      <c r="AC159" s="82">
        <f>ROUND(IF('2.ต้นทุนตามสัดส่วน '!$E$56&gt;0,(+H159*'2.ต้นทุนตามสัดส่วน '!$E$56)/'2.ต้นทุนตามสัดส่วน '!$E$59,0),2)</f>
        <v>0</v>
      </c>
      <c r="AD159" s="82">
        <f>ROUND(IF('2.ต้นทุนตามสัดส่วน '!$E$66&gt;0,(+I159*'2.ต้นทุนตามสัดส่วน '!$E$66)/'2.ต้นทุนตามสัดส่วน '!$E$69,0),2)</f>
        <v>0</v>
      </c>
      <c r="AE159" s="82">
        <f>ROUND(IF('2.ต้นทุนตามสัดส่วน '!$E$76&gt;0,(+J159*'2.ต้นทุนตามสัดส่วน '!$E$76)/'2.ต้นทุนตามสัดส่วน '!$E$79,0),2)</f>
        <v>0</v>
      </c>
      <c r="AF159" s="82">
        <f t="shared" si="6"/>
        <v>0</v>
      </c>
      <c r="AG159" s="82">
        <f>ROUND(IF('2.ต้นทุนตามสัดส่วน '!$E$106&gt;0,(+L159*'2.ต้นทุนตามสัดส่วน '!$E$106)/'2.ต้นทุนตามสัดส่วน '!$E$109,0),2)</f>
        <v>0</v>
      </c>
      <c r="AH159" s="82">
        <f>ROUND(IF('2.ต้นทุนตามสัดส่วน '!$E$116&gt;0,(+M159*'2.ต้นทุนตามสัดส่วน '!$E$116)/'2.ต้นทุนตามสัดส่วน '!$E$119,0),2)</f>
        <v>0</v>
      </c>
      <c r="AI159" s="82">
        <f>ROUND(IF('2.ต้นทุนตามสัดส่วน '!$E$126&gt;0,(+N159*'2.ต้นทุนตามสัดส่วน '!$E$126)/'2.ต้นทุนตามสัดส่วน '!$E$129,0),2)</f>
        <v>0</v>
      </c>
      <c r="AJ159" s="82">
        <f t="shared" si="7"/>
        <v>0</v>
      </c>
      <c r="AK159" s="82">
        <f>ROUND(IF('2.ต้นทุนตามสัดส่วน '!$E$156&gt;0,(+P159*'2.ต้นทุนตามสัดส่วน '!$E$156)/'2.ต้นทุนตามสัดส่วน '!$E$159,0),2)</f>
        <v>0</v>
      </c>
      <c r="AL159" s="82">
        <f>ROUND(IF('2.ต้นทุนตามสัดส่วน '!$E$166&gt;0,(+Q159*'2.ต้นทุนตามสัดส่วน '!$E$166)/'2.ต้นทุนตามสัดส่วน '!$E$169,0),2)</f>
        <v>0</v>
      </c>
      <c r="AM159" s="82">
        <f>ROUND(IF('2.ต้นทุนตามสัดส่วน '!$E$176&gt;0,(+R159*'2.ต้นทุนตามสัดส่วน '!$E$176)/'2.ต้นทุนตามสัดส่วน '!$E$179,0),2)</f>
        <v>0</v>
      </c>
      <c r="AN159" s="82">
        <f t="shared" si="8"/>
        <v>0</v>
      </c>
      <c r="AO159" s="82">
        <f t="shared" si="9"/>
        <v>0</v>
      </c>
      <c r="AQ159" s="96">
        <v>5104150000</v>
      </c>
      <c r="AR159" s="97" t="s">
        <v>255</v>
      </c>
      <c r="AS159" s="82">
        <f>ROUND(IF('2.ต้นทุนตามสัดส่วน '!$E$7&gt;0,(C159*'2.ต้นทุนตามสัดส่วน '!$E$7)/'2.ต้นทุนตามสัดส่วน '!$E$9,0),2)</f>
        <v>0</v>
      </c>
      <c r="AT159" s="82">
        <f>ROUND(IF('2.ต้นทุนตามสัดส่วน '!$E$17&gt;0,(D159*'2.ต้นทุนตามสัดส่วน '!$E$17)/'2.ต้นทุนตามสัดส่วน '!$E$19,0),2)</f>
        <v>0</v>
      </c>
      <c r="AU159" s="82">
        <f>ROUND(IF('2.ต้นทุนตามสัดส่วน '!$E$27&gt;0,(+E159*'2.ต้นทุนตามสัดส่วน '!$E$27)/'2.ต้นทุนตามสัดส่วน '!$E$29,0),2)</f>
        <v>0</v>
      </c>
      <c r="AV159" s="82">
        <f>ROUND(IF('2.ต้นทุนตามสัดส่วน '!$E$37&gt;0,(+F159*'2.ต้นทุนตามสัดส่วน '!$E$37)/'2.ต้นทุนตามสัดส่วน '!$E$39,0),2)</f>
        <v>0</v>
      </c>
      <c r="AW159" s="82">
        <f t="shared" si="10"/>
        <v>0</v>
      </c>
      <c r="AX159" s="82">
        <f>ROUND(IF('2.ต้นทุนตามสัดส่วน '!$E$57&gt;0,(+H159*'2.ต้นทุนตามสัดส่วน '!$E$57)/'2.ต้นทุนตามสัดส่วน '!$E$59,0),2)</f>
        <v>0</v>
      </c>
      <c r="AY159" s="82">
        <f>ROUND(IF('2.ต้นทุนตามสัดส่วน '!$E$67&gt;0,(+I159*'2.ต้นทุนตามสัดส่วน '!$E$67)/'2.ต้นทุนตามสัดส่วน '!$E$69,0),2)</f>
        <v>0</v>
      </c>
      <c r="AZ159" s="82">
        <f>ROUND(IF('2.ต้นทุนตามสัดส่วน '!$E$77&gt;0,(+J159*'2.ต้นทุนตามสัดส่วน '!$E$77)/'2.ต้นทุนตามสัดส่วน '!$E$79,0),2)</f>
        <v>0</v>
      </c>
      <c r="BA159" s="82">
        <f t="shared" si="11"/>
        <v>0</v>
      </c>
      <c r="BB159" s="82">
        <f>ROUND(IF('2.ต้นทุนตามสัดส่วน '!$E$107&gt;0,(+L159*'2.ต้นทุนตามสัดส่วน '!$E$107)/'2.ต้นทุนตามสัดส่วน '!$E$109,0),2)</f>
        <v>0</v>
      </c>
      <c r="BC159" s="82">
        <f>ROUND(IF('2.ต้นทุนตามสัดส่วน '!$E$117&gt;0,(+M159*'2.ต้นทุนตามสัดส่วน '!$E$117)/'2.ต้นทุนตามสัดส่วน '!$E$119,0),2)</f>
        <v>0</v>
      </c>
      <c r="BD159" s="82">
        <f>ROUND(IF('2.ต้นทุนตามสัดส่วน '!$E$127&gt;0,(+N159*'2.ต้นทุนตามสัดส่วน '!$E$127)/'2.ต้นทุนตามสัดส่วน '!$E$129,0),2)</f>
        <v>0</v>
      </c>
      <c r="BE159" s="82">
        <f t="shared" si="12"/>
        <v>0</v>
      </c>
      <c r="BF159" s="82">
        <f>ROUND(IF('2.ต้นทุนตามสัดส่วน '!$E$157&gt;0,(+P159*'2.ต้นทุนตามสัดส่วน '!$E$157)/'2.ต้นทุนตามสัดส่วน '!$E$159,0),2)</f>
        <v>0</v>
      </c>
      <c r="BG159" s="82">
        <f>ROUND(IF('2.ต้นทุนตามสัดส่วน '!$E$167&gt;0,(+Q159*'2.ต้นทุนตามสัดส่วน '!$E$167)/'2.ต้นทุนตามสัดส่วน '!$E$169,0),2)</f>
        <v>0</v>
      </c>
      <c r="BH159" s="82">
        <f>ROUND(IF('2.ต้นทุนตามสัดส่วน '!$E$177&gt;0,(+R159*'2.ต้นทุนตามสัดส่วน '!$E$177)/'2.ต้นทุนตามสัดส่วน '!$E$179,0),2)</f>
        <v>0</v>
      </c>
      <c r="BI159" s="82">
        <f t="shared" si="13"/>
        <v>0</v>
      </c>
      <c r="BJ159" s="82">
        <f t="shared" si="14"/>
        <v>0</v>
      </c>
      <c r="BL159" s="96">
        <v>5104150000</v>
      </c>
      <c r="BM159" s="97" t="s">
        <v>255</v>
      </c>
      <c r="BN159" s="82">
        <f>ROUND(IF('2.ต้นทุนตามสัดส่วน '!$E$8&gt;0,(+C159*'2.ต้นทุนตามสัดส่วน '!$E$8)/'2.ต้นทุนตามสัดส่วน '!$E$9,0),2)</f>
        <v>0</v>
      </c>
      <c r="BO159" s="82">
        <f>ROUND(IF('2.ต้นทุนตามสัดส่วน '!$E$18&gt;0,(+D159*'2.ต้นทุนตามสัดส่วน '!$E$18)/'2.ต้นทุนตามสัดส่วน '!$E$19,0),2)</f>
        <v>0</v>
      </c>
      <c r="BP159" s="82">
        <f>ROUND(IF('2.ต้นทุนตามสัดส่วน '!$E$28&gt;0,(+E159*'2.ต้นทุนตามสัดส่วน '!$E$28)/'2.ต้นทุนตามสัดส่วน '!$E$29,0),2)</f>
        <v>0</v>
      </c>
      <c r="BQ159" s="82">
        <f>ROUND(IF('2.ต้นทุนตามสัดส่วน '!$E$38&gt;0,(+F159*'2.ต้นทุนตามสัดส่วน '!$E$38)/'2.ต้นทุนตามสัดส่วน '!$E$39,0),2)</f>
        <v>0</v>
      </c>
      <c r="BR159" s="82">
        <f t="shared" si="15"/>
        <v>0</v>
      </c>
      <c r="BS159" s="82">
        <f>ROUND(IF('2.ต้นทุนตามสัดส่วน '!$E$58&gt;0,(+H159*'2.ต้นทุนตามสัดส่วน '!$E$58)/'2.ต้นทุนตามสัดส่วน '!$E$59,0),2)</f>
        <v>0</v>
      </c>
      <c r="BT159" s="82">
        <f>ROUND(IF('2.ต้นทุนตามสัดส่วน '!$E$68&gt;0,(+I159*'2.ต้นทุนตามสัดส่วน '!$E$68)/'2.ต้นทุนตามสัดส่วน '!$E$69,0),2)</f>
        <v>0</v>
      </c>
      <c r="BU159" s="82">
        <f>ROUND(IF('2.ต้นทุนตามสัดส่วน '!$E$78&gt;0,(+J159*'2.ต้นทุนตามสัดส่วน '!$E$78)/'2.ต้นทุนตามสัดส่วน '!$E$79,0),2)</f>
        <v>0</v>
      </c>
      <c r="BV159" s="82">
        <f t="shared" si="16"/>
        <v>0</v>
      </c>
      <c r="BW159" s="82">
        <f>ROUND(IF('2.ต้นทุนตามสัดส่วน '!$E$108&gt;0,(+L159*'2.ต้นทุนตามสัดส่วน '!$E$108)/'2.ต้นทุนตามสัดส่วน '!$E$109,0),2)</f>
        <v>0</v>
      </c>
      <c r="BX159" s="82">
        <f>ROUND(IF('2.ต้นทุนตามสัดส่วน '!$E$118&gt;0,(+M159*'2.ต้นทุนตามสัดส่วน '!$E$118)/'2.ต้นทุนตามสัดส่วน '!$E$119,0),2)</f>
        <v>0</v>
      </c>
      <c r="BY159" s="82">
        <f>ROUND(IF('2.ต้นทุนตามสัดส่วน '!$E$128&gt;0,(+N159*'2.ต้นทุนตามสัดส่วน '!$E$128)/'2.ต้นทุนตามสัดส่วน '!$E$129,0),2)</f>
        <v>0</v>
      </c>
      <c r="BZ159" s="82">
        <f t="shared" si="17"/>
        <v>0</v>
      </c>
      <c r="CA159" s="82">
        <f>ROUND(IF('2.ต้นทุนตามสัดส่วน '!$E$158&gt;0,(+P159*'2.ต้นทุนตามสัดส่วน '!$E$158)/'2.ต้นทุนตามสัดส่วน '!$E$159,0),2)</f>
        <v>0</v>
      </c>
      <c r="CB159" s="82">
        <f>ROUND(IF('2.ต้นทุนตามสัดส่วน '!$E$168&gt;0,(+Q159*'2.ต้นทุนตามสัดส่วน '!$E$168)/'2.ต้นทุนตามสัดส่วน '!$E$169,0),2)</f>
        <v>0</v>
      </c>
      <c r="CC159" s="82">
        <f>ROUND(IF('2.ต้นทุนตามสัดส่วน '!$E$178&gt;0,(+R159*'2.ต้นทุนตามสัดส่วน '!$E$178)/'2.ต้นทุนตามสัดส่วน '!$E$179,0),2)</f>
        <v>0</v>
      </c>
      <c r="CD159" s="82">
        <f t="shared" si="18"/>
        <v>0</v>
      </c>
      <c r="CE159" s="82">
        <f t="shared" si="19"/>
        <v>0</v>
      </c>
      <c r="CF159" s="96">
        <v>5104150000</v>
      </c>
      <c r="CG159" s="97" t="s">
        <v>255</v>
      </c>
      <c r="CH159" s="82">
        <f t="shared" ref="CH159:CY159" si="172">+C159-X159-AS159-BN159</f>
        <v>0</v>
      </c>
      <c r="CI159" s="82">
        <f t="shared" si="172"/>
        <v>0</v>
      </c>
      <c r="CJ159" s="82">
        <f t="shared" si="172"/>
        <v>0</v>
      </c>
      <c r="CK159" s="82">
        <f t="shared" si="172"/>
        <v>0</v>
      </c>
      <c r="CL159" s="82">
        <f t="shared" si="172"/>
        <v>0</v>
      </c>
      <c r="CM159" s="82">
        <f t="shared" si="172"/>
        <v>0</v>
      </c>
      <c r="CN159" s="82">
        <f t="shared" si="172"/>
        <v>0</v>
      </c>
      <c r="CO159" s="82">
        <f t="shared" si="172"/>
        <v>0</v>
      </c>
      <c r="CP159" s="82">
        <f t="shared" si="172"/>
        <v>0</v>
      </c>
      <c r="CQ159" s="82">
        <f t="shared" si="172"/>
        <v>0</v>
      </c>
      <c r="CR159" s="82">
        <f t="shared" si="172"/>
        <v>0</v>
      </c>
      <c r="CS159" s="82">
        <f t="shared" si="172"/>
        <v>0</v>
      </c>
      <c r="CT159" s="82">
        <f t="shared" si="172"/>
        <v>0</v>
      </c>
      <c r="CU159" s="82">
        <f t="shared" si="172"/>
        <v>0</v>
      </c>
      <c r="CV159" s="82">
        <f t="shared" si="172"/>
        <v>0</v>
      </c>
      <c r="CW159" s="82">
        <f t="shared" si="172"/>
        <v>0</v>
      </c>
      <c r="CX159" s="82">
        <f t="shared" si="172"/>
        <v>0</v>
      </c>
      <c r="CY159" s="82">
        <f t="shared" si="172"/>
        <v>0</v>
      </c>
    </row>
    <row r="160" spans="1:103" ht="15.75" customHeight="1" x14ac:dyDescent="0.55000000000000004">
      <c r="A160" s="96">
        <v>5104160000</v>
      </c>
      <c r="B160" s="97" t="s">
        <v>256</v>
      </c>
      <c r="C160" s="30"/>
      <c r="D160" s="82"/>
      <c r="E160" s="82"/>
      <c r="F160" s="82"/>
      <c r="G160" s="82">
        <f t="shared" si="0"/>
        <v>0</v>
      </c>
      <c r="H160" s="82"/>
      <c r="I160" s="82"/>
      <c r="J160" s="82"/>
      <c r="K160" s="82">
        <f t="shared" si="1"/>
        <v>0</v>
      </c>
      <c r="L160" s="82"/>
      <c r="M160" s="82"/>
      <c r="N160" s="82"/>
      <c r="O160" s="82">
        <f t="shared" si="2"/>
        <v>0</v>
      </c>
      <c r="P160" s="82"/>
      <c r="Q160" s="82"/>
      <c r="R160" s="82"/>
      <c r="S160" s="82">
        <f t="shared" si="3"/>
        <v>0</v>
      </c>
      <c r="T160" s="82">
        <f t="shared" si="4"/>
        <v>0</v>
      </c>
      <c r="V160" s="96">
        <v>5104160000</v>
      </c>
      <c r="W160" s="97" t="s">
        <v>256</v>
      </c>
      <c r="X160" s="82">
        <f>ROUND(IF('2.ต้นทุนตามสัดส่วน '!$E$6&gt;0,(+C160*'2.ต้นทุนตามสัดส่วน '!$E$6)/'2.ต้นทุนตามสัดส่วน '!$E$9,0),2)</f>
        <v>0</v>
      </c>
      <c r="Y160" s="82">
        <f>ROUND(IF('2.ต้นทุนตามสัดส่วน '!$E$16&gt;0,(+D160*'2.ต้นทุนตามสัดส่วน '!$E$16)/'2.ต้นทุนตามสัดส่วน '!$E$19,0),2)</f>
        <v>0</v>
      </c>
      <c r="Z160" s="82">
        <f>ROUND(IF('2.ต้นทุนตามสัดส่วน '!$E$26&gt;0,(+E160*'2.ต้นทุนตามสัดส่วน '!$E$26)/'2.ต้นทุนตามสัดส่วน '!$E$29,0),2)</f>
        <v>0</v>
      </c>
      <c r="AA160" s="82">
        <f>ROUND(IF('2.ต้นทุนตามสัดส่วน '!$E$36&gt;0,(+F160*'2.ต้นทุนตามสัดส่วน '!$E$36)/'2.ต้นทุนตามสัดส่วน '!$E$39,0),2)</f>
        <v>0</v>
      </c>
      <c r="AB160" s="82">
        <f t="shared" si="5"/>
        <v>0</v>
      </c>
      <c r="AC160" s="82">
        <f>ROUND(IF('2.ต้นทุนตามสัดส่วน '!$E$56&gt;0,(+H160*'2.ต้นทุนตามสัดส่วน '!$E$56)/'2.ต้นทุนตามสัดส่วน '!$E$59,0),2)</f>
        <v>0</v>
      </c>
      <c r="AD160" s="82">
        <f>ROUND(IF('2.ต้นทุนตามสัดส่วน '!$E$66&gt;0,(+I160*'2.ต้นทุนตามสัดส่วน '!$E$66)/'2.ต้นทุนตามสัดส่วน '!$E$69,0),2)</f>
        <v>0</v>
      </c>
      <c r="AE160" s="82">
        <f>ROUND(IF('2.ต้นทุนตามสัดส่วน '!$E$76&gt;0,(+J160*'2.ต้นทุนตามสัดส่วน '!$E$76)/'2.ต้นทุนตามสัดส่วน '!$E$79,0),2)</f>
        <v>0</v>
      </c>
      <c r="AF160" s="82">
        <f t="shared" si="6"/>
        <v>0</v>
      </c>
      <c r="AG160" s="82">
        <f>ROUND(IF('2.ต้นทุนตามสัดส่วน '!$E$106&gt;0,(+L160*'2.ต้นทุนตามสัดส่วน '!$E$106)/'2.ต้นทุนตามสัดส่วน '!$E$109,0),2)</f>
        <v>0</v>
      </c>
      <c r="AH160" s="82">
        <f>ROUND(IF('2.ต้นทุนตามสัดส่วน '!$E$116&gt;0,(+M160*'2.ต้นทุนตามสัดส่วน '!$E$116)/'2.ต้นทุนตามสัดส่วน '!$E$119,0),2)</f>
        <v>0</v>
      </c>
      <c r="AI160" s="82">
        <f>ROUND(IF('2.ต้นทุนตามสัดส่วน '!$E$126&gt;0,(+N160*'2.ต้นทุนตามสัดส่วน '!$E$126)/'2.ต้นทุนตามสัดส่วน '!$E$129,0),2)</f>
        <v>0</v>
      </c>
      <c r="AJ160" s="82">
        <f t="shared" si="7"/>
        <v>0</v>
      </c>
      <c r="AK160" s="82">
        <f>ROUND(IF('2.ต้นทุนตามสัดส่วน '!$E$156&gt;0,(+P160*'2.ต้นทุนตามสัดส่วน '!$E$156)/'2.ต้นทุนตามสัดส่วน '!$E$159,0),2)</f>
        <v>0</v>
      </c>
      <c r="AL160" s="82">
        <f>ROUND(IF('2.ต้นทุนตามสัดส่วน '!$E$166&gt;0,(+Q160*'2.ต้นทุนตามสัดส่วน '!$E$166)/'2.ต้นทุนตามสัดส่วน '!$E$169,0),2)</f>
        <v>0</v>
      </c>
      <c r="AM160" s="82">
        <f>ROUND(IF('2.ต้นทุนตามสัดส่วน '!$E$176&gt;0,(+R160*'2.ต้นทุนตามสัดส่วน '!$E$176)/'2.ต้นทุนตามสัดส่วน '!$E$179,0),2)</f>
        <v>0</v>
      </c>
      <c r="AN160" s="82">
        <f t="shared" si="8"/>
        <v>0</v>
      </c>
      <c r="AO160" s="82">
        <f t="shared" si="9"/>
        <v>0</v>
      </c>
      <c r="AQ160" s="96">
        <v>5104160000</v>
      </c>
      <c r="AR160" s="97" t="s">
        <v>256</v>
      </c>
      <c r="AS160" s="82">
        <f>ROUND(IF('2.ต้นทุนตามสัดส่วน '!$E$7&gt;0,(C160*'2.ต้นทุนตามสัดส่วน '!$E$7)/'2.ต้นทุนตามสัดส่วน '!$E$9,0),2)</f>
        <v>0</v>
      </c>
      <c r="AT160" s="82">
        <f>ROUND(IF('2.ต้นทุนตามสัดส่วน '!$E$17&gt;0,(D160*'2.ต้นทุนตามสัดส่วน '!$E$17)/'2.ต้นทุนตามสัดส่วน '!$E$19,0),2)</f>
        <v>0</v>
      </c>
      <c r="AU160" s="82">
        <f>ROUND(IF('2.ต้นทุนตามสัดส่วน '!$E$27&gt;0,(+E160*'2.ต้นทุนตามสัดส่วน '!$E$27)/'2.ต้นทุนตามสัดส่วน '!$E$29,0),2)</f>
        <v>0</v>
      </c>
      <c r="AV160" s="82">
        <f>ROUND(IF('2.ต้นทุนตามสัดส่วน '!$E$37&gt;0,(+F160*'2.ต้นทุนตามสัดส่วน '!$E$37)/'2.ต้นทุนตามสัดส่วน '!$E$39,0),2)</f>
        <v>0</v>
      </c>
      <c r="AW160" s="82">
        <f t="shared" si="10"/>
        <v>0</v>
      </c>
      <c r="AX160" s="82">
        <f>ROUND(IF('2.ต้นทุนตามสัดส่วน '!$E$57&gt;0,(+H160*'2.ต้นทุนตามสัดส่วน '!$E$57)/'2.ต้นทุนตามสัดส่วน '!$E$59,0),2)</f>
        <v>0</v>
      </c>
      <c r="AY160" s="82">
        <f>ROUND(IF('2.ต้นทุนตามสัดส่วน '!$E$67&gt;0,(+I160*'2.ต้นทุนตามสัดส่วน '!$E$67)/'2.ต้นทุนตามสัดส่วน '!$E$69,0),2)</f>
        <v>0</v>
      </c>
      <c r="AZ160" s="82">
        <f>ROUND(IF('2.ต้นทุนตามสัดส่วน '!$E$77&gt;0,(+J160*'2.ต้นทุนตามสัดส่วน '!$E$77)/'2.ต้นทุนตามสัดส่วน '!$E$79,0),2)</f>
        <v>0</v>
      </c>
      <c r="BA160" s="82">
        <f t="shared" si="11"/>
        <v>0</v>
      </c>
      <c r="BB160" s="82">
        <f>ROUND(IF('2.ต้นทุนตามสัดส่วน '!$E$107&gt;0,(+L160*'2.ต้นทุนตามสัดส่วน '!$E$107)/'2.ต้นทุนตามสัดส่วน '!$E$109,0),2)</f>
        <v>0</v>
      </c>
      <c r="BC160" s="82">
        <f>ROUND(IF('2.ต้นทุนตามสัดส่วน '!$E$117&gt;0,(+M160*'2.ต้นทุนตามสัดส่วน '!$E$117)/'2.ต้นทุนตามสัดส่วน '!$E$119,0),2)</f>
        <v>0</v>
      </c>
      <c r="BD160" s="82">
        <f>ROUND(IF('2.ต้นทุนตามสัดส่วน '!$E$127&gt;0,(+N160*'2.ต้นทุนตามสัดส่วน '!$E$127)/'2.ต้นทุนตามสัดส่วน '!$E$129,0),2)</f>
        <v>0</v>
      </c>
      <c r="BE160" s="82">
        <f t="shared" si="12"/>
        <v>0</v>
      </c>
      <c r="BF160" s="82">
        <f>ROUND(IF('2.ต้นทุนตามสัดส่วน '!$E$157&gt;0,(+P160*'2.ต้นทุนตามสัดส่วน '!$E$157)/'2.ต้นทุนตามสัดส่วน '!$E$159,0),2)</f>
        <v>0</v>
      </c>
      <c r="BG160" s="82">
        <f>ROUND(IF('2.ต้นทุนตามสัดส่วน '!$E$167&gt;0,(+Q160*'2.ต้นทุนตามสัดส่วน '!$E$167)/'2.ต้นทุนตามสัดส่วน '!$E$169,0),2)</f>
        <v>0</v>
      </c>
      <c r="BH160" s="82">
        <f>ROUND(IF('2.ต้นทุนตามสัดส่วน '!$E$177&gt;0,(+R160*'2.ต้นทุนตามสัดส่วน '!$E$177)/'2.ต้นทุนตามสัดส่วน '!$E$179,0),2)</f>
        <v>0</v>
      </c>
      <c r="BI160" s="82">
        <f t="shared" si="13"/>
        <v>0</v>
      </c>
      <c r="BJ160" s="82">
        <f t="shared" si="14"/>
        <v>0</v>
      </c>
      <c r="BL160" s="96">
        <v>5104160000</v>
      </c>
      <c r="BM160" s="97" t="s">
        <v>256</v>
      </c>
      <c r="BN160" s="82">
        <f>ROUND(IF('2.ต้นทุนตามสัดส่วน '!$E$8&gt;0,(+C160*'2.ต้นทุนตามสัดส่วน '!$E$8)/'2.ต้นทุนตามสัดส่วน '!$E$9,0),2)</f>
        <v>0</v>
      </c>
      <c r="BO160" s="82">
        <f>ROUND(IF('2.ต้นทุนตามสัดส่วน '!$E$18&gt;0,(+D160*'2.ต้นทุนตามสัดส่วน '!$E$18)/'2.ต้นทุนตามสัดส่วน '!$E$19,0),2)</f>
        <v>0</v>
      </c>
      <c r="BP160" s="82">
        <f>ROUND(IF('2.ต้นทุนตามสัดส่วน '!$E$28&gt;0,(+E160*'2.ต้นทุนตามสัดส่วน '!$E$28)/'2.ต้นทุนตามสัดส่วน '!$E$29,0),2)</f>
        <v>0</v>
      </c>
      <c r="BQ160" s="82">
        <f>ROUND(IF('2.ต้นทุนตามสัดส่วน '!$E$38&gt;0,(+F160*'2.ต้นทุนตามสัดส่วน '!$E$38)/'2.ต้นทุนตามสัดส่วน '!$E$39,0),2)</f>
        <v>0</v>
      </c>
      <c r="BR160" s="82">
        <f t="shared" si="15"/>
        <v>0</v>
      </c>
      <c r="BS160" s="82">
        <f>ROUND(IF('2.ต้นทุนตามสัดส่วน '!$E$58&gt;0,(+H160*'2.ต้นทุนตามสัดส่วน '!$E$58)/'2.ต้นทุนตามสัดส่วน '!$E$59,0),2)</f>
        <v>0</v>
      </c>
      <c r="BT160" s="82">
        <f>ROUND(IF('2.ต้นทุนตามสัดส่วน '!$E$68&gt;0,(+I160*'2.ต้นทุนตามสัดส่วน '!$E$68)/'2.ต้นทุนตามสัดส่วน '!$E$69,0),2)</f>
        <v>0</v>
      </c>
      <c r="BU160" s="82">
        <f>ROUND(IF('2.ต้นทุนตามสัดส่วน '!$E$78&gt;0,(+J160*'2.ต้นทุนตามสัดส่วน '!$E$78)/'2.ต้นทุนตามสัดส่วน '!$E$79,0),2)</f>
        <v>0</v>
      </c>
      <c r="BV160" s="82">
        <f t="shared" si="16"/>
        <v>0</v>
      </c>
      <c r="BW160" s="82">
        <f>ROUND(IF('2.ต้นทุนตามสัดส่วน '!$E$108&gt;0,(+L160*'2.ต้นทุนตามสัดส่วน '!$E$108)/'2.ต้นทุนตามสัดส่วน '!$E$109,0),2)</f>
        <v>0</v>
      </c>
      <c r="BX160" s="82">
        <f>ROUND(IF('2.ต้นทุนตามสัดส่วน '!$E$118&gt;0,(+M160*'2.ต้นทุนตามสัดส่วน '!$E$118)/'2.ต้นทุนตามสัดส่วน '!$E$119,0),2)</f>
        <v>0</v>
      </c>
      <c r="BY160" s="82">
        <f>ROUND(IF('2.ต้นทุนตามสัดส่วน '!$E$128&gt;0,(+N160*'2.ต้นทุนตามสัดส่วน '!$E$128)/'2.ต้นทุนตามสัดส่วน '!$E$129,0),2)</f>
        <v>0</v>
      </c>
      <c r="BZ160" s="82">
        <f t="shared" si="17"/>
        <v>0</v>
      </c>
      <c r="CA160" s="82">
        <f>ROUND(IF('2.ต้นทุนตามสัดส่วน '!$E$158&gt;0,(+P160*'2.ต้นทุนตามสัดส่วน '!$E$158)/'2.ต้นทุนตามสัดส่วน '!$E$159,0),2)</f>
        <v>0</v>
      </c>
      <c r="CB160" s="82">
        <f>ROUND(IF('2.ต้นทุนตามสัดส่วน '!$E$168&gt;0,(+Q160*'2.ต้นทุนตามสัดส่วน '!$E$168)/'2.ต้นทุนตามสัดส่วน '!$E$169,0),2)</f>
        <v>0</v>
      </c>
      <c r="CC160" s="82">
        <f>ROUND(IF('2.ต้นทุนตามสัดส่วน '!$E$178&gt;0,(+R160*'2.ต้นทุนตามสัดส่วน '!$E$178)/'2.ต้นทุนตามสัดส่วน '!$E$179,0),2)</f>
        <v>0</v>
      </c>
      <c r="CD160" s="82">
        <f t="shared" si="18"/>
        <v>0</v>
      </c>
      <c r="CE160" s="82">
        <f t="shared" si="19"/>
        <v>0</v>
      </c>
      <c r="CF160" s="96">
        <v>5104160000</v>
      </c>
      <c r="CG160" s="97" t="s">
        <v>256</v>
      </c>
      <c r="CH160" s="82">
        <f t="shared" ref="CH160:CY160" si="173">+C160-X160-AS160-BN160</f>
        <v>0</v>
      </c>
      <c r="CI160" s="82">
        <f t="shared" si="173"/>
        <v>0</v>
      </c>
      <c r="CJ160" s="82">
        <f t="shared" si="173"/>
        <v>0</v>
      </c>
      <c r="CK160" s="82">
        <f t="shared" si="173"/>
        <v>0</v>
      </c>
      <c r="CL160" s="82">
        <f t="shared" si="173"/>
        <v>0</v>
      </c>
      <c r="CM160" s="82">
        <f t="shared" si="173"/>
        <v>0</v>
      </c>
      <c r="CN160" s="82">
        <f t="shared" si="173"/>
        <v>0</v>
      </c>
      <c r="CO160" s="82">
        <f t="shared" si="173"/>
        <v>0</v>
      </c>
      <c r="CP160" s="82">
        <f t="shared" si="173"/>
        <v>0</v>
      </c>
      <c r="CQ160" s="82">
        <f t="shared" si="173"/>
        <v>0</v>
      </c>
      <c r="CR160" s="82">
        <f t="shared" si="173"/>
        <v>0</v>
      </c>
      <c r="CS160" s="82">
        <f t="shared" si="173"/>
        <v>0</v>
      </c>
      <c r="CT160" s="82">
        <f t="shared" si="173"/>
        <v>0</v>
      </c>
      <c r="CU160" s="82">
        <f t="shared" si="173"/>
        <v>0</v>
      </c>
      <c r="CV160" s="82">
        <f t="shared" si="173"/>
        <v>0</v>
      </c>
      <c r="CW160" s="82">
        <f t="shared" si="173"/>
        <v>0</v>
      </c>
      <c r="CX160" s="82">
        <f t="shared" si="173"/>
        <v>0</v>
      </c>
      <c r="CY160" s="82">
        <f t="shared" si="173"/>
        <v>0</v>
      </c>
    </row>
    <row r="161" spans="1:103" ht="15.75" customHeight="1" x14ac:dyDescent="0.55000000000000004">
      <c r="A161" s="96">
        <v>5104170000</v>
      </c>
      <c r="B161" s="97" t="s">
        <v>257</v>
      </c>
      <c r="C161" s="30"/>
      <c r="D161" s="82"/>
      <c r="E161" s="82"/>
      <c r="F161" s="82"/>
      <c r="G161" s="82">
        <f t="shared" si="0"/>
        <v>0</v>
      </c>
      <c r="H161" s="82"/>
      <c r="I161" s="82"/>
      <c r="J161" s="82"/>
      <c r="K161" s="82">
        <f t="shared" si="1"/>
        <v>0</v>
      </c>
      <c r="L161" s="82"/>
      <c r="M161" s="82"/>
      <c r="N161" s="82"/>
      <c r="O161" s="82">
        <f t="shared" si="2"/>
        <v>0</v>
      </c>
      <c r="P161" s="82"/>
      <c r="Q161" s="82"/>
      <c r="R161" s="82"/>
      <c r="S161" s="82">
        <f t="shared" si="3"/>
        <v>0</v>
      </c>
      <c r="T161" s="82">
        <f t="shared" si="4"/>
        <v>0</v>
      </c>
      <c r="V161" s="96">
        <v>5104170000</v>
      </c>
      <c r="W161" s="97" t="s">
        <v>257</v>
      </c>
      <c r="X161" s="82">
        <f>ROUND(IF('2.ต้นทุนตามสัดส่วน '!$E$6&gt;0,(+C161*'2.ต้นทุนตามสัดส่วน '!$E$6)/'2.ต้นทุนตามสัดส่วน '!$E$9,0),2)</f>
        <v>0</v>
      </c>
      <c r="Y161" s="82">
        <f>ROUND(IF('2.ต้นทุนตามสัดส่วน '!$E$16&gt;0,(+D161*'2.ต้นทุนตามสัดส่วน '!$E$16)/'2.ต้นทุนตามสัดส่วน '!$E$19,0),2)</f>
        <v>0</v>
      </c>
      <c r="Z161" s="82">
        <f>ROUND(IF('2.ต้นทุนตามสัดส่วน '!$E$26&gt;0,(+E161*'2.ต้นทุนตามสัดส่วน '!$E$26)/'2.ต้นทุนตามสัดส่วน '!$E$29,0),2)</f>
        <v>0</v>
      </c>
      <c r="AA161" s="82">
        <f>ROUND(IF('2.ต้นทุนตามสัดส่วน '!$E$36&gt;0,(+F161*'2.ต้นทุนตามสัดส่วน '!$E$36)/'2.ต้นทุนตามสัดส่วน '!$E$39,0),2)</f>
        <v>0</v>
      </c>
      <c r="AB161" s="82">
        <f t="shared" si="5"/>
        <v>0</v>
      </c>
      <c r="AC161" s="82">
        <f>ROUND(IF('2.ต้นทุนตามสัดส่วน '!$E$56&gt;0,(+H161*'2.ต้นทุนตามสัดส่วน '!$E$56)/'2.ต้นทุนตามสัดส่วน '!$E$59,0),2)</f>
        <v>0</v>
      </c>
      <c r="AD161" s="82">
        <f>ROUND(IF('2.ต้นทุนตามสัดส่วน '!$E$66&gt;0,(+I161*'2.ต้นทุนตามสัดส่วน '!$E$66)/'2.ต้นทุนตามสัดส่วน '!$E$69,0),2)</f>
        <v>0</v>
      </c>
      <c r="AE161" s="82">
        <f>ROUND(IF('2.ต้นทุนตามสัดส่วน '!$E$76&gt;0,(+J161*'2.ต้นทุนตามสัดส่วน '!$E$76)/'2.ต้นทุนตามสัดส่วน '!$E$79,0),2)</f>
        <v>0</v>
      </c>
      <c r="AF161" s="82">
        <f t="shared" si="6"/>
        <v>0</v>
      </c>
      <c r="AG161" s="82">
        <f>ROUND(IF('2.ต้นทุนตามสัดส่วน '!$E$106&gt;0,(+L161*'2.ต้นทุนตามสัดส่วน '!$E$106)/'2.ต้นทุนตามสัดส่วน '!$E$109,0),2)</f>
        <v>0</v>
      </c>
      <c r="AH161" s="82">
        <f>ROUND(IF('2.ต้นทุนตามสัดส่วน '!$E$116&gt;0,(+M161*'2.ต้นทุนตามสัดส่วน '!$E$116)/'2.ต้นทุนตามสัดส่วน '!$E$119,0),2)</f>
        <v>0</v>
      </c>
      <c r="AI161" s="82">
        <f>ROUND(IF('2.ต้นทุนตามสัดส่วน '!$E$126&gt;0,(+N161*'2.ต้นทุนตามสัดส่วน '!$E$126)/'2.ต้นทุนตามสัดส่วน '!$E$129,0),2)</f>
        <v>0</v>
      </c>
      <c r="AJ161" s="82">
        <f t="shared" si="7"/>
        <v>0</v>
      </c>
      <c r="AK161" s="82">
        <f>ROUND(IF('2.ต้นทุนตามสัดส่วน '!$E$156&gt;0,(+P161*'2.ต้นทุนตามสัดส่วน '!$E$156)/'2.ต้นทุนตามสัดส่วน '!$E$159,0),2)</f>
        <v>0</v>
      </c>
      <c r="AL161" s="82">
        <f>ROUND(IF('2.ต้นทุนตามสัดส่วน '!$E$166&gt;0,(+Q161*'2.ต้นทุนตามสัดส่วน '!$E$166)/'2.ต้นทุนตามสัดส่วน '!$E$169,0),2)</f>
        <v>0</v>
      </c>
      <c r="AM161" s="82">
        <f>ROUND(IF('2.ต้นทุนตามสัดส่วน '!$E$176&gt;0,(+R161*'2.ต้นทุนตามสัดส่วน '!$E$176)/'2.ต้นทุนตามสัดส่วน '!$E$179,0),2)</f>
        <v>0</v>
      </c>
      <c r="AN161" s="82">
        <f t="shared" si="8"/>
        <v>0</v>
      </c>
      <c r="AO161" s="82">
        <f t="shared" si="9"/>
        <v>0</v>
      </c>
      <c r="AQ161" s="96">
        <v>5104170000</v>
      </c>
      <c r="AR161" s="97" t="s">
        <v>257</v>
      </c>
      <c r="AS161" s="82">
        <f>ROUND(IF('2.ต้นทุนตามสัดส่วน '!$E$7&gt;0,(C161*'2.ต้นทุนตามสัดส่วน '!$E$7)/'2.ต้นทุนตามสัดส่วน '!$E$9,0),2)</f>
        <v>0</v>
      </c>
      <c r="AT161" s="82">
        <f>ROUND(IF('2.ต้นทุนตามสัดส่วน '!$E$17&gt;0,(D161*'2.ต้นทุนตามสัดส่วน '!$E$17)/'2.ต้นทุนตามสัดส่วน '!$E$19,0),2)</f>
        <v>0</v>
      </c>
      <c r="AU161" s="82">
        <f>ROUND(IF('2.ต้นทุนตามสัดส่วน '!$E$27&gt;0,(+E161*'2.ต้นทุนตามสัดส่วน '!$E$27)/'2.ต้นทุนตามสัดส่วน '!$E$29,0),2)</f>
        <v>0</v>
      </c>
      <c r="AV161" s="82">
        <f>ROUND(IF('2.ต้นทุนตามสัดส่วน '!$E$37&gt;0,(+F161*'2.ต้นทุนตามสัดส่วน '!$E$37)/'2.ต้นทุนตามสัดส่วน '!$E$39,0),2)</f>
        <v>0</v>
      </c>
      <c r="AW161" s="82">
        <f t="shared" si="10"/>
        <v>0</v>
      </c>
      <c r="AX161" s="82">
        <f>ROUND(IF('2.ต้นทุนตามสัดส่วน '!$E$57&gt;0,(+H161*'2.ต้นทุนตามสัดส่วน '!$E$57)/'2.ต้นทุนตามสัดส่วน '!$E$59,0),2)</f>
        <v>0</v>
      </c>
      <c r="AY161" s="82">
        <f>ROUND(IF('2.ต้นทุนตามสัดส่วน '!$E$67&gt;0,(+I161*'2.ต้นทุนตามสัดส่วน '!$E$67)/'2.ต้นทุนตามสัดส่วน '!$E$69,0),2)</f>
        <v>0</v>
      </c>
      <c r="AZ161" s="82">
        <f>ROUND(IF('2.ต้นทุนตามสัดส่วน '!$E$77&gt;0,(+J161*'2.ต้นทุนตามสัดส่วน '!$E$77)/'2.ต้นทุนตามสัดส่วน '!$E$79,0),2)</f>
        <v>0</v>
      </c>
      <c r="BA161" s="82">
        <f t="shared" si="11"/>
        <v>0</v>
      </c>
      <c r="BB161" s="82">
        <f>ROUND(IF('2.ต้นทุนตามสัดส่วน '!$E$107&gt;0,(+L161*'2.ต้นทุนตามสัดส่วน '!$E$107)/'2.ต้นทุนตามสัดส่วน '!$E$109,0),2)</f>
        <v>0</v>
      </c>
      <c r="BC161" s="82">
        <f>ROUND(IF('2.ต้นทุนตามสัดส่วน '!$E$117&gt;0,(+M161*'2.ต้นทุนตามสัดส่วน '!$E$117)/'2.ต้นทุนตามสัดส่วน '!$E$119,0),2)</f>
        <v>0</v>
      </c>
      <c r="BD161" s="82">
        <f>ROUND(IF('2.ต้นทุนตามสัดส่วน '!$E$127&gt;0,(+N161*'2.ต้นทุนตามสัดส่วน '!$E$127)/'2.ต้นทุนตามสัดส่วน '!$E$129,0),2)</f>
        <v>0</v>
      </c>
      <c r="BE161" s="82">
        <f t="shared" si="12"/>
        <v>0</v>
      </c>
      <c r="BF161" s="82">
        <f>ROUND(IF('2.ต้นทุนตามสัดส่วน '!$E$157&gt;0,(+P161*'2.ต้นทุนตามสัดส่วน '!$E$157)/'2.ต้นทุนตามสัดส่วน '!$E$159,0),2)</f>
        <v>0</v>
      </c>
      <c r="BG161" s="82">
        <f>ROUND(IF('2.ต้นทุนตามสัดส่วน '!$E$167&gt;0,(+Q161*'2.ต้นทุนตามสัดส่วน '!$E$167)/'2.ต้นทุนตามสัดส่วน '!$E$169,0),2)</f>
        <v>0</v>
      </c>
      <c r="BH161" s="82">
        <f>ROUND(IF('2.ต้นทุนตามสัดส่วน '!$E$177&gt;0,(+R161*'2.ต้นทุนตามสัดส่วน '!$E$177)/'2.ต้นทุนตามสัดส่วน '!$E$179,0),2)</f>
        <v>0</v>
      </c>
      <c r="BI161" s="82">
        <f t="shared" si="13"/>
        <v>0</v>
      </c>
      <c r="BJ161" s="82">
        <f t="shared" si="14"/>
        <v>0</v>
      </c>
      <c r="BL161" s="96">
        <v>5104170000</v>
      </c>
      <c r="BM161" s="97" t="s">
        <v>257</v>
      </c>
      <c r="BN161" s="82">
        <f>ROUND(IF('2.ต้นทุนตามสัดส่วน '!$E$8&gt;0,(+C161*'2.ต้นทุนตามสัดส่วน '!$E$8)/'2.ต้นทุนตามสัดส่วน '!$E$9,0),2)</f>
        <v>0</v>
      </c>
      <c r="BO161" s="82">
        <f>ROUND(IF('2.ต้นทุนตามสัดส่วน '!$E$18&gt;0,(+D161*'2.ต้นทุนตามสัดส่วน '!$E$18)/'2.ต้นทุนตามสัดส่วน '!$E$19,0),2)</f>
        <v>0</v>
      </c>
      <c r="BP161" s="82">
        <f>ROUND(IF('2.ต้นทุนตามสัดส่วน '!$E$28&gt;0,(+E161*'2.ต้นทุนตามสัดส่วน '!$E$28)/'2.ต้นทุนตามสัดส่วน '!$E$29,0),2)</f>
        <v>0</v>
      </c>
      <c r="BQ161" s="82">
        <f>ROUND(IF('2.ต้นทุนตามสัดส่วน '!$E$38&gt;0,(+F161*'2.ต้นทุนตามสัดส่วน '!$E$38)/'2.ต้นทุนตามสัดส่วน '!$E$39,0),2)</f>
        <v>0</v>
      </c>
      <c r="BR161" s="82">
        <f t="shared" si="15"/>
        <v>0</v>
      </c>
      <c r="BS161" s="82">
        <f>ROUND(IF('2.ต้นทุนตามสัดส่วน '!$E$58&gt;0,(+H161*'2.ต้นทุนตามสัดส่วน '!$E$58)/'2.ต้นทุนตามสัดส่วน '!$E$59,0),2)</f>
        <v>0</v>
      </c>
      <c r="BT161" s="82">
        <f>ROUND(IF('2.ต้นทุนตามสัดส่วน '!$E$68&gt;0,(+I161*'2.ต้นทุนตามสัดส่วน '!$E$68)/'2.ต้นทุนตามสัดส่วน '!$E$69,0),2)</f>
        <v>0</v>
      </c>
      <c r="BU161" s="82">
        <f>ROUND(IF('2.ต้นทุนตามสัดส่วน '!$E$78&gt;0,(+J161*'2.ต้นทุนตามสัดส่วน '!$E$78)/'2.ต้นทุนตามสัดส่วน '!$E$79,0),2)</f>
        <v>0</v>
      </c>
      <c r="BV161" s="82">
        <f t="shared" si="16"/>
        <v>0</v>
      </c>
      <c r="BW161" s="82">
        <f>ROUND(IF('2.ต้นทุนตามสัดส่วน '!$E$108&gt;0,(+L161*'2.ต้นทุนตามสัดส่วน '!$E$108)/'2.ต้นทุนตามสัดส่วน '!$E$109,0),2)</f>
        <v>0</v>
      </c>
      <c r="BX161" s="82">
        <f>ROUND(IF('2.ต้นทุนตามสัดส่วน '!$E$118&gt;0,(+M161*'2.ต้นทุนตามสัดส่วน '!$E$118)/'2.ต้นทุนตามสัดส่วน '!$E$119,0),2)</f>
        <v>0</v>
      </c>
      <c r="BY161" s="82">
        <f>ROUND(IF('2.ต้นทุนตามสัดส่วน '!$E$128&gt;0,(+N161*'2.ต้นทุนตามสัดส่วน '!$E$128)/'2.ต้นทุนตามสัดส่วน '!$E$129,0),2)</f>
        <v>0</v>
      </c>
      <c r="BZ161" s="82">
        <f t="shared" si="17"/>
        <v>0</v>
      </c>
      <c r="CA161" s="82">
        <f>ROUND(IF('2.ต้นทุนตามสัดส่วน '!$E$158&gt;0,(+P161*'2.ต้นทุนตามสัดส่วน '!$E$158)/'2.ต้นทุนตามสัดส่วน '!$E$159,0),2)</f>
        <v>0</v>
      </c>
      <c r="CB161" s="82">
        <f>ROUND(IF('2.ต้นทุนตามสัดส่วน '!$E$168&gt;0,(+Q161*'2.ต้นทุนตามสัดส่วน '!$E$168)/'2.ต้นทุนตามสัดส่วน '!$E$169,0),2)</f>
        <v>0</v>
      </c>
      <c r="CC161" s="82">
        <f>ROUND(IF('2.ต้นทุนตามสัดส่วน '!$E$178&gt;0,(+R161*'2.ต้นทุนตามสัดส่วน '!$E$178)/'2.ต้นทุนตามสัดส่วน '!$E$179,0),2)</f>
        <v>0</v>
      </c>
      <c r="CD161" s="82">
        <f t="shared" si="18"/>
        <v>0</v>
      </c>
      <c r="CE161" s="82">
        <f t="shared" si="19"/>
        <v>0</v>
      </c>
      <c r="CF161" s="96">
        <v>5104170000</v>
      </c>
      <c r="CG161" s="97" t="s">
        <v>257</v>
      </c>
      <c r="CH161" s="82">
        <f t="shared" ref="CH161:CY161" si="174">+C161-X161-AS161-BN161</f>
        <v>0</v>
      </c>
      <c r="CI161" s="82">
        <f t="shared" si="174"/>
        <v>0</v>
      </c>
      <c r="CJ161" s="82">
        <f t="shared" si="174"/>
        <v>0</v>
      </c>
      <c r="CK161" s="82">
        <f t="shared" si="174"/>
        <v>0</v>
      </c>
      <c r="CL161" s="82">
        <f t="shared" si="174"/>
        <v>0</v>
      </c>
      <c r="CM161" s="82">
        <f t="shared" si="174"/>
        <v>0</v>
      </c>
      <c r="CN161" s="82">
        <f t="shared" si="174"/>
        <v>0</v>
      </c>
      <c r="CO161" s="82">
        <f t="shared" si="174"/>
        <v>0</v>
      </c>
      <c r="CP161" s="82">
        <f t="shared" si="174"/>
        <v>0</v>
      </c>
      <c r="CQ161" s="82">
        <f t="shared" si="174"/>
        <v>0</v>
      </c>
      <c r="CR161" s="82">
        <f t="shared" si="174"/>
        <v>0</v>
      </c>
      <c r="CS161" s="82">
        <f t="shared" si="174"/>
        <v>0</v>
      </c>
      <c r="CT161" s="82">
        <f t="shared" si="174"/>
        <v>0</v>
      </c>
      <c r="CU161" s="82">
        <f t="shared" si="174"/>
        <v>0</v>
      </c>
      <c r="CV161" s="82">
        <f t="shared" si="174"/>
        <v>0</v>
      </c>
      <c r="CW161" s="82">
        <f t="shared" si="174"/>
        <v>0</v>
      </c>
      <c r="CX161" s="82">
        <f t="shared" si="174"/>
        <v>0</v>
      </c>
      <c r="CY161" s="82">
        <f t="shared" si="174"/>
        <v>0</v>
      </c>
    </row>
    <row r="162" spans="1:103" ht="15.75" customHeight="1" x14ac:dyDescent="0.55000000000000004">
      <c r="A162" s="96">
        <v>5104180000</v>
      </c>
      <c r="B162" s="97" t="s">
        <v>258</v>
      </c>
      <c r="C162" s="30"/>
      <c r="D162" s="82"/>
      <c r="E162" s="82"/>
      <c r="F162" s="82"/>
      <c r="G162" s="82">
        <f t="shared" si="0"/>
        <v>0</v>
      </c>
      <c r="H162" s="82"/>
      <c r="I162" s="82"/>
      <c r="J162" s="82"/>
      <c r="K162" s="82">
        <f t="shared" si="1"/>
        <v>0</v>
      </c>
      <c r="L162" s="82"/>
      <c r="M162" s="82"/>
      <c r="N162" s="82"/>
      <c r="O162" s="82">
        <f t="shared" si="2"/>
        <v>0</v>
      </c>
      <c r="P162" s="82"/>
      <c r="Q162" s="82"/>
      <c r="R162" s="82"/>
      <c r="S162" s="82">
        <f t="shared" si="3"/>
        <v>0</v>
      </c>
      <c r="T162" s="82">
        <f t="shared" si="4"/>
        <v>0</v>
      </c>
      <c r="V162" s="96">
        <v>5104180000</v>
      </c>
      <c r="W162" s="97" t="s">
        <v>258</v>
      </c>
      <c r="X162" s="82">
        <f>ROUND(IF('2.ต้นทุนตามสัดส่วน '!$E$6&gt;0,(+C162*'2.ต้นทุนตามสัดส่วน '!$E$6)/'2.ต้นทุนตามสัดส่วน '!$E$9,0),2)</f>
        <v>0</v>
      </c>
      <c r="Y162" s="82">
        <f>ROUND(IF('2.ต้นทุนตามสัดส่วน '!$E$16&gt;0,(+D162*'2.ต้นทุนตามสัดส่วน '!$E$16)/'2.ต้นทุนตามสัดส่วน '!$E$19,0),2)</f>
        <v>0</v>
      </c>
      <c r="Z162" s="82">
        <f>ROUND(IF('2.ต้นทุนตามสัดส่วน '!$E$26&gt;0,(+E162*'2.ต้นทุนตามสัดส่วน '!$E$26)/'2.ต้นทุนตามสัดส่วน '!$E$29,0),2)</f>
        <v>0</v>
      </c>
      <c r="AA162" s="82">
        <f>ROUND(IF('2.ต้นทุนตามสัดส่วน '!$E$36&gt;0,(+F162*'2.ต้นทุนตามสัดส่วน '!$E$36)/'2.ต้นทุนตามสัดส่วน '!$E$39,0),2)</f>
        <v>0</v>
      </c>
      <c r="AB162" s="82">
        <f t="shared" si="5"/>
        <v>0</v>
      </c>
      <c r="AC162" s="82">
        <f>ROUND(IF('2.ต้นทุนตามสัดส่วน '!$E$56&gt;0,(+H162*'2.ต้นทุนตามสัดส่วน '!$E$56)/'2.ต้นทุนตามสัดส่วน '!$E$59,0),2)</f>
        <v>0</v>
      </c>
      <c r="AD162" s="82">
        <f>ROUND(IF('2.ต้นทุนตามสัดส่วน '!$E$66&gt;0,(+I162*'2.ต้นทุนตามสัดส่วน '!$E$66)/'2.ต้นทุนตามสัดส่วน '!$E$69,0),2)</f>
        <v>0</v>
      </c>
      <c r="AE162" s="82">
        <f>ROUND(IF('2.ต้นทุนตามสัดส่วน '!$E$76&gt;0,(+J162*'2.ต้นทุนตามสัดส่วน '!$E$76)/'2.ต้นทุนตามสัดส่วน '!$E$79,0),2)</f>
        <v>0</v>
      </c>
      <c r="AF162" s="82">
        <f t="shared" si="6"/>
        <v>0</v>
      </c>
      <c r="AG162" s="82">
        <f>ROUND(IF('2.ต้นทุนตามสัดส่วน '!$E$106&gt;0,(+L162*'2.ต้นทุนตามสัดส่วน '!$E$106)/'2.ต้นทุนตามสัดส่วน '!$E$109,0),2)</f>
        <v>0</v>
      </c>
      <c r="AH162" s="82">
        <f>ROUND(IF('2.ต้นทุนตามสัดส่วน '!$E$116&gt;0,(+M162*'2.ต้นทุนตามสัดส่วน '!$E$116)/'2.ต้นทุนตามสัดส่วน '!$E$119,0),2)</f>
        <v>0</v>
      </c>
      <c r="AI162" s="82">
        <f>ROUND(IF('2.ต้นทุนตามสัดส่วน '!$E$126&gt;0,(+N162*'2.ต้นทุนตามสัดส่วน '!$E$126)/'2.ต้นทุนตามสัดส่วน '!$E$129,0),2)</f>
        <v>0</v>
      </c>
      <c r="AJ162" s="82">
        <f t="shared" si="7"/>
        <v>0</v>
      </c>
      <c r="AK162" s="82">
        <f>ROUND(IF('2.ต้นทุนตามสัดส่วน '!$E$156&gt;0,(+P162*'2.ต้นทุนตามสัดส่วน '!$E$156)/'2.ต้นทุนตามสัดส่วน '!$E$159,0),2)</f>
        <v>0</v>
      </c>
      <c r="AL162" s="82">
        <f>ROUND(IF('2.ต้นทุนตามสัดส่วน '!$E$166&gt;0,(+Q162*'2.ต้นทุนตามสัดส่วน '!$E$166)/'2.ต้นทุนตามสัดส่วน '!$E$169,0),2)</f>
        <v>0</v>
      </c>
      <c r="AM162" s="82">
        <f>ROUND(IF('2.ต้นทุนตามสัดส่วน '!$E$176&gt;0,(+R162*'2.ต้นทุนตามสัดส่วน '!$E$176)/'2.ต้นทุนตามสัดส่วน '!$E$179,0),2)</f>
        <v>0</v>
      </c>
      <c r="AN162" s="82">
        <f t="shared" si="8"/>
        <v>0</v>
      </c>
      <c r="AO162" s="82">
        <f t="shared" si="9"/>
        <v>0</v>
      </c>
      <c r="AQ162" s="96">
        <v>5104180000</v>
      </c>
      <c r="AR162" s="97" t="s">
        <v>258</v>
      </c>
      <c r="AS162" s="82">
        <f>ROUND(IF('2.ต้นทุนตามสัดส่วน '!$E$7&gt;0,(C162*'2.ต้นทุนตามสัดส่วน '!$E$7)/'2.ต้นทุนตามสัดส่วน '!$E$9,0),2)</f>
        <v>0</v>
      </c>
      <c r="AT162" s="82">
        <f>ROUND(IF('2.ต้นทุนตามสัดส่วน '!$E$17&gt;0,(D162*'2.ต้นทุนตามสัดส่วน '!$E$17)/'2.ต้นทุนตามสัดส่วน '!$E$19,0),2)</f>
        <v>0</v>
      </c>
      <c r="AU162" s="82">
        <f>ROUND(IF('2.ต้นทุนตามสัดส่วน '!$E$27&gt;0,(+E162*'2.ต้นทุนตามสัดส่วน '!$E$27)/'2.ต้นทุนตามสัดส่วน '!$E$29,0),2)</f>
        <v>0</v>
      </c>
      <c r="AV162" s="82">
        <f>ROUND(IF('2.ต้นทุนตามสัดส่วน '!$E$37&gt;0,(+F162*'2.ต้นทุนตามสัดส่วน '!$E$37)/'2.ต้นทุนตามสัดส่วน '!$E$39,0),2)</f>
        <v>0</v>
      </c>
      <c r="AW162" s="82">
        <f t="shared" si="10"/>
        <v>0</v>
      </c>
      <c r="AX162" s="82">
        <f>ROUND(IF('2.ต้นทุนตามสัดส่วน '!$E$57&gt;0,(+H162*'2.ต้นทุนตามสัดส่วน '!$E$57)/'2.ต้นทุนตามสัดส่วน '!$E$59,0),2)</f>
        <v>0</v>
      </c>
      <c r="AY162" s="82">
        <f>ROUND(IF('2.ต้นทุนตามสัดส่วน '!$E$67&gt;0,(+I162*'2.ต้นทุนตามสัดส่วน '!$E$67)/'2.ต้นทุนตามสัดส่วน '!$E$69,0),2)</f>
        <v>0</v>
      </c>
      <c r="AZ162" s="82">
        <f>ROUND(IF('2.ต้นทุนตามสัดส่วน '!$E$77&gt;0,(+J162*'2.ต้นทุนตามสัดส่วน '!$E$77)/'2.ต้นทุนตามสัดส่วน '!$E$79,0),2)</f>
        <v>0</v>
      </c>
      <c r="BA162" s="82">
        <f t="shared" si="11"/>
        <v>0</v>
      </c>
      <c r="BB162" s="82">
        <f>ROUND(IF('2.ต้นทุนตามสัดส่วน '!$E$107&gt;0,(+L162*'2.ต้นทุนตามสัดส่วน '!$E$107)/'2.ต้นทุนตามสัดส่วน '!$E$109,0),2)</f>
        <v>0</v>
      </c>
      <c r="BC162" s="82">
        <f>ROUND(IF('2.ต้นทุนตามสัดส่วน '!$E$117&gt;0,(+M162*'2.ต้นทุนตามสัดส่วน '!$E$117)/'2.ต้นทุนตามสัดส่วน '!$E$119,0),2)</f>
        <v>0</v>
      </c>
      <c r="BD162" s="82">
        <f>ROUND(IF('2.ต้นทุนตามสัดส่วน '!$E$127&gt;0,(+N162*'2.ต้นทุนตามสัดส่วน '!$E$127)/'2.ต้นทุนตามสัดส่วน '!$E$129,0),2)</f>
        <v>0</v>
      </c>
      <c r="BE162" s="82">
        <f t="shared" si="12"/>
        <v>0</v>
      </c>
      <c r="BF162" s="82">
        <f>ROUND(IF('2.ต้นทุนตามสัดส่วน '!$E$157&gt;0,(+P162*'2.ต้นทุนตามสัดส่วน '!$E$157)/'2.ต้นทุนตามสัดส่วน '!$E$159,0),2)</f>
        <v>0</v>
      </c>
      <c r="BG162" s="82">
        <f>ROUND(IF('2.ต้นทุนตามสัดส่วน '!$E$167&gt;0,(+Q162*'2.ต้นทุนตามสัดส่วน '!$E$167)/'2.ต้นทุนตามสัดส่วน '!$E$169,0),2)</f>
        <v>0</v>
      </c>
      <c r="BH162" s="82">
        <f>ROUND(IF('2.ต้นทุนตามสัดส่วน '!$E$177&gt;0,(+R162*'2.ต้นทุนตามสัดส่วน '!$E$177)/'2.ต้นทุนตามสัดส่วน '!$E$179,0),2)</f>
        <v>0</v>
      </c>
      <c r="BI162" s="82">
        <f t="shared" si="13"/>
        <v>0</v>
      </c>
      <c r="BJ162" s="82">
        <f t="shared" si="14"/>
        <v>0</v>
      </c>
      <c r="BL162" s="96">
        <v>5104180000</v>
      </c>
      <c r="BM162" s="97" t="s">
        <v>258</v>
      </c>
      <c r="BN162" s="82">
        <f>ROUND(IF('2.ต้นทุนตามสัดส่วน '!$E$8&gt;0,(+C162*'2.ต้นทุนตามสัดส่วน '!$E$8)/'2.ต้นทุนตามสัดส่วน '!$E$9,0),2)</f>
        <v>0</v>
      </c>
      <c r="BO162" s="82">
        <f>ROUND(IF('2.ต้นทุนตามสัดส่วน '!$E$18&gt;0,(+D162*'2.ต้นทุนตามสัดส่วน '!$E$18)/'2.ต้นทุนตามสัดส่วน '!$E$19,0),2)</f>
        <v>0</v>
      </c>
      <c r="BP162" s="82">
        <f>ROUND(IF('2.ต้นทุนตามสัดส่วน '!$E$28&gt;0,(+E162*'2.ต้นทุนตามสัดส่วน '!$E$28)/'2.ต้นทุนตามสัดส่วน '!$E$29,0),2)</f>
        <v>0</v>
      </c>
      <c r="BQ162" s="82">
        <f>ROUND(IF('2.ต้นทุนตามสัดส่วน '!$E$38&gt;0,(+F162*'2.ต้นทุนตามสัดส่วน '!$E$38)/'2.ต้นทุนตามสัดส่วน '!$E$39,0),2)</f>
        <v>0</v>
      </c>
      <c r="BR162" s="82">
        <f t="shared" si="15"/>
        <v>0</v>
      </c>
      <c r="BS162" s="82">
        <f>ROUND(IF('2.ต้นทุนตามสัดส่วน '!$E$58&gt;0,(+H162*'2.ต้นทุนตามสัดส่วน '!$E$58)/'2.ต้นทุนตามสัดส่วน '!$E$59,0),2)</f>
        <v>0</v>
      </c>
      <c r="BT162" s="82">
        <f>ROUND(IF('2.ต้นทุนตามสัดส่วน '!$E$68&gt;0,(+I162*'2.ต้นทุนตามสัดส่วน '!$E$68)/'2.ต้นทุนตามสัดส่วน '!$E$69,0),2)</f>
        <v>0</v>
      </c>
      <c r="BU162" s="82">
        <f>ROUND(IF('2.ต้นทุนตามสัดส่วน '!$E$78&gt;0,(+J162*'2.ต้นทุนตามสัดส่วน '!$E$78)/'2.ต้นทุนตามสัดส่วน '!$E$79,0),2)</f>
        <v>0</v>
      </c>
      <c r="BV162" s="82">
        <f t="shared" si="16"/>
        <v>0</v>
      </c>
      <c r="BW162" s="82">
        <f>ROUND(IF('2.ต้นทุนตามสัดส่วน '!$E$108&gt;0,(+L162*'2.ต้นทุนตามสัดส่วน '!$E$108)/'2.ต้นทุนตามสัดส่วน '!$E$109,0),2)</f>
        <v>0</v>
      </c>
      <c r="BX162" s="82">
        <f>ROUND(IF('2.ต้นทุนตามสัดส่วน '!$E$118&gt;0,(+M162*'2.ต้นทุนตามสัดส่วน '!$E$118)/'2.ต้นทุนตามสัดส่วน '!$E$119,0),2)</f>
        <v>0</v>
      </c>
      <c r="BY162" s="82">
        <f>ROUND(IF('2.ต้นทุนตามสัดส่วน '!$E$128&gt;0,(+N162*'2.ต้นทุนตามสัดส่วน '!$E$128)/'2.ต้นทุนตามสัดส่วน '!$E$129,0),2)</f>
        <v>0</v>
      </c>
      <c r="BZ162" s="82">
        <f t="shared" si="17"/>
        <v>0</v>
      </c>
      <c r="CA162" s="82">
        <f>ROUND(IF('2.ต้นทุนตามสัดส่วน '!$E$158&gt;0,(+P162*'2.ต้นทุนตามสัดส่วน '!$E$158)/'2.ต้นทุนตามสัดส่วน '!$E$159,0),2)</f>
        <v>0</v>
      </c>
      <c r="CB162" s="82">
        <f>ROUND(IF('2.ต้นทุนตามสัดส่วน '!$E$168&gt;0,(+Q162*'2.ต้นทุนตามสัดส่วน '!$E$168)/'2.ต้นทุนตามสัดส่วน '!$E$169,0),2)</f>
        <v>0</v>
      </c>
      <c r="CC162" s="82">
        <f>ROUND(IF('2.ต้นทุนตามสัดส่วน '!$E$178&gt;0,(+R162*'2.ต้นทุนตามสัดส่วน '!$E$178)/'2.ต้นทุนตามสัดส่วน '!$E$179,0),2)</f>
        <v>0</v>
      </c>
      <c r="CD162" s="82">
        <f t="shared" si="18"/>
        <v>0</v>
      </c>
      <c r="CE162" s="82">
        <f t="shared" si="19"/>
        <v>0</v>
      </c>
      <c r="CF162" s="96">
        <v>5104180000</v>
      </c>
      <c r="CG162" s="97" t="s">
        <v>258</v>
      </c>
      <c r="CH162" s="82">
        <f t="shared" ref="CH162:CY162" si="175">+C162-X162-AS162-BN162</f>
        <v>0</v>
      </c>
      <c r="CI162" s="82">
        <f t="shared" si="175"/>
        <v>0</v>
      </c>
      <c r="CJ162" s="82">
        <f t="shared" si="175"/>
        <v>0</v>
      </c>
      <c r="CK162" s="82">
        <f t="shared" si="175"/>
        <v>0</v>
      </c>
      <c r="CL162" s="82">
        <f t="shared" si="175"/>
        <v>0</v>
      </c>
      <c r="CM162" s="82">
        <f t="shared" si="175"/>
        <v>0</v>
      </c>
      <c r="CN162" s="82">
        <f t="shared" si="175"/>
        <v>0</v>
      </c>
      <c r="CO162" s="82">
        <f t="shared" si="175"/>
        <v>0</v>
      </c>
      <c r="CP162" s="82">
        <f t="shared" si="175"/>
        <v>0</v>
      </c>
      <c r="CQ162" s="82">
        <f t="shared" si="175"/>
        <v>0</v>
      </c>
      <c r="CR162" s="82">
        <f t="shared" si="175"/>
        <v>0</v>
      </c>
      <c r="CS162" s="82">
        <f t="shared" si="175"/>
        <v>0</v>
      </c>
      <c r="CT162" s="82">
        <f t="shared" si="175"/>
        <v>0</v>
      </c>
      <c r="CU162" s="82">
        <f t="shared" si="175"/>
        <v>0</v>
      </c>
      <c r="CV162" s="82">
        <f t="shared" si="175"/>
        <v>0</v>
      </c>
      <c r="CW162" s="82">
        <f t="shared" si="175"/>
        <v>0</v>
      </c>
      <c r="CX162" s="82">
        <f t="shared" si="175"/>
        <v>0</v>
      </c>
      <c r="CY162" s="82">
        <f t="shared" si="175"/>
        <v>0</v>
      </c>
    </row>
    <row r="163" spans="1:103" ht="15.75" customHeight="1" x14ac:dyDescent="0.55000000000000004">
      <c r="A163" s="96">
        <v>5104190000</v>
      </c>
      <c r="B163" s="97" t="s">
        <v>259</v>
      </c>
      <c r="C163" s="30"/>
      <c r="D163" s="82"/>
      <c r="E163" s="82"/>
      <c r="F163" s="82"/>
      <c r="G163" s="82">
        <f t="shared" si="0"/>
        <v>0</v>
      </c>
      <c r="H163" s="82"/>
      <c r="I163" s="82"/>
      <c r="J163" s="82"/>
      <c r="K163" s="82">
        <f t="shared" si="1"/>
        <v>0</v>
      </c>
      <c r="L163" s="82"/>
      <c r="M163" s="82"/>
      <c r="N163" s="82"/>
      <c r="O163" s="82">
        <f t="shared" si="2"/>
        <v>0</v>
      </c>
      <c r="P163" s="82"/>
      <c r="Q163" s="82"/>
      <c r="R163" s="82"/>
      <c r="S163" s="82">
        <f t="shared" si="3"/>
        <v>0</v>
      </c>
      <c r="T163" s="82">
        <f t="shared" si="4"/>
        <v>0</v>
      </c>
      <c r="V163" s="96">
        <v>5104190000</v>
      </c>
      <c r="W163" s="97" t="s">
        <v>259</v>
      </c>
      <c r="X163" s="82">
        <f>ROUND(IF('2.ต้นทุนตามสัดส่วน '!$E$6&gt;0,(+C163*'2.ต้นทุนตามสัดส่วน '!$E$6)/'2.ต้นทุนตามสัดส่วน '!$E$9,0),2)</f>
        <v>0</v>
      </c>
      <c r="Y163" s="82">
        <f>ROUND(IF('2.ต้นทุนตามสัดส่วน '!$E$16&gt;0,(+D163*'2.ต้นทุนตามสัดส่วน '!$E$16)/'2.ต้นทุนตามสัดส่วน '!$E$19,0),2)</f>
        <v>0</v>
      </c>
      <c r="Z163" s="82">
        <f>ROUND(IF('2.ต้นทุนตามสัดส่วน '!$E$26&gt;0,(+E163*'2.ต้นทุนตามสัดส่วน '!$E$26)/'2.ต้นทุนตามสัดส่วน '!$E$29,0),2)</f>
        <v>0</v>
      </c>
      <c r="AA163" s="82">
        <f>ROUND(IF('2.ต้นทุนตามสัดส่วน '!$E$36&gt;0,(+F163*'2.ต้นทุนตามสัดส่วน '!$E$36)/'2.ต้นทุนตามสัดส่วน '!$E$39,0),2)</f>
        <v>0</v>
      </c>
      <c r="AB163" s="82">
        <f t="shared" si="5"/>
        <v>0</v>
      </c>
      <c r="AC163" s="82">
        <f>ROUND(IF('2.ต้นทุนตามสัดส่วน '!$E$56&gt;0,(+H163*'2.ต้นทุนตามสัดส่วน '!$E$56)/'2.ต้นทุนตามสัดส่วน '!$E$59,0),2)</f>
        <v>0</v>
      </c>
      <c r="AD163" s="82">
        <f>ROUND(IF('2.ต้นทุนตามสัดส่วน '!$E$66&gt;0,(+I163*'2.ต้นทุนตามสัดส่วน '!$E$66)/'2.ต้นทุนตามสัดส่วน '!$E$69,0),2)</f>
        <v>0</v>
      </c>
      <c r="AE163" s="82">
        <f>ROUND(IF('2.ต้นทุนตามสัดส่วน '!$E$76&gt;0,(+J163*'2.ต้นทุนตามสัดส่วน '!$E$76)/'2.ต้นทุนตามสัดส่วน '!$E$79,0),2)</f>
        <v>0</v>
      </c>
      <c r="AF163" s="82">
        <f t="shared" si="6"/>
        <v>0</v>
      </c>
      <c r="AG163" s="82">
        <f>ROUND(IF('2.ต้นทุนตามสัดส่วน '!$E$106&gt;0,(+L163*'2.ต้นทุนตามสัดส่วน '!$E$106)/'2.ต้นทุนตามสัดส่วน '!$E$109,0),2)</f>
        <v>0</v>
      </c>
      <c r="AH163" s="82">
        <f>ROUND(IF('2.ต้นทุนตามสัดส่วน '!$E$116&gt;0,(+M163*'2.ต้นทุนตามสัดส่วน '!$E$116)/'2.ต้นทุนตามสัดส่วน '!$E$119,0),2)</f>
        <v>0</v>
      </c>
      <c r="AI163" s="82">
        <f>ROUND(IF('2.ต้นทุนตามสัดส่วน '!$E$126&gt;0,(+N163*'2.ต้นทุนตามสัดส่วน '!$E$126)/'2.ต้นทุนตามสัดส่วน '!$E$129,0),2)</f>
        <v>0</v>
      </c>
      <c r="AJ163" s="82">
        <f t="shared" si="7"/>
        <v>0</v>
      </c>
      <c r="AK163" s="82">
        <f>ROUND(IF('2.ต้นทุนตามสัดส่วน '!$E$156&gt;0,(+P163*'2.ต้นทุนตามสัดส่วน '!$E$156)/'2.ต้นทุนตามสัดส่วน '!$E$159,0),2)</f>
        <v>0</v>
      </c>
      <c r="AL163" s="82">
        <f>ROUND(IF('2.ต้นทุนตามสัดส่วน '!$E$166&gt;0,(+Q163*'2.ต้นทุนตามสัดส่วน '!$E$166)/'2.ต้นทุนตามสัดส่วน '!$E$169,0),2)</f>
        <v>0</v>
      </c>
      <c r="AM163" s="82">
        <f>ROUND(IF('2.ต้นทุนตามสัดส่วน '!$E$176&gt;0,(+R163*'2.ต้นทุนตามสัดส่วน '!$E$176)/'2.ต้นทุนตามสัดส่วน '!$E$179,0),2)</f>
        <v>0</v>
      </c>
      <c r="AN163" s="82">
        <f t="shared" si="8"/>
        <v>0</v>
      </c>
      <c r="AO163" s="82">
        <f t="shared" si="9"/>
        <v>0</v>
      </c>
      <c r="AQ163" s="96">
        <v>5104190000</v>
      </c>
      <c r="AR163" s="97" t="s">
        <v>259</v>
      </c>
      <c r="AS163" s="82">
        <f>ROUND(IF('2.ต้นทุนตามสัดส่วน '!$E$7&gt;0,(C163*'2.ต้นทุนตามสัดส่วน '!$E$7)/'2.ต้นทุนตามสัดส่วน '!$E$9,0),2)</f>
        <v>0</v>
      </c>
      <c r="AT163" s="82">
        <f>ROUND(IF('2.ต้นทุนตามสัดส่วน '!$E$17&gt;0,(D163*'2.ต้นทุนตามสัดส่วน '!$E$17)/'2.ต้นทุนตามสัดส่วน '!$E$19,0),2)</f>
        <v>0</v>
      </c>
      <c r="AU163" s="82">
        <f>ROUND(IF('2.ต้นทุนตามสัดส่วน '!$E$27&gt;0,(+E163*'2.ต้นทุนตามสัดส่วน '!$E$27)/'2.ต้นทุนตามสัดส่วน '!$E$29,0),2)</f>
        <v>0</v>
      </c>
      <c r="AV163" s="82">
        <f>ROUND(IF('2.ต้นทุนตามสัดส่วน '!$E$37&gt;0,(+F163*'2.ต้นทุนตามสัดส่วน '!$E$37)/'2.ต้นทุนตามสัดส่วน '!$E$39,0),2)</f>
        <v>0</v>
      </c>
      <c r="AW163" s="82">
        <f t="shared" si="10"/>
        <v>0</v>
      </c>
      <c r="AX163" s="82">
        <f>ROUND(IF('2.ต้นทุนตามสัดส่วน '!$E$57&gt;0,(+H163*'2.ต้นทุนตามสัดส่วน '!$E$57)/'2.ต้นทุนตามสัดส่วน '!$E$59,0),2)</f>
        <v>0</v>
      </c>
      <c r="AY163" s="82">
        <f>ROUND(IF('2.ต้นทุนตามสัดส่วน '!$E$67&gt;0,(+I163*'2.ต้นทุนตามสัดส่วน '!$E$67)/'2.ต้นทุนตามสัดส่วน '!$E$69,0),2)</f>
        <v>0</v>
      </c>
      <c r="AZ163" s="82">
        <f>ROUND(IF('2.ต้นทุนตามสัดส่วน '!$E$77&gt;0,(+J163*'2.ต้นทุนตามสัดส่วน '!$E$77)/'2.ต้นทุนตามสัดส่วน '!$E$79,0),2)</f>
        <v>0</v>
      </c>
      <c r="BA163" s="82">
        <f t="shared" si="11"/>
        <v>0</v>
      </c>
      <c r="BB163" s="82">
        <f>ROUND(IF('2.ต้นทุนตามสัดส่วน '!$E$107&gt;0,(+L163*'2.ต้นทุนตามสัดส่วน '!$E$107)/'2.ต้นทุนตามสัดส่วน '!$E$109,0),2)</f>
        <v>0</v>
      </c>
      <c r="BC163" s="82">
        <f>ROUND(IF('2.ต้นทุนตามสัดส่วน '!$E$117&gt;0,(+M163*'2.ต้นทุนตามสัดส่วน '!$E$117)/'2.ต้นทุนตามสัดส่วน '!$E$119,0),2)</f>
        <v>0</v>
      </c>
      <c r="BD163" s="82">
        <f>ROUND(IF('2.ต้นทุนตามสัดส่วน '!$E$127&gt;0,(+N163*'2.ต้นทุนตามสัดส่วน '!$E$127)/'2.ต้นทุนตามสัดส่วน '!$E$129,0),2)</f>
        <v>0</v>
      </c>
      <c r="BE163" s="82">
        <f t="shared" si="12"/>
        <v>0</v>
      </c>
      <c r="BF163" s="82">
        <f>ROUND(IF('2.ต้นทุนตามสัดส่วน '!$E$157&gt;0,(+P163*'2.ต้นทุนตามสัดส่วน '!$E$157)/'2.ต้นทุนตามสัดส่วน '!$E$159,0),2)</f>
        <v>0</v>
      </c>
      <c r="BG163" s="82">
        <f>ROUND(IF('2.ต้นทุนตามสัดส่วน '!$E$167&gt;0,(+Q163*'2.ต้นทุนตามสัดส่วน '!$E$167)/'2.ต้นทุนตามสัดส่วน '!$E$169,0),2)</f>
        <v>0</v>
      </c>
      <c r="BH163" s="82">
        <f>ROUND(IF('2.ต้นทุนตามสัดส่วน '!$E$177&gt;0,(+R163*'2.ต้นทุนตามสัดส่วน '!$E$177)/'2.ต้นทุนตามสัดส่วน '!$E$179,0),2)</f>
        <v>0</v>
      </c>
      <c r="BI163" s="82">
        <f t="shared" si="13"/>
        <v>0</v>
      </c>
      <c r="BJ163" s="82">
        <f t="shared" si="14"/>
        <v>0</v>
      </c>
      <c r="BL163" s="96">
        <v>5104190000</v>
      </c>
      <c r="BM163" s="97" t="s">
        <v>259</v>
      </c>
      <c r="BN163" s="82">
        <f>ROUND(IF('2.ต้นทุนตามสัดส่วน '!$E$8&gt;0,(+C163*'2.ต้นทุนตามสัดส่วน '!$E$8)/'2.ต้นทุนตามสัดส่วน '!$E$9,0),2)</f>
        <v>0</v>
      </c>
      <c r="BO163" s="82">
        <f>ROUND(IF('2.ต้นทุนตามสัดส่วน '!$E$18&gt;0,(+D163*'2.ต้นทุนตามสัดส่วน '!$E$18)/'2.ต้นทุนตามสัดส่วน '!$E$19,0),2)</f>
        <v>0</v>
      </c>
      <c r="BP163" s="82">
        <f>ROUND(IF('2.ต้นทุนตามสัดส่วน '!$E$28&gt;0,(+E163*'2.ต้นทุนตามสัดส่วน '!$E$28)/'2.ต้นทุนตามสัดส่วน '!$E$29,0),2)</f>
        <v>0</v>
      </c>
      <c r="BQ163" s="82">
        <f>ROUND(IF('2.ต้นทุนตามสัดส่วน '!$E$38&gt;0,(+F163*'2.ต้นทุนตามสัดส่วน '!$E$38)/'2.ต้นทุนตามสัดส่วน '!$E$39,0),2)</f>
        <v>0</v>
      </c>
      <c r="BR163" s="82">
        <f t="shared" si="15"/>
        <v>0</v>
      </c>
      <c r="BS163" s="82">
        <f>ROUND(IF('2.ต้นทุนตามสัดส่วน '!$E$58&gt;0,(+H163*'2.ต้นทุนตามสัดส่วน '!$E$58)/'2.ต้นทุนตามสัดส่วน '!$E$59,0),2)</f>
        <v>0</v>
      </c>
      <c r="BT163" s="82">
        <f>ROUND(IF('2.ต้นทุนตามสัดส่วน '!$E$68&gt;0,(+I163*'2.ต้นทุนตามสัดส่วน '!$E$68)/'2.ต้นทุนตามสัดส่วน '!$E$69,0),2)</f>
        <v>0</v>
      </c>
      <c r="BU163" s="82">
        <f>ROUND(IF('2.ต้นทุนตามสัดส่วน '!$E$78&gt;0,(+J163*'2.ต้นทุนตามสัดส่วน '!$E$78)/'2.ต้นทุนตามสัดส่วน '!$E$79,0),2)</f>
        <v>0</v>
      </c>
      <c r="BV163" s="82">
        <f t="shared" si="16"/>
        <v>0</v>
      </c>
      <c r="BW163" s="82">
        <f>ROUND(IF('2.ต้นทุนตามสัดส่วน '!$E$108&gt;0,(+L163*'2.ต้นทุนตามสัดส่วน '!$E$108)/'2.ต้นทุนตามสัดส่วน '!$E$109,0),2)</f>
        <v>0</v>
      </c>
      <c r="BX163" s="82">
        <f>ROUND(IF('2.ต้นทุนตามสัดส่วน '!$E$118&gt;0,(+M163*'2.ต้นทุนตามสัดส่วน '!$E$118)/'2.ต้นทุนตามสัดส่วน '!$E$119,0),2)</f>
        <v>0</v>
      </c>
      <c r="BY163" s="82">
        <f>ROUND(IF('2.ต้นทุนตามสัดส่วน '!$E$128&gt;0,(+N163*'2.ต้นทุนตามสัดส่วน '!$E$128)/'2.ต้นทุนตามสัดส่วน '!$E$129,0),2)</f>
        <v>0</v>
      </c>
      <c r="BZ163" s="82">
        <f t="shared" si="17"/>
        <v>0</v>
      </c>
      <c r="CA163" s="82">
        <f>ROUND(IF('2.ต้นทุนตามสัดส่วน '!$E$158&gt;0,(+P163*'2.ต้นทุนตามสัดส่วน '!$E$158)/'2.ต้นทุนตามสัดส่วน '!$E$159,0),2)</f>
        <v>0</v>
      </c>
      <c r="CB163" s="82">
        <f>ROUND(IF('2.ต้นทุนตามสัดส่วน '!$E$168&gt;0,(+Q163*'2.ต้นทุนตามสัดส่วน '!$E$168)/'2.ต้นทุนตามสัดส่วน '!$E$169,0),2)</f>
        <v>0</v>
      </c>
      <c r="CC163" s="82">
        <f>ROUND(IF('2.ต้นทุนตามสัดส่วน '!$E$178&gt;0,(+R163*'2.ต้นทุนตามสัดส่วน '!$E$178)/'2.ต้นทุนตามสัดส่วน '!$E$179,0),2)</f>
        <v>0</v>
      </c>
      <c r="CD163" s="82">
        <f t="shared" si="18"/>
        <v>0</v>
      </c>
      <c r="CE163" s="82">
        <f t="shared" si="19"/>
        <v>0</v>
      </c>
      <c r="CF163" s="96">
        <v>5104190000</v>
      </c>
      <c r="CG163" s="97" t="s">
        <v>259</v>
      </c>
      <c r="CH163" s="82">
        <f t="shared" ref="CH163:CY163" si="176">+C163-X163-AS163-BN163</f>
        <v>0</v>
      </c>
      <c r="CI163" s="82">
        <f t="shared" si="176"/>
        <v>0</v>
      </c>
      <c r="CJ163" s="82">
        <f t="shared" si="176"/>
        <v>0</v>
      </c>
      <c r="CK163" s="82">
        <f t="shared" si="176"/>
        <v>0</v>
      </c>
      <c r="CL163" s="82">
        <f t="shared" si="176"/>
        <v>0</v>
      </c>
      <c r="CM163" s="82">
        <f t="shared" si="176"/>
        <v>0</v>
      </c>
      <c r="CN163" s="82">
        <f t="shared" si="176"/>
        <v>0</v>
      </c>
      <c r="CO163" s="82">
        <f t="shared" si="176"/>
        <v>0</v>
      </c>
      <c r="CP163" s="82">
        <f t="shared" si="176"/>
        <v>0</v>
      </c>
      <c r="CQ163" s="82">
        <f t="shared" si="176"/>
        <v>0</v>
      </c>
      <c r="CR163" s="82">
        <f t="shared" si="176"/>
        <v>0</v>
      </c>
      <c r="CS163" s="82">
        <f t="shared" si="176"/>
        <v>0</v>
      </c>
      <c r="CT163" s="82">
        <f t="shared" si="176"/>
        <v>0</v>
      </c>
      <c r="CU163" s="82">
        <f t="shared" si="176"/>
        <v>0</v>
      </c>
      <c r="CV163" s="82">
        <f t="shared" si="176"/>
        <v>0</v>
      </c>
      <c r="CW163" s="82">
        <f t="shared" si="176"/>
        <v>0</v>
      </c>
      <c r="CX163" s="82">
        <f t="shared" si="176"/>
        <v>0</v>
      </c>
      <c r="CY163" s="82">
        <f t="shared" si="176"/>
        <v>0</v>
      </c>
    </row>
    <row r="164" spans="1:103" ht="15.75" customHeight="1" x14ac:dyDescent="0.55000000000000004">
      <c r="A164" s="96">
        <v>5104200000</v>
      </c>
      <c r="B164" s="97" t="s">
        <v>260</v>
      </c>
      <c r="C164" s="30"/>
      <c r="D164" s="82"/>
      <c r="E164" s="82"/>
      <c r="F164" s="82"/>
      <c r="G164" s="82">
        <f t="shared" si="0"/>
        <v>0</v>
      </c>
      <c r="H164" s="82"/>
      <c r="I164" s="82"/>
      <c r="J164" s="82"/>
      <c r="K164" s="82">
        <f t="shared" si="1"/>
        <v>0</v>
      </c>
      <c r="L164" s="82"/>
      <c r="M164" s="82"/>
      <c r="N164" s="82"/>
      <c r="O164" s="82">
        <f t="shared" si="2"/>
        <v>0</v>
      </c>
      <c r="P164" s="82"/>
      <c r="Q164" s="82"/>
      <c r="R164" s="82"/>
      <c r="S164" s="82">
        <f t="shared" si="3"/>
        <v>0</v>
      </c>
      <c r="T164" s="82">
        <f t="shared" si="4"/>
        <v>0</v>
      </c>
      <c r="V164" s="96">
        <v>5104200000</v>
      </c>
      <c r="W164" s="97" t="s">
        <v>260</v>
      </c>
      <c r="X164" s="82">
        <f>ROUND(IF('2.ต้นทุนตามสัดส่วน '!$E$6&gt;0,(+C164*'2.ต้นทุนตามสัดส่วน '!$E$6)/'2.ต้นทุนตามสัดส่วน '!$E$9,0),2)</f>
        <v>0</v>
      </c>
      <c r="Y164" s="82">
        <f>ROUND(IF('2.ต้นทุนตามสัดส่วน '!$E$16&gt;0,(+D164*'2.ต้นทุนตามสัดส่วน '!$E$16)/'2.ต้นทุนตามสัดส่วน '!$E$19,0),2)</f>
        <v>0</v>
      </c>
      <c r="Z164" s="82">
        <f>ROUND(IF('2.ต้นทุนตามสัดส่วน '!$E$26&gt;0,(+E164*'2.ต้นทุนตามสัดส่วน '!$E$26)/'2.ต้นทุนตามสัดส่วน '!$E$29,0),2)</f>
        <v>0</v>
      </c>
      <c r="AA164" s="82">
        <f>ROUND(IF('2.ต้นทุนตามสัดส่วน '!$E$36&gt;0,(+F164*'2.ต้นทุนตามสัดส่วน '!$E$36)/'2.ต้นทุนตามสัดส่วน '!$E$39,0),2)</f>
        <v>0</v>
      </c>
      <c r="AB164" s="82">
        <f t="shared" si="5"/>
        <v>0</v>
      </c>
      <c r="AC164" s="82">
        <f>ROUND(IF('2.ต้นทุนตามสัดส่วน '!$E$56&gt;0,(+H164*'2.ต้นทุนตามสัดส่วน '!$E$56)/'2.ต้นทุนตามสัดส่วน '!$E$59,0),2)</f>
        <v>0</v>
      </c>
      <c r="AD164" s="82">
        <f>ROUND(IF('2.ต้นทุนตามสัดส่วน '!$E$66&gt;0,(+I164*'2.ต้นทุนตามสัดส่วน '!$E$66)/'2.ต้นทุนตามสัดส่วน '!$E$69,0),2)</f>
        <v>0</v>
      </c>
      <c r="AE164" s="82">
        <f>ROUND(IF('2.ต้นทุนตามสัดส่วน '!$E$76&gt;0,(+J164*'2.ต้นทุนตามสัดส่วน '!$E$76)/'2.ต้นทุนตามสัดส่วน '!$E$79,0),2)</f>
        <v>0</v>
      </c>
      <c r="AF164" s="82">
        <f t="shared" si="6"/>
        <v>0</v>
      </c>
      <c r="AG164" s="82">
        <f>ROUND(IF('2.ต้นทุนตามสัดส่วน '!$E$106&gt;0,(+L164*'2.ต้นทุนตามสัดส่วน '!$E$106)/'2.ต้นทุนตามสัดส่วน '!$E$109,0),2)</f>
        <v>0</v>
      </c>
      <c r="AH164" s="82">
        <f>ROUND(IF('2.ต้นทุนตามสัดส่วน '!$E$116&gt;0,(+M164*'2.ต้นทุนตามสัดส่วน '!$E$116)/'2.ต้นทุนตามสัดส่วน '!$E$119,0),2)</f>
        <v>0</v>
      </c>
      <c r="AI164" s="82">
        <f>ROUND(IF('2.ต้นทุนตามสัดส่วน '!$E$126&gt;0,(+N164*'2.ต้นทุนตามสัดส่วน '!$E$126)/'2.ต้นทุนตามสัดส่วน '!$E$129,0),2)</f>
        <v>0</v>
      </c>
      <c r="AJ164" s="82">
        <f t="shared" si="7"/>
        <v>0</v>
      </c>
      <c r="AK164" s="82">
        <f>ROUND(IF('2.ต้นทุนตามสัดส่วน '!$E$156&gt;0,(+P164*'2.ต้นทุนตามสัดส่วน '!$E$156)/'2.ต้นทุนตามสัดส่วน '!$E$159,0),2)</f>
        <v>0</v>
      </c>
      <c r="AL164" s="82">
        <f>ROUND(IF('2.ต้นทุนตามสัดส่วน '!$E$166&gt;0,(+Q164*'2.ต้นทุนตามสัดส่วน '!$E$166)/'2.ต้นทุนตามสัดส่วน '!$E$169,0),2)</f>
        <v>0</v>
      </c>
      <c r="AM164" s="82">
        <f>ROUND(IF('2.ต้นทุนตามสัดส่วน '!$E$176&gt;0,(+R164*'2.ต้นทุนตามสัดส่วน '!$E$176)/'2.ต้นทุนตามสัดส่วน '!$E$179,0),2)</f>
        <v>0</v>
      </c>
      <c r="AN164" s="82">
        <f t="shared" si="8"/>
        <v>0</v>
      </c>
      <c r="AO164" s="82">
        <f t="shared" si="9"/>
        <v>0</v>
      </c>
      <c r="AQ164" s="96">
        <v>5104200000</v>
      </c>
      <c r="AR164" s="97" t="s">
        <v>260</v>
      </c>
      <c r="AS164" s="82">
        <f>ROUND(IF('2.ต้นทุนตามสัดส่วน '!$E$7&gt;0,(C164*'2.ต้นทุนตามสัดส่วน '!$E$7)/'2.ต้นทุนตามสัดส่วน '!$E$9,0),2)</f>
        <v>0</v>
      </c>
      <c r="AT164" s="82">
        <f>ROUND(IF('2.ต้นทุนตามสัดส่วน '!$E$17&gt;0,(D164*'2.ต้นทุนตามสัดส่วน '!$E$17)/'2.ต้นทุนตามสัดส่วน '!$E$19,0),2)</f>
        <v>0</v>
      </c>
      <c r="AU164" s="82">
        <f>ROUND(IF('2.ต้นทุนตามสัดส่วน '!$E$27&gt;0,(+E164*'2.ต้นทุนตามสัดส่วน '!$E$27)/'2.ต้นทุนตามสัดส่วน '!$E$29,0),2)</f>
        <v>0</v>
      </c>
      <c r="AV164" s="82">
        <f>ROUND(IF('2.ต้นทุนตามสัดส่วน '!$E$37&gt;0,(+F164*'2.ต้นทุนตามสัดส่วน '!$E$37)/'2.ต้นทุนตามสัดส่วน '!$E$39,0),2)</f>
        <v>0</v>
      </c>
      <c r="AW164" s="82">
        <f t="shared" si="10"/>
        <v>0</v>
      </c>
      <c r="AX164" s="82">
        <f>ROUND(IF('2.ต้นทุนตามสัดส่วน '!$E$57&gt;0,(+H164*'2.ต้นทุนตามสัดส่วน '!$E$57)/'2.ต้นทุนตามสัดส่วน '!$E$59,0),2)</f>
        <v>0</v>
      </c>
      <c r="AY164" s="82">
        <f>ROUND(IF('2.ต้นทุนตามสัดส่วน '!$E$67&gt;0,(+I164*'2.ต้นทุนตามสัดส่วน '!$E$67)/'2.ต้นทุนตามสัดส่วน '!$E$69,0),2)</f>
        <v>0</v>
      </c>
      <c r="AZ164" s="82">
        <f>ROUND(IF('2.ต้นทุนตามสัดส่วน '!$E$77&gt;0,(+J164*'2.ต้นทุนตามสัดส่วน '!$E$77)/'2.ต้นทุนตามสัดส่วน '!$E$79,0),2)</f>
        <v>0</v>
      </c>
      <c r="BA164" s="82">
        <f t="shared" si="11"/>
        <v>0</v>
      </c>
      <c r="BB164" s="82">
        <f>ROUND(IF('2.ต้นทุนตามสัดส่วน '!$E$107&gt;0,(+L164*'2.ต้นทุนตามสัดส่วน '!$E$107)/'2.ต้นทุนตามสัดส่วน '!$E$109,0),2)</f>
        <v>0</v>
      </c>
      <c r="BC164" s="82">
        <f>ROUND(IF('2.ต้นทุนตามสัดส่วน '!$E$117&gt;0,(+M164*'2.ต้นทุนตามสัดส่วน '!$E$117)/'2.ต้นทุนตามสัดส่วน '!$E$119,0),2)</f>
        <v>0</v>
      </c>
      <c r="BD164" s="82">
        <f>ROUND(IF('2.ต้นทุนตามสัดส่วน '!$E$127&gt;0,(+N164*'2.ต้นทุนตามสัดส่วน '!$E$127)/'2.ต้นทุนตามสัดส่วน '!$E$129,0),2)</f>
        <v>0</v>
      </c>
      <c r="BE164" s="82">
        <f t="shared" si="12"/>
        <v>0</v>
      </c>
      <c r="BF164" s="82">
        <f>ROUND(IF('2.ต้นทุนตามสัดส่วน '!$E$157&gt;0,(+P164*'2.ต้นทุนตามสัดส่วน '!$E$157)/'2.ต้นทุนตามสัดส่วน '!$E$159,0),2)</f>
        <v>0</v>
      </c>
      <c r="BG164" s="82">
        <f>ROUND(IF('2.ต้นทุนตามสัดส่วน '!$E$167&gt;0,(+Q164*'2.ต้นทุนตามสัดส่วน '!$E$167)/'2.ต้นทุนตามสัดส่วน '!$E$169,0),2)</f>
        <v>0</v>
      </c>
      <c r="BH164" s="82">
        <f>ROUND(IF('2.ต้นทุนตามสัดส่วน '!$E$177&gt;0,(+R164*'2.ต้นทุนตามสัดส่วน '!$E$177)/'2.ต้นทุนตามสัดส่วน '!$E$179,0),2)</f>
        <v>0</v>
      </c>
      <c r="BI164" s="82">
        <f t="shared" si="13"/>
        <v>0</v>
      </c>
      <c r="BJ164" s="82">
        <f t="shared" si="14"/>
        <v>0</v>
      </c>
      <c r="BL164" s="96">
        <v>5104200000</v>
      </c>
      <c r="BM164" s="97" t="s">
        <v>260</v>
      </c>
      <c r="BN164" s="82">
        <f>ROUND(IF('2.ต้นทุนตามสัดส่วน '!$E$8&gt;0,(+C164*'2.ต้นทุนตามสัดส่วน '!$E$8)/'2.ต้นทุนตามสัดส่วน '!$E$9,0),2)</f>
        <v>0</v>
      </c>
      <c r="BO164" s="82">
        <f>ROUND(IF('2.ต้นทุนตามสัดส่วน '!$E$18&gt;0,(+D164*'2.ต้นทุนตามสัดส่วน '!$E$18)/'2.ต้นทุนตามสัดส่วน '!$E$19,0),2)</f>
        <v>0</v>
      </c>
      <c r="BP164" s="82">
        <f>ROUND(IF('2.ต้นทุนตามสัดส่วน '!$E$28&gt;0,(+E164*'2.ต้นทุนตามสัดส่วน '!$E$28)/'2.ต้นทุนตามสัดส่วน '!$E$29,0),2)</f>
        <v>0</v>
      </c>
      <c r="BQ164" s="82">
        <f>ROUND(IF('2.ต้นทุนตามสัดส่วน '!$E$38&gt;0,(+F164*'2.ต้นทุนตามสัดส่วน '!$E$38)/'2.ต้นทุนตามสัดส่วน '!$E$39,0),2)</f>
        <v>0</v>
      </c>
      <c r="BR164" s="82">
        <f t="shared" si="15"/>
        <v>0</v>
      </c>
      <c r="BS164" s="82">
        <f>ROUND(IF('2.ต้นทุนตามสัดส่วน '!$E$58&gt;0,(+H164*'2.ต้นทุนตามสัดส่วน '!$E$58)/'2.ต้นทุนตามสัดส่วน '!$E$59,0),2)</f>
        <v>0</v>
      </c>
      <c r="BT164" s="82">
        <f>ROUND(IF('2.ต้นทุนตามสัดส่วน '!$E$68&gt;0,(+I164*'2.ต้นทุนตามสัดส่วน '!$E$68)/'2.ต้นทุนตามสัดส่วน '!$E$69,0),2)</f>
        <v>0</v>
      </c>
      <c r="BU164" s="82">
        <f>ROUND(IF('2.ต้นทุนตามสัดส่วน '!$E$78&gt;0,(+J164*'2.ต้นทุนตามสัดส่วน '!$E$78)/'2.ต้นทุนตามสัดส่วน '!$E$79,0),2)</f>
        <v>0</v>
      </c>
      <c r="BV164" s="82">
        <f t="shared" si="16"/>
        <v>0</v>
      </c>
      <c r="BW164" s="82">
        <f>ROUND(IF('2.ต้นทุนตามสัดส่วน '!$E$108&gt;0,(+L164*'2.ต้นทุนตามสัดส่วน '!$E$108)/'2.ต้นทุนตามสัดส่วน '!$E$109,0),2)</f>
        <v>0</v>
      </c>
      <c r="BX164" s="82">
        <f>ROUND(IF('2.ต้นทุนตามสัดส่วน '!$E$118&gt;0,(+M164*'2.ต้นทุนตามสัดส่วน '!$E$118)/'2.ต้นทุนตามสัดส่วน '!$E$119,0),2)</f>
        <v>0</v>
      </c>
      <c r="BY164" s="82">
        <f>ROUND(IF('2.ต้นทุนตามสัดส่วน '!$E$128&gt;0,(+N164*'2.ต้นทุนตามสัดส่วน '!$E$128)/'2.ต้นทุนตามสัดส่วน '!$E$129,0),2)</f>
        <v>0</v>
      </c>
      <c r="BZ164" s="82">
        <f t="shared" si="17"/>
        <v>0</v>
      </c>
      <c r="CA164" s="82">
        <f>ROUND(IF('2.ต้นทุนตามสัดส่วน '!$E$158&gt;0,(+P164*'2.ต้นทุนตามสัดส่วน '!$E$158)/'2.ต้นทุนตามสัดส่วน '!$E$159,0),2)</f>
        <v>0</v>
      </c>
      <c r="CB164" s="82">
        <f>ROUND(IF('2.ต้นทุนตามสัดส่วน '!$E$168&gt;0,(+Q164*'2.ต้นทุนตามสัดส่วน '!$E$168)/'2.ต้นทุนตามสัดส่วน '!$E$169,0),2)</f>
        <v>0</v>
      </c>
      <c r="CC164" s="82">
        <f>ROUND(IF('2.ต้นทุนตามสัดส่วน '!$E$178&gt;0,(+R164*'2.ต้นทุนตามสัดส่วน '!$E$178)/'2.ต้นทุนตามสัดส่วน '!$E$179,0),2)</f>
        <v>0</v>
      </c>
      <c r="CD164" s="82">
        <f t="shared" si="18"/>
        <v>0</v>
      </c>
      <c r="CE164" s="82">
        <f t="shared" si="19"/>
        <v>0</v>
      </c>
      <c r="CF164" s="96">
        <v>5104200000</v>
      </c>
      <c r="CG164" s="97" t="s">
        <v>260</v>
      </c>
      <c r="CH164" s="82">
        <f t="shared" ref="CH164:CY164" si="177">+C164-X164-AS164-BN164</f>
        <v>0</v>
      </c>
      <c r="CI164" s="82">
        <f t="shared" si="177"/>
        <v>0</v>
      </c>
      <c r="CJ164" s="82">
        <f t="shared" si="177"/>
        <v>0</v>
      </c>
      <c r="CK164" s="82">
        <f t="shared" si="177"/>
        <v>0</v>
      </c>
      <c r="CL164" s="82">
        <f t="shared" si="177"/>
        <v>0</v>
      </c>
      <c r="CM164" s="82">
        <f t="shared" si="177"/>
        <v>0</v>
      </c>
      <c r="CN164" s="82">
        <f t="shared" si="177"/>
        <v>0</v>
      </c>
      <c r="CO164" s="82">
        <f t="shared" si="177"/>
        <v>0</v>
      </c>
      <c r="CP164" s="82">
        <f t="shared" si="177"/>
        <v>0</v>
      </c>
      <c r="CQ164" s="82">
        <f t="shared" si="177"/>
        <v>0</v>
      </c>
      <c r="CR164" s="82">
        <f t="shared" si="177"/>
        <v>0</v>
      </c>
      <c r="CS164" s="82">
        <f t="shared" si="177"/>
        <v>0</v>
      </c>
      <c r="CT164" s="82">
        <f t="shared" si="177"/>
        <v>0</v>
      </c>
      <c r="CU164" s="82">
        <f t="shared" si="177"/>
        <v>0</v>
      </c>
      <c r="CV164" s="82">
        <f t="shared" si="177"/>
        <v>0</v>
      </c>
      <c r="CW164" s="82">
        <f t="shared" si="177"/>
        <v>0</v>
      </c>
      <c r="CX164" s="82">
        <f t="shared" si="177"/>
        <v>0</v>
      </c>
      <c r="CY164" s="82">
        <f t="shared" si="177"/>
        <v>0</v>
      </c>
    </row>
    <row r="165" spans="1:103" ht="15.75" customHeight="1" x14ac:dyDescent="0.55000000000000004">
      <c r="A165" s="96">
        <v>5104210000</v>
      </c>
      <c r="B165" s="97" t="s">
        <v>261</v>
      </c>
      <c r="C165" s="30"/>
      <c r="D165" s="82"/>
      <c r="E165" s="82"/>
      <c r="F165" s="82"/>
      <c r="G165" s="82">
        <f t="shared" si="0"/>
        <v>0</v>
      </c>
      <c r="H165" s="82"/>
      <c r="I165" s="82"/>
      <c r="J165" s="82"/>
      <c r="K165" s="82">
        <f t="shared" si="1"/>
        <v>0</v>
      </c>
      <c r="L165" s="82"/>
      <c r="M165" s="82"/>
      <c r="N165" s="82"/>
      <c r="O165" s="82">
        <f t="shared" si="2"/>
        <v>0</v>
      </c>
      <c r="P165" s="82"/>
      <c r="Q165" s="82"/>
      <c r="R165" s="82"/>
      <c r="S165" s="82">
        <f t="shared" si="3"/>
        <v>0</v>
      </c>
      <c r="T165" s="82">
        <f t="shared" si="4"/>
        <v>0</v>
      </c>
      <c r="V165" s="96">
        <v>5104210000</v>
      </c>
      <c r="W165" s="97" t="s">
        <v>261</v>
      </c>
      <c r="X165" s="82">
        <f>ROUND(IF('2.ต้นทุนตามสัดส่วน '!$E$6&gt;0,(+C165*'2.ต้นทุนตามสัดส่วน '!$E$6)/'2.ต้นทุนตามสัดส่วน '!$E$9,0),2)</f>
        <v>0</v>
      </c>
      <c r="Y165" s="82">
        <f>ROUND(IF('2.ต้นทุนตามสัดส่วน '!$E$16&gt;0,(+D165*'2.ต้นทุนตามสัดส่วน '!$E$16)/'2.ต้นทุนตามสัดส่วน '!$E$19,0),2)</f>
        <v>0</v>
      </c>
      <c r="Z165" s="82">
        <f>ROUND(IF('2.ต้นทุนตามสัดส่วน '!$E$26&gt;0,(+E165*'2.ต้นทุนตามสัดส่วน '!$E$26)/'2.ต้นทุนตามสัดส่วน '!$E$29,0),2)</f>
        <v>0</v>
      </c>
      <c r="AA165" s="82">
        <f>ROUND(IF('2.ต้นทุนตามสัดส่วน '!$E$36&gt;0,(+F165*'2.ต้นทุนตามสัดส่วน '!$E$36)/'2.ต้นทุนตามสัดส่วน '!$E$39,0),2)</f>
        <v>0</v>
      </c>
      <c r="AB165" s="82">
        <f t="shared" si="5"/>
        <v>0</v>
      </c>
      <c r="AC165" s="82">
        <f>ROUND(IF('2.ต้นทุนตามสัดส่วน '!$E$56&gt;0,(+H165*'2.ต้นทุนตามสัดส่วน '!$E$56)/'2.ต้นทุนตามสัดส่วน '!$E$59,0),2)</f>
        <v>0</v>
      </c>
      <c r="AD165" s="82">
        <f>ROUND(IF('2.ต้นทุนตามสัดส่วน '!$E$66&gt;0,(+I165*'2.ต้นทุนตามสัดส่วน '!$E$66)/'2.ต้นทุนตามสัดส่วน '!$E$69,0),2)</f>
        <v>0</v>
      </c>
      <c r="AE165" s="82">
        <f>ROUND(IF('2.ต้นทุนตามสัดส่วน '!$E$76&gt;0,(+J165*'2.ต้นทุนตามสัดส่วน '!$E$76)/'2.ต้นทุนตามสัดส่วน '!$E$79,0),2)</f>
        <v>0</v>
      </c>
      <c r="AF165" s="82">
        <f t="shared" si="6"/>
        <v>0</v>
      </c>
      <c r="AG165" s="82">
        <f>ROUND(IF('2.ต้นทุนตามสัดส่วน '!$E$106&gt;0,(+L165*'2.ต้นทุนตามสัดส่วน '!$E$106)/'2.ต้นทุนตามสัดส่วน '!$E$109,0),2)</f>
        <v>0</v>
      </c>
      <c r="AH165" s="82">
        <f>ROUND(IF('2.ต้นทุนตามสัดส่วน '!$E$116&gt;0,(+M165*'2.ต้นทุนตามสัดส่วน '!$E$116)/'2.ต้นทุนตามสัดส่วน '!$E$119,0),2)</f>
        <v>0</v>
      </c>
      <c r="AI165" s="82">
        <f>ROUND(IF('2.ต้นทุนตามสัดส่วน '!$E$126&gt;0,(+N165*'2.ต้นทุนตามสัดส่วน '!$E$126)/'2.ต้นทุนตามสัดส่วน '!$E$129,0),2)</f>
        <v>0</v>
      </c>
      <c r="AJ165" s="82">
        <f t="shared" si="7"/>
        <v>0</v>
      </c>
      <c r="AK165" s="82">
        <f>ROUND(IF('2.ต้นทุนตามสัดส่วน '!$E$156&gt;0,(+P165*'2.ต้นทุนตามสัดส่วน '!$E$156)/'2.ต้นทุนตามสัดส่วน '!$E$159,0),2)</f>
        <v>0</v>
      </c>
      <c r="AL165" s="82">
        <f>ROUND(IF('2.ต้นทุนตามสัดส่วน '!$E$166&gt;0,(+Q165*'2.ต้นทุนตามสัดส่วน '!$E$166)/'2.ต้นทุนตามสัดส่วน '!$E$169,0),2)</f>
        <v>0</v>
      </c>
      <c r="AM165" s="82">
        <f>ROUND(IF('2.ต้นทุนตามสัดส่วน '!$E$176&gt;0,(+R165*'2.ต้นทุนตามสัดส่วน '!$E$176)/'2.ต้นทุนตามสัดส่วน '!$E$179,0),2)</f>
        <v>0</v>
      </c>
      <c r="AN165" s="82">
        <f t="shared" si="8"/>
        <v>0</v>
      </c>
      <c r="AO165" s="82">
        <f t="shared" si="9"/>
        <v>0</v>
      </c>
      <c r="AQ165" s="96">
        <v>5104210000</v>
      </c>
      <c r="AR165" s="97" t="s">
        <v>261</v>
      </c>
      <c r="AS165" s="82">
        <f>ROUND(IF('2.ต้นทุนตามสัดส่วน '!$E$7&gt;0,(C165*'2.ต้นทุนตามสัดส่วน '!$E$7)/'2.ต้นทุนตามสัดส่วน '!$E$9,0),2)</f>
        <v>0</v>
      </c>
      <c r="AT165" s="82">
        <f>ROUND(IF('2.ต้นทุนตามสัดส่วน '!$E$17&gt;0,(D165*'2.ต้นทุนตามสัดส่วน '!$E$17)/'2.ต้นทุนตามสัดส่วน '!$E$19,0),2)</f>
        <v>0</v>
      </c>
      <c r="AU165" s="82">
        <f>ROUND(IF('2.ต้นทุนตามสัดส่วน '!$E$27&gt;0,(+E165*'2.ต้นทุนตามสัดส่วน '!$E$27)/'2.ต้นทุนตามสัดส่วน '!$E$29,0),2)</f>
        <v>0</v>
      </c>
      <c r="AV165" s="82">
        <f>ROUND(IF('2.ต้นทุนตามสัดส่วน '!$E$37&gt;0,(+F165*'2.ต้นทุนตามสัดส่วน '!$E$37)/'2.ต้นทุนตามสัดส่วน '!$E$39,0),2)</f>
        <v>0</v>
      </c>
      <c r="AW165" s="82">
        <f t="shared" si="10"/>
        <v>0</v>
      </c>
      <c r="AX165" s="82">
        <f>ROUND(IF('2.ต้นทุนตามสัดส่วน '!$E$57&gt;0,(+H165*'2.ต้นทุนตามสัดส่วน '!$E$57)/'2.ต้นทุนตามสัดส่วน '!$E$59,0),2)</f>
        <v>0</v>
      </c>
      <c r="AY165" s="82">
        <f>ROUND(IF('2.ต้นทุนตามสัดส่วน '!$E$67&gt;0,(+I165*'2.ต้นทุนตามสัดส่วน '!$E$67)/'2.ต้นทุนตามสัดส่วน '!$E$69,0),2)</f>
        <v>0</v>
      </c>
      <c r="AZ165" s="82">
        <f>ROUND(IF('2.ต้นทุนตามสัดส่วน '!$E$77&gt;0,(+J165*'2.ต้นทุนตามสัดส่วน '!$E$77)/'2.ต้นทุนตามสัดส่วน '!$E$79,0),2)</f>
        <v>0</v>
      </c>
      <c r="BA165" s="82">
        <f t="shared" si="11"/>
        <v>0</v>
      </c>
      <c r="BB165" s="82">
        <f>ROUND(IF('2.ต้นทุนตามสัดส่วน '!$E$107&gt;0,(+L165*'2.ต้นทุนตามสัดส่วน '!$E$107)/'2.ต้นทุนตามสัดส่วน '!$E$109,0),2)</f>
        <v>0</v>
      </c>
      <c r="BC165" s="82">
        <f>ROUND(IF('2.ต้นทุนตามสัดส่วน '!$E$117&gt;0,(+M165*'2.ต้นทุนตามสัดส่วน '!$E$117)/'2.ต้นทุนตามสัดส่วน '!$E$119,0),2)</f>
        <v>0</v>
      </c>
      <c r="BD165" s="82">
        <f>ROUND(IF('2.ต้นทุนตามสัดส่วน '!$E$127&gt;0,(+N165*'2.ต้นทุนตามสัดส่วน '!$E$127)/'2.ต้นทุนตามสัดส่วน '!$E$129,0),2)</f>
        <v>0</v>
      </c>
      <c r="BE165" s="82">
        <f t="shared" si="12"/>
        <v>0</v>
      </c>
      <c r="BF165" s="82">
        <f>ROUND(IF('2.ต้นทุนตามสัดส่วน '!$E$157&gt;0,(+P165*'2.ต้นทุนตามสัดส่วน '!$E$157)/'2.ต้นทุนตามสัดส่วน '!$E$159,0),2)</f>
        <v>0</v>
      </c>
      <c r="BG165" s="82">
        <f>ROUND(IF('2.ต้นทุนตามสัดส่วน '!$E$167&gt;0,(+Q165*'2.ต้นทุนตามสัดส่วน '!$E$167)/'2.ต้นทุนตามสัดส่วน '!$E$169,0),2)</f>
        <v>0</v>
      </c>
      <c r="BH165" s="82">
        <f>ROUND(IF('2.ต้นทุนตามสัดส่วน '!$E$177&gt;0,(+R165*'2.ต้นทุนตามสัดส่วน '!$E$177)/'2.ต้นทุนตามสัดส่วน '!$E$179,0),2)</f>
        <v>0</v>
      </c>
      <c r="BI165" s="82">
        <f t="shared" si="13"/>
        <v>0</v>
      </c>
      <c r="BJ165" s="82">
        <f t="shared" si="14"/>
        <v>0</v>
      </c>
      <c r="BL165" s="96">
        <v>5104210000</v>
      </c>
      <c r="BM165" s="97" t="s">
        <v>261</v>
      </c>
      <c r="BN165" s="82">
        <f>ROUND(IF('2.ต้นทุนตามสัดส่วน '!$E$8&gt;0,(+C165*'2.ต้นทุนตามสัดส่วน '!$E$8)/'2.ต้นทุนตามสัดส่วน '!$E$9,0),2)</f>
        <v>0</v>
      </c>
      <c r="BO165" s="82">
        <f>ROUND(IF('2.ต้นทุนตามสัดส่วน '!$E$18&gt;0,(+D165*'2.ต้นทุนตามสัดส่วน '!$E$18)/'2.ต้นทุนตามสัดส่วน '!$E$19,0),2)</f>
        <v>0</v>
      </c>
      <c r="BP165" s="82">
        <f>ROUND(IF('2.ต้นทุนตามสัดส่วน '!$E$28&gt;0,(+E165*'2.ต้นทุนตามสัดส่วน '!$E$28)/'2.ต้นทุนตามสัดส่วน '!$E$29,0),2)</f>
        <v>0</v>
      </c>
      <c r="BQ165" s="82">
        <f>ROUND(IF('2.ต้นทุนตามสัดส่วน '!$E$38&gt;0,(+F165*'2.ต้นทุนตามสัดส่วน '!$E$38)/'2.ต้นทุนตามสัดส่วน '!$E$39,0),2)</f>
        <v>0</v>
      </c>
      <c r="BR165" s="82">
        <f t="shared" si="15"/>
        <v>0</v>
      </c>
      <c r="BS165" s="82">
        <f>ROUND(IF('2.ต้นทุนตามสัดส่วน '!$E$58&gt;0,(+H165*'2.ต้นทุนตามสัดส่วน '!$E$58)/'2.ต้นทุนตามสัดส่วน '!$E$59,0),2)</f>
        <v>0</v>
      </c>
      <c r="BT165" s="82">
        <f>ROUND(IF('2.ต้นทุนตามสัดส่วน '!$E$68&gt;0,(+I165*'2.ต้นทุนตามสัดส่วน '!$E$68)/'2.ต้นทุนตามสัดส่วน '!$E$69,0),2)</f>
        <v>0</v>
      </c>
      <c r="BU165" s="82">
        <f>ROUND(IF('2.ต้นทุนตามสัดส่วน '!$E$78&gt;0,(+J165*'2.ต้นทุนตามสัดส่วน '!$E$78)/'2.ต้นทุนตามสัดส่วน '!$E$79,0),2)</f>
        <v>0</v>
      </c>
      <c r="BV165" s="82">
        <f t="shared" si="16"/>
        <v>0</v>
      </c>
      <c r="BW165" s="82">
        <f>ROUND(IF('2.ต้นทุนตามสัดส่วน '!$E$108&gt;0,(+L165*'2.ต้นทุนตามสัดส่วน '!$E$108)/'2.ต้นทุนตามสัดส่วน '!$E$109,0),2)</f>
        <v>0</v>
      </c>
      <c r="BX165" s="82">
        <f>ROUND(IF('2.ต้นทุนตามสัดส่วน '!$E$118&gt;0,(+M165*'2.ต้นทุนตามสัดส่วน '!$E$118)/'2.ต้นทุนตามสัดส่วน '!$E$119,0),2)</f>
        <v>0</v>
      </c>
      <c r="BY165" s="82">
        <f>ROUND(IF('2.ต้นทุนตามสัดส่วน '!$E$128&gt;0,(+N165*'2.ต้นทุนตามสัดส่วน '!$E$128)/'2.ต้นทุนตามสัดส่วน '!$E$129,0),2)</f>
        <v>0</v>
      </c>
      <c r="BZ165" s="82">
        <f t="shared" si="17"/>
        <v>0</v>
      </c>
      <c r="CA165" s="82">
        <f>ROUND(IF('2.ต้นทุนตามสัดส่วน '!$E$158&gt;0,(+P165*'2.ต้นทุนตามสัดส่วน '!$E$158)/'2.ต้นทุนตามสัดส่วน '!$E$159,0),2)</f>
        <v>0</v>
      </c>
      <c r="CB165" s="82">
        <f>ROUND(IF('2.ต้นทุนตามสัดส่วน '!$E$168&gt;0,(+Q165*'2.ต้นทุนตามสัดส่วน '!$E$168)/'2.ต้นทุนตามสัดส่วน '!$E$169,0),2)</f>
        <v>0</v>
      </c>
      <c r="CC165" s="82">
        <f>ROUND(IF('2.ต้นทุนตามสัดส่วน '!$E$178&gt;0,(+R165*'2.ต้นทุนตามสัดส่วน '!$E$178)/'2.ต้นทุนตามสัดส่วน '!$E$179,0),2)</f>
        <v>0</v>
      </c>
      <c r="CD165" s="82">
        <f t="shared" si="18"/>
        <v>0</v>
      </c>
      <c r="CE165" s="82">
        <f t="shared" si="19"/>
        <v>0</v>
      </c>
      <c r="CF165" s="96">
        <v>5104210000</v>
      </c>
      <c r="CG165" s="97" t="s">
        <v>261</v>
      </c>
      <c r="CH165" s="82">
        <f t="shared" ref="CH165:CY165" si="178">+C165-X165-AS165-BN165</f>
        <v>0</v>
      </c>
      <c r="CI165" s="82">
        <f t="shared" si="178"/>
        <v>0</v>
      </c>
      <c r="CJ165" s="82">
        <f t="shared" si="178"/>
        <v>0</v>
      </c>
      <c r="CK165" s="82">
        <f t="shared" si="178"/>
        <v>0</v>
      </c>
      <c r="CL165" s="82">
        <f t="shared" si="178"/>
        <v>0</v>
      </c>
      <c r="CM165" s="82">
        <f t="shared" si="178"/>
        <v>0</v>
      </c>
      <c r="CN165" s="82">
        <f t="shared" si="178"/>
        <v>0</v>
      </c>
      <c r="CO165" s="82">
        <f t="shared" si="178"/>
        <v>0</v>
      </c>
      <c r="CP165" s="82">
        <f t="shared" si="178"/>
        <v>0</v>
      </c>
      <c r="CQ165" s="82">
        <f t="shared" si="178"/>
        <v>0</v>
      </c>
      <c r="CR165" s="82">
        <f t="shared" si="178"/>
        <v>0</v>
      </c>
      <c r="CS165" s="82">
        <f t="shared" si="178"/>
        <v>0</v>
      </c>
      <c r="CT165" s="82">
        <f t="shared" si="178"/>
        <v>0</v>
      </c>
      <c r="CU165" s="82">
        <f t="shared" si="178"/>
        <v>0</v>
      </c>
      <c r="CV165" s="82">
        <f t="shared" si="178"/>
        <v>0</v>
      </c>
      <c r="CW165" s="82">
        <f t="shared" si="178"/>
        <v>0</v>
      </c>
      <c r="CX165" s="82">
        <f t="shared" si="178"/>
        <v>0</v>
      </c>
      <c r="CY165" s="82">
        <f t="shared" si="178"/>
        <v>0</v>
      </c>
    </row>
    <row r="166" spans="1:103" ht="15.75" customHeight="1" x14ac:dyDescent="0.55000000000000004">
      <c r="A166" s="96">
        <v>5104220000</v>
      </c>
      <c r="B166" s="97" t="s">
        <v>262</v>
      </c>
      <c r="C166" s="30"/>
      <c r="D166" s="82"/>
      <c r="E166" s="82"/>
      <c r="F166" s="82"/>
      <c r="G166" s="82">
        <f t="shared" si="0"/>
        <v>0</v>
      </c>
      <c r="H166" s="82"/>
      <c r="I166" s="82"/>
      <c r="J166" s="82"/>
      <c r="K166" s="82">
        <f t="shared" si="1"/>
        <v>0</v>
      </c>
      <c r="L166" s="82"/>
      <c r="M166" s="82"/>
      <c r="N166" s="82"/>
      <c r="O166" s="82">
        <f t="shared" si="2"/>
        <v>0</v>
      </c>
      <c r="P166" s="82"/>
      <c r="Q166" s="82"/>
      <c r="R166" s="82"/>
      <c r="S166" s="82">
        <f t="shared" si="3"/>
        <v>0</v>
      </c>
      <c r="T166" s="82">
        <f t="shared" si="4"/>
        <v>0</v>
      </c>
      <c r="V166" s="96">
        <v>5104220000</v>
      </c>
      <c r="W166" s="97" t="s">
        <v>262</v>
      </c>
      <c r="X166" s="82">
        <f>ROUND(IF('2.ต้นทุนตามสัดส่วน '!$E$6&gt;0,(+C166*'2.ต้นทุนตามสัดส่วน '!$E$6)/'2.ต้นทุนตามสัดส่วน '!$E$9,0),2)</f>
        <v>0</v>
      </c>
      <c r="Y166" s="82">
        <f>ROUND(IF('2.ต้นทุนตามสัดส่วน '!$E$16&gt;0,(+D166*'2.ต้นทุนตามสัดส่วน '!$E$16)/'2.ต้นทุนตามสัดส่วน '!$E$19,0),2)</f>
        <v>0</v>
      </c>
      <c r="Z166" s="82">
        <f>ROUND(IF('2.ต้นทุนตามสัดส่วน '!$E$26&gt;0,(+E166*'2.ต้นทุนตามสัดส่วน '!$E$26)/'2.ต้นทุนตามสัดส่วน '!$E$29,0),2)</f>
        <v>0</v>
      </c>
      <c r="AA166" s="82">
        <f>ROUND(IF('2.ต้นทุนตามสัดส่วน '!$E$36&gt;0,(+F166*'2.ต้นทุนตามสัดส่วน '!$E$36)/'2.ต้นทุนตามสัดส่วน '!$E$39,0),2)</f>
        <v>0</v>
      </c>
      <c r="AB166" s="82">
        <f t="shared" si="5"/>
        <v>0</v>
      </c>
      <c r="AC166" s="82">
        <f>ROUND(IF('2.ต้นทุนตามสัดส่วน '!$E$56&gt;0,(+H166*'2.ต้นทุนตามสัดส่วน '!$E$56)/'2.ต้นทุนตามสัดส่วน '!$E$59,0),2)</f>
        <v>0</v>
      </c>
      <c r="AD166" s="82">
        <f>ROUND(IF('2.ต้นทุนตามสัดส่วน '!$E$66&gt;0,(+I166*'2.ต้นทุนตามสัดส่วน '!$E$66)/'2.ต้นทุนตามสัดส่วน '!$E$69,0),2)</f>
        <v>0</v>
      </c>
      <c r="AE166" s="82">
        <f>ROUND(IF('2.ต้นทุนตามสัดส่วน '!$E$76&gt;0,(+J166*'2.ต้นทุนตามสัดส่วน '!$E$76)/'2.ต้นทุนตามสัดส่วน '!$E$79,0),2)</f>
        <v>0</v>
      </c>
      <c r="AF166" s="82">
        <f t="shared" si="6"/>
        <v>0</v>
      </c>
      <c r="AG166" s="82">
        <f>ROUND(IF('2.ต้นทุนตามสัดส่วน '!$E$106&gt;0,(+L166*'2.ต้นทุนตามสัดส่วน '!$E$106)/'2.ต้นทุนตามสัดส่วน '!$E$109,0),2)</f>
        <v>0</v>
      </c>
      <c r="AH166" s="82">
        <f>ROUND(IF('2.ต้นทุนตามสัดส่วน '!$E$116&gt;0,(+M166*'2.ต้นทุนตามสัดส่วน '!$E$116)/'2.ต้นทุนตามสัดส่วน '!$E$119,0),2)</f>
        <v>0</v>
      </c>
      <c r="AI166" s="82">
        <f>ROUND(IF('2.ต้นทุนตามสัดส่วน '!$E$126&gt;0,(+N166*'2.ต้นทุนตามสัดส่วน '!$E$126)/'2.ต้นทุนตามสัดส่วน '!$E$129,0),2)</f>
        <v>0</v>
      </c>
      <c r="AJ166" s="82">
        <f t="shared" si="7"/>
        <v>0</v>
      </c>
      <c r="AK166" s="82">
        <f>ROUND(IF('2.ต้นทุนตามสัดส่วน '!$E$156&gt;0,(+P166*'2.ต้นทุนตามสัดส่วน '!$E$156)/'2.ต้นทุนตามสัดส่วน '!$E$159,0),2)</f>
        <v>0</v>
      </c>
      <c r="AL166" s="82">
        <f>ROUND(IF('2.ต้นทุนตามสัดส่วน '!$E$166&gt;0,(+Q166*'2.ต้นทุนตามสัดส่วน '!$E$166)/'2.ต้นทุนตามสัดส่วน '!$E$169,0),2)</f>
        <v>0</v>
      </c>
      <c r="AM166" s="82">
        <f>ROUND(IF('2.ต้นทุนตามสัดส่วน '!$E$176&gt;0,(+R166*'2.ต้นทุนตามสัดส่วน '!$E$176)/'2.ต้นทุนตามสัดส่วน '!$E$179,0),2)</f>
        <v>0</v>
      </c>
      <c r="AN166" s="82">
        <f t="shared" si="8"/>
        <v>0</v>
      </c>
      <c r="AO166" s="82">
        <f t="shared" si="9"/>
        <v>0</v>
      </c>
      <c r="AQ166" s="96">
        <v>5104220000</v>
      </c>
      <c r="AR166" s="97" t="s">
        <v>262</v>
      </c>
      <c r="AS166" s="82">
        <f>ROUND(IF('2.ต้นทุนตามสัดส่วน '!$E$7&gt;0,(C166*'2.ต้นทุนตามสัดส่วน '!$E$7)/'2.ต้นทุนตามสัดส่วน '!$E$9,0),2)</f>
        <v>0</v>
      </c>
      <c r="AT166" s="82">
        <f>ROUND(IF('2.ต้นทุนตามสัดส่วน '!$E$17&gt;0,(D166*'2.ต้นทุนตามสัดส่วน '!$E$17)/'2.ต้นทุนตามสัดส่วน '!$E$19,0),2)</f>
        <v>0</v>
      </c>
      <c r="AU166" s="82">
        <f>ROUND(IF('2.ต้นทุนตามสัดส่วน '!$E$27&gt;0,(+E166*'2.ต้นทุนตามสัดส่วน '!$E$27)/'2.ต้นทุนตามสัดส่วน '!$E$29,0),2)</f>
        <v>0</v>
      </c>
      <c r="AV166" s="82">
        <f>ROUND(IF('2.ต้นทุนตามสัดส่วน '!$E$37&gt;0,(+F166*'2.ต้นทุนตามสัดส่วน '!$E$37)/'2.ต้นทุนตามสัดส่วน '!$E$39,0),2)</f>
        <v>0</v>
      </c>
      <c r="AW166" s="82">
        <f t="shared" si="10"/>
        <v>0</v>
      </c>
      <c r="AX166" s="82">
        <f>ROUND(IF('2.ต้นทุนตามสัดส่วน '!$E$57&gt;0,(+H166*'2.ต้นทุนตามสัดส่วน '!$E$57)/'2.ต้นทุนตามสัดส่วน '!$E$59,0),2)</f>
        <v>0</v>
      </c>
      <c r="AY166" s="82">
        <f>ROUND(IF('2.ต้นทุนตามสัดส่วน '!$E$67&gt;0,(+I166*'2.ต้นทุนตามสัดส่วน '!$E$67)/'2.ต้นทุนตามสัดส่วน '!$E$69,0),2)</f>
        <v>0</v>
      </c>
      <c r="AZ166" s="82">
        <f>ROUND(IF('2.ต้นทุนตามสัดส่วน '!$E$77&gt;0,(+J166*'2.ต้นทุนตามสัดส่วน '!$E$77)/'2.ต้นทุนตามสัดส่วน '!$E$79,0),2)</f>
        <v>0</v>
      </c>
      <c r="BA166" s="82">
        <f t="shared" si="11"/>
        <v>0</v>
      </c>
      <c r="BB166" s="82">
        <f>ROUND(IF('2.ต้นทุนตามสัดส่วน '!$E$107&gt;0,(+L166*'2.ต้นทุนตามสัดส่วน '!$E$107)/'2.ต้นทุนตามสัดส่วน '!$E$109,0),2)</f>
        <v>0</v>
      </c>
      <c r="BC166" s="82">
        <f>ROUND(IF('2.ต้นทุนตามสัดส่วน '!$E$117&gt;0,(+M166*'2.ต้นทุนตามสัดส่วน '!$E$117)/'2.ต้นทุนตามสัดส่วน '!$E$119,0),2)</f>
        <v>0</v>
      </c>
      <c r="BD166" s="82">
        <f>ROUND(IF('2.ต้นทุนตามสัดส่วน '!$E$127&gt;0,(+N166*'2.ต้นทุนตามสัดส่วน '!$E$127)/'2.ต้นทุนตามสัดส่วน '!$E$129,0),2)</f>
        <v>0</v>
      </c>
      <c r="BE166" s="82">
        <f t="shared" si="12"/>
        <v>0</v>
      </c>
      <c r="BF166" s="82">
        <f>ROUND(IF('2.ต้นทุนตามสัดส่วน '!$E$157&gt;0,(+P166*'2.ต้นทุนตามสัดส่วน '!$E$157)/'2.ต้นทุนตามสัดส่วน '!$E$159,0),2)</f>
        <v>0</v>
      </c>
      <c r="BG166" s="82">
        <f>ROUND(IF('2.ต้นทุนตามสัดส่วน '!$E$167&gt;0,(+Q166*'2.ต้นทุนตามสัดส่วน '!$E$167)/'2.ต้นทุนตามสัดส่วน '!$E$169,0),2)</f>
        <v>0</v>
      </c>
      <c r="BH166" s="82">
        <f>ROUND(IF('2.ต้นทุนตามสัดส่วน '!$E$177&gt;0,(+R166*'2.ต้นทุนตามสัดส่วน '!$E$177)/'2.ต้นทุนตามสัดส่วน '!$E$179,0),2)</f>
        <v>0</v>
      </c>
      <c r="BI166" s="82">
        <f t="shared" si="13"/>
        <v>0</v>
      </c>
      <c r="BJ166" s="82">
        <f t="shared" si="14"/>
        <v>0</v>
      </c>
      <c r="BL166" s="96">
        <v>5104220000</v>
      </c>
      <c r="BM166" s="97" t="s">
        <v>262</v>
      </c>
      <c r="BN166" s="82">
        <f>ROUND(IF('2.ต้นทุนตามสัดส่วน '!$E$8&gt;0,(+C166*'2.ต้นทุนตามสัดส่วน '!$E$8)/'2.ต้นทุนตามสัดส่วน '!$E$9,0),2)</f>
        <v>0</v>
      </c>
      <c r="BO166" s="82">
        <f>ROUND(IF('2.ต้นทุนตามสัดส่วน '!$E$18&gt;0,(+D166*'2.ต้นทุนตามสัดส่วน '!$E$18)/'2.ต้นทุนตามสัดส่วน '!$E$19,0),2)</f>
        <v>0</v>
      </c>
      <c r="BP166" s="82">
        <f>ROUND(IF('2.ต้นทุนตามสัดส่วน '!$E$28&gt;0,(+E166*'2.ต้นทุนตามสัดส่วน '!$E$28)/'2.ต้นทุนตามสัดส่วน '!$E$29,0),2)</f>
        <v>0</v>
      </c>
      <c r="BQ166" s="82">
        <f>ROUND(IF('2.ต้นทุนตามสัดส่วน '!$E$38&gt;0,(+F166*'2.ต้นทุนตามสัดส่วน '!$E$38)/'2.ต้นทุนตามสัดส่วน '!$E$39,0),2)</f>
        <v>0</v>
      </c>
      <c r="BR166" s="82">
        <f t="shared" si="15"/>
        <v>0</v>
      </c>
      <c r="BS166" s="82">
        <f>ROUND(IF('2.ต้นทุนตามสัดส่วน '!$E$58&gt;0,(+H166*'2.ต้นทุนตามสัดส่วน '!$E$58)/'2.ต้นทุนตามสัดส่วน '!$E$59,0),2)</f>
        <v>0</v>
      </c>
      <c r="BT166" s="82">
        <f>ROUND(IF('2.ต้นทุนตามสัดส่วน '!$E$68&gt;0,(+I166*'2.ต้นทุนตามสัดส่วน '!$E$68)/'2.ต้นทุนตามสัดส่วน '!$E$69,0),2)</f>
        <v>0</v>
      </c>
      <c r="BU166" s="82">
        <f>ROUND(IF('2.ต้นทุนตามสัดส่วน '!$E$78&gt;0,(+J166*'2.ต้นทุนตามสัดส่วน '!$E$78)/'2.ต้นทุนตามสัดส่วน '!$E$79,0),2)</f>
        <v>0</v>
      </c>
      <c r="BV166" s="82">
        <f t="shared" si="16"/>
        <v>0</v>
      </c>
      <c r="BW166" s="82">
        <f>ROUND(IF('2.ต้นทุนตามสัดส่วน '!$E$108&gt;0,(+L166*'2.ต้นทุนตามสัดส่วน '!$E$108)/'2.ต้นทุนตามสัดส่วน '!$E$109,0),2)</f>
        <v>0</v>
      </c>
      <c r="BX166" s="82">
        <f>ROUND(IF('2.ต้นทุนตามสัดส่วน '!$E$118&gt;0,(+M166*'2.ต้นทุนตามสัดส่วน '!$E$118)/'2.ต้นทุนตามสัดส่วน '!$E$119,0),2)</f>
        <v>0</v>
      </c>
      <c r="BY166" s="82">
        <f>ROUND(IF('2.ต้นทุนตามสัดส่วน '!$E$128&gt;0,(+N166*'2.ต้นทุนตามสัดส่วน '!$E$128)/'2.ต้นทุนตามสัดส่วน '!$E$129,0),2)</f>
        <v>0</v>
      </c>
      <c r="BZ166" s="82">
        <f t="shared" si="17"/>
        <v>0</v>
      </c>
      <c r="CA166" s="82">
        <f>ROUND(IF('2.ต้นทุนตามสัดส่วน '!$E$158&gt;0,(+P166*'2.ต้นทุนตามสัดส่วน '!$E$158)/'2.ต้นทุนตามสัดส่วน '!$E$159,0),2)</f>
        <v>0</v>
      </c>
      <c r="CB166" s="82">
        <f>ROUND(IF('2.ต้นทุนตามสัดส่วน '!$E$168&gt;0,(+Q166*'2.ต้นทุนตามสัดส่วน '!$E$168)/'2.ต้นทุนตามสัดส่วน '!$E$169,0),2)</f>
        <v>0</v>
      </c>
      <c r="CC166" s="82">
        <f>ROUND(IF('2.ต้นทุนตามสัดส่วน '!$E$178&gt;0,(+R166*'2.ต้นทุนตามสัดส่วน '!$E$178)/'2.ต้นทุนตามสัดส่วน '!$E$179,0),2)</f>
        <v>0</v>
      </c>
      <c r="CD166" s="82">
        <f t="shared" si="18"/>
        <v>0</v>
      </c>
      <c r="CE166" s="82">
        <f t="shared" si="19"/>
        <v>0</v>
      </c>
      <c r="CF166" s="96">
        <v>5104220000</v>
      </c>
      <c r="CG166" s="97" t="s">
        <v>262</v>
      </c>
      <c r="CH166" s="82">
        <f t="shared" ref="CH166:CY166" si="179">+C166-X166-AS166-BN166</f>
        <v>0</v>
      </c>
      <c r="CI166" s="82">
        <f t="shared" si="179"/>
        <v>0</v>
      </c>
      <c r="CJ166" s="82">
        <f t="shared" si="179"/>
        <v>0</v>
      </c>
      <c r="CK166" s="82">
        <f t="shared" si="179"/>
        <v>0</v>
      </c>
      <c r="CL166" s="82">
        <f t="shared" si="179"/>
        <v>0</v>
      </c>
      <c r="CM166" s="82">
        <f t="shared" si="179"/>
        <v>0</v>
      </c>
      <c r="CN166" s="82">
        <f t="shared" si="179"/>
        <v>0</v>
      </c>
      <c r="CO166" s="82">
        <f t="shared" si="179"/>
        <v>0</v>
      </c>
      <c r="CP166" s="82">
        <f t="shared" si="179"/>
        <v>0</v>
      </c>
      <c r="CQ166" s="82">
        <f t="shared" si="179"/>
        <v>0</v>
      </c>
      <c r="CR166" s="82">
        <f t="shared" si="179"/>
        <v>0</v>
      </c>
      <c r="CS166" s="82">
        <f t="shared" si="179"/>
        <v>0</v>
      </c>
      <c r="CT166" s="82">
        <f t="shared" si="179"/>
        <v>0</v>
      </c>
      <c r="CU166" s="82">
        <f t="shared" si="179"/>
        <v>0</v>
      </c>
      <c r="CV166" s="82">
        <f t="shared" si="179"/>
        <v>0</v>
      </c>
      <c r="CW166" s="82">
        <f t="shared" si="179"/>
        <v>0</v>
      </c>
      <c r="CX166" s="82">
        <f t="shared" si="179"/>
        <v>0</v>
      </c>
      <c r="CY166" s="82">
        <f t="shared" si="179"/>
        <v>0</v>
      </c>
    </row>
    <row r="167" spans="1:103" ht="15.75" customHeight="1" x14ac:dyDescent="0.55000000000000004">
      <c r="A167" s="96">
        <v>5104230000</v>
      </c>
      <c r="B167" s="97" t="s">
        <v>263</v>
      </c>
      <c r="C167" s="30"/>
      <c r="D167" s="82"/>
      <c r="E167" s="82"/>
      <c r="F167" s="82"/>
      <c r="G167" s="82">
        <f t="shared" si="0"/>
        <v>0</v>
      </c>
      <c r="H167" s="82"/>
      <c r="I167" s="82"/>
      <c r="J167" s="82"/>
      <c r="K167" s="82">
        <f t="shared" si="1"/>
        <v>0</v>
      </c>
      <c r="L167" s="82"/>
      <c r="M167" s="82"/>
      <c r="N167" s="82"/>
      <c r="O167" s="82">
        <f t="shared" si="2"/>
        <v>0</v>
      </c>
      <c r="P167" s="82"/>
      <c r="Q167" s="82"/>
      <c r="R167" s="82"/>
      <c r="S167" s="82">
        <f t="shared" si="3"/>
        <v>0</v>
      </c>
      <c r="T167" s="82">
        <f t="shared" si="4"/>
        <v>0</v>
      </c>
      <c r="V167" s="96">
        <v>5104230000</v>
      </c>
      <c r="W167" s="97" t="s">
        <v>263</v>
      </c>
      <c r="X167" s="82">
        <f>ROUND(IF('2.ต้นทุนตามสัดส่วน '!$E$6&gt;0,(+C167*'2.ต้นทุนตามสัดส่วน '!$E$6)/'2.ต้นทุนตามสัดส่วน '!$E$9,0),2)</f>
        <v>0</v>
      </c>
      <c r="Y167" s="82">
        <f>ROUND(IF('2.ต้นทุนตามสัดส่วน '!$E$16&gt;0,(+D167*'2.ต้นทุนตามสัดส่วน '!$E$16)/'2.ต้นทุนตามสัดส่วน '!$E$19,0),2)</f>
        <v>0</v>
      </c>
      <c r="Z167" s="82">
        <f>ROUND(IF('2.ต้นทุนตามสัดส่วน '!$E$26&gt;0,(+E167*'2.ต้นทุนตามสัดส่วน '!$E$26)/'2.ต้นทุนตามสัดส่วน '!$E$29,0),2)</f>
        <v>0</v>
      </c>
      <c r="AA167" s="82">
        <f>ROUND(IF('2.ต้นทุนตามสัดส่วน '!$E$36&gt;0,(+F167*'2.ต้นทุนตามสัดส่วน '!$E$36)/'2.ต้นทุนตามสัดส่วน '!$E$39,0),2)</f>
        <v>0</v>
      </c>
      <c r="AB167" s="82">
        <f t="shared" si="5"/>
        <v>0</v>
      </c>
      <c r="AC167" s="82">
        <f>ROUND(IF('2.ต้นทุนตามสัดส่วน '!$E$56&gt;0,(+H167*'2.ต้นทุนตามสัดส่วน '!$E$56)/'2.ต้นทุนตามสัดส่วน '!$E$59,0),2)</f>
        <v>0</v>
      </c>
      <c r="AD167" s="82">
        <f>ROUND(IF('2.ต้นทุนตามสัดส่วน '!$E$66&gt;0,(+I167*'2.ต้นทุนตามสัดส่วน '!$E$66)/'2.ต้นทุนตามสัดส่วน '!$E$69,0),2)</f>
        <v>0</v>
      </c>
      <c r="AE167" s="82">
        <f>ROUND(IF('2.ต้นทุนตามสัดส่วน '!$E$76&gt;0,(+J167*'2.ต้นทุนตามสัดส่วน '!$E$76)/'2.ต้นทุนตามสัดส่วน '!$E$79,0),2)</f>
        <v>0</v>
      </c>
      <c r="AF167" s="82">
        <f t="shared" si="6"/>
        <v>0</v>
      </c>
      <c r="AG167" s="82">
        <f>ROUND(IF('2.ต้นทุนตามสัดส่วน '!$E$106&gt;0,(+L167*'2.ต้นทุนตามสัดส่วน '!$E$106)/'2.ต้นทุนตามสัดส่วน '!$E$109,0),2)</f>
        <v>0</v>
      </c>
      <c r="AH167" s="82">
        <f>ROUND(IF('2.ต้นทุนตามสัดส่วน '!$E$116&gt;0,(+M167*'2.ต้นทุนตามสัดส่วน '!$E$116)/'2.ต้นทุนตามสัดส่วน '!$E$119,0),2)</f>
        <v>0</v>
      </c>
      <c r="AI167" s="82">
        <f>ROUND(IF('2.ต้นทุนตามสัดส่วน '!$E$126&gt;0,(+N167*'2.ต้นทุนตามสัดส่วน '!$E$126)/'2.ต้นทุนตามสัดส่วน '!$E$129,0),2)</f>
        <v>0</v>
      </c>
      <c r="AJ167" s="82">
        <f t="shared" si="7"/>
        <v>0</v>
      </c>
      <c r="AK167" s="82">
        <f>ROUND(IF('2.ต้นทุนตามสัดส่วน '!$E$156&gt;0,(+P167*'2.ต้นทุนตามสัดส่วน '!$E$156)/'2.ต้นทุนตามสัดส่วน '!$E$159,0),2)</f>
        <v>0</v>
      </c>
      <c r="AL167" s="82">
        <f>ROUND(IF('2.ต้นทุนตามสัดส่วน '!$E$166&gt;0,(+Q167*'2.ต้นทุนตามสัดส่วน '!$E$166)/'2.ต้นทุนตามสัดส่วน '!$E$169,0),2)</f>
        <v>0</v>
      </c>
      <c r="AM167" s="82">
        <f>ROUND(IF('2.ต้นทุนตามสัดส่วน '!$E$176&gt;0,(+R167*'2.ต้นทุนตามสัดส่วน '!$E$176)/'2.ต้นทุนตามสัดส่วน '!$E$179,0),2)</f>
        <v>0</v>
      </c>
      <c r="AN167" s="82">
        <f t="shared" si="8"/>
        <v>0</v>
      </c>
      <c r="AO167" s="82">
        <f t="shared" si="9"/>
        <v>0</v>
      </c>
      <c r="AQ167" s="96">
        <v>5104230000</v>
      </c>
      <c r="AR167" s="97" t="s">
        <v>263</v>
      </c>
      <c r="AS167" s="82">
        <f>ROUND(IF('2.ต้นทุนตามสัดส่วน '!$E$7&gt;0,(C167*'2.ต้นทุนตามสัดส่วน '!$E$7)/'2.ต้นทุนตามสัดส่วน '!$E$9,0),2)</f>
        <v>0</v>
      </c>
      <c r="AT167" s="82">
        <f>ROUND(IF('2.ต้นทุนตามสัดส่วน '!$E$17&gt;0,(D167*'2.ต้นทุนตามสัดส่วน '!$E$17)/'2.ต้นทุนตามสัดส่วน '!$E$19,0),2)</f>
        <v>0</v>
      </c>
      <c r="AU167" s="82">
        <f>ROUND(IF('2.ต้นทุนตามสัดส่วน '!$E$27&gt;0,(+E167*'2.ต้นทุนตามสัดส่วน '!$E$27)/'2.ต้นทุนตามสัดส่วน '!$E$29,0),2)</f>
        <v>0</v>
      </c>
      <c r="AV167" s="82">
        <f>ROUND(IF('2.ต้นทุนตามสัดส่วน '!$E$37&gt;0,(+F167*'2.ต้นทุนตามสัดส่วน '!$E$37)/'2.ต้นทุนตามสัดส่วน '!$E$39,0),2)</f>
        <v>0</v>
      </c>
      <c r="AW167" s="82">
        <f t="shared" si="10"/>
        <v>0</v>
      </c>
      <c r="AX167" s="82">
        <f>ROUND(IF('2.ต้นทุนตามสัดส่วน '!$E$57&gt;0,(+H167*'2.ต้นทุนตามสัดส่วน '!$E$57)/'2.ต้นทุนตามสัดส่วน '!$E$59,0),2)</f>
        <v>0</v>
      </c>
      <c r="AY167" s="82">
        <f>ROUND(IF('2.ต้นทุนตามสัดส่วน '!$E$67&gt;0,(+I167*'2.ต้นทุนตามสัดส่วน '!$E$67)/'2.ต้นทุนตามสัดส่วน '!$E$69,0),2)</f>
        <v>0</v>
      </c>
      <c r="AZ167" s="82">
        <f>ROUND(IF('2.ต้นทุนตามสัดส่วน '!$E$77&gt;0,(+J167*'2.ต้นทุนตามสัดส่วน '!$E$77)/'2.ต้นทุนตามสัดส่วน '!$E$79,0),2)</f>
        <v>0</v>
      </c>
      <c r="BA167" s="82">
        <f t="shared" si="11"/>
        <v>0</v>
      </c>
      <c r="BB167" s="82">
        <f>ROUND(IF('2.ต้นทุนตามสัดส่วน '!$E$107&gt;0,(+L167*'2.ต้นทุนตามสัดส่วน '!$E$107)/'2.ต้นทุนตามสัดส่วน '!$E$109,0),2)</f>
        <v>0</v>
      </c>
      <c r="BC167" s="82">
        <f>ROUND(IF('2.ต้นทุนตามสัดส่วน '!$E$117&gt;0,(+M167*'2.ต้นทุนตามสัดส่วน '!$E$117)/'2.ต้นทุนตามสัดส่วน '!$E$119,0),2)</f>
        <v>0</v>
      </c>
      <c r="BD167" s="82">
        <f>ROUND(IF('2.ต้นทุนตามสัดส่วน '!$E$127&gt;0,(+N167*'2.ต้นทุนตามสัดส่วน '!$E$127)/'2.ต้นทุนตามสัดส่วน '!$E$129,0),2)</f>
        <v>0</v>
      </c>
      <c r="BE167" s="82">
        <f t="shared" si="12"/>
        <v>0</v>
      </c>
      <c r="BF167" s="82">
        <f>ROUND(IF('2.ต้นทุนตามสัดส่วน '!$E$157&gt;0,(+P167*'2.ต้นทุนตามสัดส่วน '!$E$157)/'2.ต้นทุนตามสัดส่วน '!$E$159,0),2)</f>
        <v>0</v>
      </c>
      <c r="BG167" s="82">
        <f>ROUND(IF('2.ต้นทุนตามสัดส่วน '!$E$167&gt;0,(+Q167*'2.ต้นทุนตามสัดส่วน '!$E$167)/'2.ต้นทุนตามสัดส่วน '!$E$169,0),2)</f>
        <v>0</v>
      </c>
      <c r="BH167" s="82">
        <f>ROUND(IF('2.ต้นทุนตามสัดส่วน '!$E$177&gt;0,(+R167*'2.ต้นทุนตามสัดส่วน '!$E$177)/'2.ต้นทุนตามสัดส่วน '!$E$179,0),2)</f>
        <v>0</v>
      </c>
      <c r="BI167" s="82">
        <f t="shared" si="13"/>
        <v>0</v>
      </c>
      <c r="BJ167" s="82">
        <f t="shared" si="14"/>
        <v>0</v>
      </c>
      <c r="BL167" s="96">
        <v>5104230000</v>
      </c>
      <c r="BM167" s="97" t="s">
        <v>263</v>
      </c>
      <c r="BN167" s="82">
        <f>ROUND(IF('2.ต้นทุนตามสัดส่วน '!$E$8&gt;0,(+C167*'2.ต้นทุนตามสัดส่วน '!$E$8)/'2.ต้นทุนตามสัดส่วน '!$E$9,0),2)</f>
        <v>0</v>
      </c>
      <c r="BO167" s="82">
        <f>ROUND(IF('2.ต้นทุนตามสัดส่วน '!$E$18&gt;0,(+D167*'2.ต้นทุนตามสัดส่วน '!$E$18)/'2.ต้นทุนตามสัดส่วน '!$E$19,0),2)</f>
        <v>0</v>
      </c>
      <c r="BP167" s="82">
        <f>ROUND(IF('2.ต้นทุนตามสัดส่วน '!$E$28&gt;0,(+E167*'2.ต้นทุนตามสัดส่วน '!$E$28)/'2.ต้นทุนตามสัดส่วน '!$E$29,0),2)</f>
        <v>0</v>
      </c>
      <c r="BQ167" s="82">
        <f>ROUND(IF('2.ต้นทุนตามสัดส่วน '!$E$38&gt;0,(+F167*'2.ต้นทุนตามสัดส่วน '!$E$38)/'2.ต้นทุนตามสัดส่วน '!$E$39,0),2)</f>
        <v>0</v>
      </c>
      <c r="BR167" s="82">
        <f t="shared" si="15"/>
        <v>0</v>
      </c>
      <c r="BS167" s="82">
        <f>ROUND(IF('2.ต้นทุนตามสัดส่วน '!$E$58&gt;0,(+H167*'2.ต้นทุนตามสัดส่วน '!$E$58)/'2.ต้นทุนตามสัดส่วน '!$E$59,0),2)</f>
        <v>0</v>
      </c>
      <c r="BT167" s="82">
        <f>ROUND(IF('2.ต้นทุนตามสัดส่วน '!$E$68&gt;0,(+I167*'2.ต้นทุนตามสัดส่วน '!$E$68)/'2.ต้นทุนตามสัดส่วน '!$E$69,0),2)</f>
        <v>0</v>
      </c>
      <c r="BU167" s="82">
        <f>ROUND(IF('2.ต้นทุนตามสัดส่วน '!$E$78&gt;0,(+J167*'2.ต้นทุนตามสัดส่วน '!$E$78)/'2.ต้นทุนตามสัดส่วน '!$E$79,0),2)</f>
        <v>0</v>
      </c>
      <c r="BV167" s="82">
        <f t="shared" si="16"/>
        <v>0</v>
      </c>
      <c r="BW167" s="82">
        <f>ROUND(IF('2.ต้นทุนตามสัดส่วน '!$E$108&gt;0,(+L167*'2.ต้นทุนตามสัดส่วน '!$E$108)/'2.ต้นทุนตามสัดส่วน '!$E$109,0),2)</f>
        <v>0</v>
      </c>
      <c r="BX167" s="82">
        <f>ROUND(IF('2.ต้นทุนตามสัดส่วน '!$E$118&gt;0,(+M167*'2.ต้นทุนตามสัดส่วน '!$E$118)/'2.ต้นทุนตามสัดส่วน '!$E$119,0),2)</f>
        <v>0</v>
      </c>
      <c r="BY167" s="82">
        <f>ROUND(IF('2.ต้นทุนตามสัดส่วน '!$E$128&gt;0,(+N167*'2.ต้นทุนตามสัดส่วน '!$E$128)/'2.ต้นทุนตามสัดส่วน '!$E$129,0),2)</f>
        <v>0</v>
      </c>
      <c r="BZ167" s="82">
        <f t="shared" si="17"/>
        <v>0</v>
      </c>
      <c r="CA167" s="82">
        <f>ROUND(IF('2.ต้นทุนตามสัดส่วน '!$E$158&gt;0,(+P167*'2.ต้นทุนตามสัดส่วน '!$E$158)/'2.ต้นทุนตามสัดส่วน '!$E$159,0),2)</f>
        <v>0</v>
      </c>
      <c r="CB167" s="82">
        <f>ROUND(IF('2.ต้นทุนตามสัดส่วน '!$E$168&gt;0,(+Q167*'2.ต้นทุนตามสัดส่วน '!$E$168)/'2.ต้นทุนตามสัดส่วน '!$E$169,0),2)</f>
        <v>0</v>
      </c>
      <c r="CC167" s="82">
        <f>ROUND(IF('2.ต้นทุนตามสัดส่วน '!$E$178&gt;0,(+R167*'2.ต้นทุนตามสัดส่วน '!$E$178)/'2.ต้นทุนตามสัดส่วน '!$E$179,0),2)</f>
        <v>0</v>
      </c>
      <c r="CD167" s="82">
        <f t="shared" si="18"/>
        <v>0</v>
      </c>
      <c r="CE167" s="82">
        <f t="shared" si="19"/>
        <v>0</v>
      </c>
      <c r="CF167" s="96">
        <v>5104230000</v>
      </c>
      <c r="CG167" s="97" t="s">
        <v>263</v>
      </c>
      <c r="CH167" s="82">
        <f t="shared" ref="CH167:CY167" si="180">+C167-X167-AS167-BN167</f>
        <v>0</v>
      </c>
      <c r="CI167" s="82">
        <f t="shared" si="180"/>
        <v>0</v>
      </c>
      <c r="CJ167" s="82">
        <f t="shared" si="180"/>
        <v>0</v>
      </c>
      <c r="CK167" s="82">
        <f t="shared" si="180"/>
        <v>0</v>
      </c>
      <c r="CL167" s="82">
        <f t="shared" si="180"/>
        <v>0</v>
      </c>
      <c r="CM167" s="82">
        <f t="shared" si="180"/>
        <v>0</v>
      </c>
      <c r="CN167" s="82">
        <f t="shared" si="180"/>
        <v>0</v>
      </c>
      <c r="CO167" s="82">
        <f t="shared" si="180"/>
        <v>0</v>
      </c>
      <c r="CP167" s="82">
        <f t="shared" si="180"/>
        <v>0</v>
      </c>
      <c r="CQ167" s="82">
        <f t="shared" si="180"/>
        <v>0</v>
      </c>
      <c r="CR167" s="82">
        <f t="shared" si="180"/>
        <v>0</v>
      </c>
      <c r="CS167" s="82">
        <f t="shared" si="180"/>
        <v>0</v>
      </c>
      <c r="CT167" s="82">
        <f t="shared" si="180"/>
        <v>0</v>
      </c>
      <c r="CU167" s="82">
        <f t="shared" si="180"/>
        <v>0</v>
      </c>
      <c r="CV167" s="82">
        <f t="shared" si="180"/>
        <v>0</v>
      </c>
      <c r="CW167" s="82">
        <f t="shared" si="180"/>
        <v>0</v>
      </c>
      <c r="CX167" s="82">
        <f t="shared" si="180"/>
        <v>0</v>
      </c>
      <c r="CY167" s="82">
        <f t="shared" si="180"/>
        <v>0</v>
      </c>
    </row>
    <row r="168" spans="1:103" ht="15.75" customHeight="1" x14ac:dyDescent="0.55000000000000004">
      <c r="A168" s="96">
        <v>5104240000</v>
      </c>
      <c r="B168" s="97" t="s">
        <v>264</v>
      </c>
      <c r="C168" s="30"/>
      <c r="D168" s="82"/>
      <c r="E168" s="82"/>
      <c r="F168" s="82"/>
      <c r="G168" s="82">
        <f t="shared" si="0"/>
        <v>0</v>
      </c>
      <c r="H168" s="82"/>
      <c r="I168" s="82"/>
      <c r="J168" s="82"/>
      <c r="K168" s="82">
        <f t="shared" si="1"/>
        <v>0</v>
      </c>
      <c r="L168" s="82"/>
      <c r="M168" s="82"/>
      <c r="N168" s="82"/>
      <c r="O168" s="82">
        <f t="shared" si="2"/>
        <v>0</v>
      </c>
      <c r="P168" s="82"/>
      <c r="Q168" s="82"/>
      <c r="R168" s="82"/>
      <c r="S168" s="82">
        <f t="shared" si="3"/>
        <v>0</v>
      </c>
      <c r="T168" s="82">
        <f t="shared" si="4"/>
        <v>0</v>
      </c>
      <c r="V168" s="96">
        <v>5104240000</v>
      </c>
      <c r="W168" s="97" t="s">
        <v>264</v>
      </c>
      <c r="X168" s="82">
        <f>ROUND(IF('2.ต้นทุนตามสัดส่วน '!$E$6&gt;0,(+C168*'2.ต้นทุนตามสัดส่วน '!$E$6)/'2.ต้นทุนตามสัดส่วน '!$E$9,0),2)</f>
        <v>0</v>
      </c>
      <c r="Y168" s="82">
        <f>ROUND(IF('2.ต้นทุนตามสัดส่วน '!$E$16&gt;0,(+D168*'2.ต้นทุนตามสัดส่วน '!$E$16)/'2.ต้นทุนตามสัดส่วน '!$E$19,0),2)</f>
        <v>0</v>
      </c>
      <c r="Z168" s="82">
        <f>ROUND(IF('2.ต้นทุนตามสัดส่วน '!$E$26&gt;0,(+E168*'2.ต้นทุนตามสัดส่วน '!$E$26)/'2.ต้นทุนตามสัดส่วน '!$E$29,0),2)</f>
        <v>0</v>
      </c>
      <c r="AA168" s="82">
        <f>ROUND(IF('2.ต้นทุนตามสัดส่วน '!$E$36&gt;0,(+F168*'2.ต้นทุนตามสัดส่วน '!$E$36)/'2.ต้นทุนตามสัดส่วน '!$E$39,0),2)</f>
        <v>0</v>
      </c>
      <c r="AB168" s="82">
        <f t="shared" si="5"/>
        <v>0</v>
      </c>
      <c r="AC168" s="82">
        <f>ROUND(IF('2.ต้นทุนตามสัดส่วน '!$E$56&gt;0,(+H168*'2.ต้นทุนตามสัดส่วน '!$E$56)/'2.ต้นทุนตามสัดส่วน '!$E$59,0),2)</f>
        <v>0</v>
      </c>
      <c r="AD168" s="82">
        <f>ROUND(IF('2.ต้นทุนตามสัดส่วน '!$E$66&gt;0,(+I168*'2.ต้นทุนตามสัดส่วน '!$E$66)/'2.ต้นทุนตามสัดส่วน '!$E$69,0),2)</f>
        <v>0</v>
      </c>
      <c r="AE168" s="82">
        <f>ROUND(IF('2.ต้นทุนตามสัดส่วน '!$E$76&gt;0,(+J168*'2.ต้นทุนตามสัดส่วน '!$E$76)/'2.ต้นทุนตามสัดส่วน '!$E$79,0),2)</f>
        <v>0</v>
      </c>
      <c r="AF168" s="82">
        <f t="shared" si="6"/>
        <v>0</v>
      </c>
      <c r="AG168" s="82">
        <f>ROUND(IF('2.ต้นทุนตามสัดส่วน '!$E$106&gt;0,(+L168*'2.ต้นทุนตามสัดส่วน '!$E$106)/'2.ต้นทุนตามสัดส่วน '!$E$109,0),2)</f>
        <v>0</v>
      </c>
      <c r="AH168" s="82">
        <f>ROUND(IF('2.ต้นทุนตามสัดส่วน '!$E$116&gt;0,(+M168*'2.ต้นทุนตามสัดส่วน '!$E$116)/'2.ต้นทุนตามสัดส่วน '!$E$119,0),2)</f>
        <v>0</v>
      </c>
      <c r="AI168" s="82">
        <f>ROUND(IF('2.ต้นทุนตามสัดส่วน '!$E$126&gt;0,(+N168*'2.ต้นทุนตามสัดส่วน '!$E$126)/'2.ต้นทุนตามสัดส่วน '!$E$129,0),2)</f>
        <v>0</v>
      </c>
      <c r="AJ168" s="82">
        <f t="shared" si="7"/>
        <v>0</v>
      </c>
      <c r="AK168" s="82">
        <f>ROUND(IF('2.ต้นทุนตามสัดส่วน '!$E$156&gt;0,(+P168*'2.ต้นทุนตามสัดส่วน '!$E$156)/'2.ต้นทุนตามสัดส่วน '!$E$159,0),2)</f>
        <v>0</v>
      </c>
      <c r="AL168" s="82">
        <f>ROUND(IF('2.ต้นทุนตามสัดส่วน '!$E$166&gt;0,(+Q168*'2.ต้นทุนตามสัดส่วน '!$E$166)/'2.ต้นทุนตามสัดส่วน '!$E$169,0),2)</f>
        <v>0</v>
      </c>
      <c r="AM168" s="82">
        <f>ROUND(IF('2.ต้นทุนตามสัดส่วน '!$E$176&gt;0,(+R168*'2.ต้นทุนตามสัดส่วน '!$E$176)/'2.ต้นทุนตามสัดส่วน '!$E$179,0),2)</f>
        <v>0</v>
      </c>
      <c r="AN168" s="82">
        <f t="shared" si="8"/>
        <v>0</v>
      </c>
      <c r="AO168" s="82">
        <f t="shared" si="9"/>
        <v>0</v>
      </c>
      <c r="AQ168" s="96">
        <v>5104240000</v>
      </c>
      <c r="AR168" s="97" t="s">
        <v>264</v>
      </c>
      <c r="AS168" s="82">
        <f>ROUND(IF('2.ต้นทุนตามสัดส่วน '!$E$7&gt;0,(C168*'2.ต้นทุนตามสัดส่วน '!$E$7)/'2.ต้นทุนตามสัดส่วน '!$E$9,0),2)</f>
        <v>0</v>
      </c>
      <c r="AT168" s="82">
        <f>ROUND(IF('2.ต้นทุนตามสัดส่วน '!$E$17&gt;0,(D168*'2.ต้นทุนตามสัดส่วน '!$E$17)/'2.ต้นทุนตามสัดส่วน '!$E$19,0),2)</f>
        <v>0</v>
      </c>
      <c r="AU168" s="82">
        <f>ROUND(IF('2.ต้นทุนตามสัดส่วน '!$E$27&gt;0,(+E168*'2.ต้นทุนตามสัดส่วน '!$E$27)/'2.ต้นทุนตามสัดส่วน '!$E$29,0),2)</f>
        <v>0</v>
      </c>
      <c r="AV168" s="82">
        <f>ROUND(IF('2.ต้นทุนตามสัดส่วน '!$E$37&gt;0,(+F168*'2.ต้นทุนตามสัดส่วน '!$E$37)/'2.ต้นทุนตามสัดส่วน '!$E$39,0),2)</f>
        <v>0</v>
      </c>
      <c r="AW168" s="82">
        <f t="shared" si="10"/>
        <v>0</v>
      </c>
      <c r="AX168" s="82">
        <f>ROUND(IF('2.ต้นทุนตามสัดส่วน '!$E$57&gt;0,(+H168*'2.ต้นทุนตามสัดส่วน '!$E$57)/'2.ต้นทุนตามสัดส่วน '!$E$59,0),2)</f>
        <v>0</v>
      </c>
      <c r="AY168" s="82">
        <f>ROUND(IF('2.ต้นทุนตามสัดส่วน '!$E$67&gt;0,(+I168*'2.ต้นทุนตามสัดส่วน '!$E$67)/'2.ต้นทุนตามสัดส่วน '!$E$69,0),2)</f>
        <v>0</v>
      </c>
      <c r="AZ168" s="82">
        <f>ROUND(IF('2.ต้นทุนตามสัดส่วน '!$E$77&gt;0,(+J168*'2.ต้นทุนตามสัดส่วน '!$E$77)/'2.ต้นทุนตามสัดส่วน '!$E$79,0),2)</f>
        <v>0</v>
      </c>
      <c r="BA168" s="82">
        <f t="shared" si="11"/>
        <v>0</v>
      </c>
      <c r="BB168" s="82">
        <f>ROUND(IF('2.ต้นทุนตามสัดส่วน '!$E$107&gt;0,(+L168*'2.ต้นทุนตามสัดส่วน '!$E$107)/'2.ต้นทุนตามสัดส่วน '!$E$109,0),2)</f>
        <v>0</v>
      </c>
      <c r="BC168" s="82">
        <f>ROUND(IF('2.ต้นทุนตามสัดส่วน '!$E$117&gt;0,(+M168*'2.ต้นทุนตามสัดส่วน '!$E$117)/'2.ต้นทุนตามสัดส่วน '!$E$119,0),2)</f>
        <v>0</v>
      </c>
      <c r="BD168" s="82">
        <f>ROUND(IF('2.ต้นทุนตามสัดส่วน '!$E$127&gt;0,(+N168*'2.ต้นทุนตามสัดส่วน '!$E$127)/'2.ต้นทุนตามสัดส่วน '!$E$129,0),2)</f>
        <v>0</v>
      </c>
      <c r="BE168" s="82">
        <f t="shared" si="12"/>
        <v>0</v>
      </c>
      <c r="BF168" s="82">
        <f>ROUND(IF('2.ต้นทุนตามสัดส่วน '!$E$157&gt;0,(+P168*'2.ต้นทุนตามสัดส่วน '!$E$157)/'2.ต้นทุนตามสัดส่วน '!$E$159,0),2)</f>
        <v>0</v>
      </c>
      <c r="BG168" s="82">
        <f>ROUND(IF('2.ต้นทุนตามสัดส่วน '!$E$167&gt;0,(+Q168*'2.ต้นทุนตามสัดส่วน '!$E$167)/'2.ต้นทุนตามสัดส่วน '!$E$169,0),2)</f>
        <v>0</v>
      </c>
      <c r="BH168" s="82">
        <f>ROUND(IF('2.ต้นทุนตามสัดส่วน '!$E$177&gt;0,(+R168*'2.ต้นทุนตามสัดส่วน '!$E$177)/'2.ต้นทุนตามสัดส่วน '!$E$179,0),2)</f>
        <v>0</v>
      </c>
      <c r="BI168" s="82">
        <f t="shared" si="13"/>
        <v>0</v>
      </c>
      <c r="BJ168" s="82">
        <f t="shared" si="14"/>
        <v>0</v>
      </c>
      <c r="BL168" s="96">
        <v>5104240000</v>
      </c>
      <c r="BM168" s="97" t="s">
        <v>264</v>
      </c>
      <c r="BN168" s="82">
        <f>ROUND(IF('2.ต้นทุนตามสัดส่วน '!$E$8&gt;0,(+C168*'2.ต้นทุนตามสัดส่วน '!$E$8)/'2.ต้นทุนตามสัดส่วน '!$E$9,0),2)</f>
        <v>0</v>
      </c>
      <c r="BO168" s="82">
        <f>ROUND(IF('2.ต้นทุนตามสัดส่วน '!$E$18&gt;0,(+D168*'2.ต้นทุนตามสัดส่วน '!$E$18)/'2.ต้นทุนตามสัดส่วน '!$E$19,0),2)</f>
        <v>0</v>
      </c>
      <c r="BP168" s="82">
        <f>ROUND(IF('2.ต้นทุนตามสัดส่วน '!$E$28&gt;0,(+E168*'2.ต้นทุนตามสัดส่วน '!$E$28)/'2.ต้นทุนตามสัดส่วน '!$E$29,0),2)</f>
        <v>0</v>
      </c>
      <c r="BQ168" s="82">
        <f>ROUND(IF('2.ต้นทุนตามสัดส่วน '!$E$38&gt;0,(+F168*'2.ต้นทุนตามสัดส่วน '!$E$38)/'2.ต้นทุนตามสัดส่วน '!$E$39,0),2)</f>
        <v>0</v>
      </c>
      <c r="BR168" s="82">
        <f t="shared" si="15"/>
        <v>0</v>
      </c>
      <c r="BS168" s="82">
        <f>ROUND(IF('2.ต้นทุนตามสัดส่วน '!$E$58&gt;0,(+H168*'2.ต้นทุนตามสัดส่วน '!$E$58)/'2.ต้นทุนตามสัดส่วน '!$E$59,0),2)</f>
        <v>0</v>
      </c>
      <c r="BT168" s="82">
        <f>ROUND(IF('2.ต้นทุนตามสัดส่วน '!$E$68&gt;0,(+I168*'2.ต้นทุนตามสัดส่วน '!$E$68)/'2.ต้นทุนตามสัดส่วน '!$E$69,0),2)</f>
        <v>0</v>
      </c>
      <c r="BU168" s="82">
        <f>ROUND(IF('2.ต้นทุนตามสัดส่วน '!$E$78&gt;0,(+J168*'2.ต้นทุนตามสัดส่วน '!$E$78)/'2.ต้นทุนตามสัดส่วน '!$E$79,0),2)</f>
        <v>0</v>
      </c>
      <c r="BV168" s="82">
        <f t="shared" si="16"/>
        <v>0</v>
      </c>
      <c r="BW168" s="82">
        <f>ROUND(IF('2.ต้นทุนตามสัดส่วน '!$E$108&gt;0,(+L168*'2.ต้นทุนตามสัดส่วน '!$E$108)/'2.ต้นทุนตามสัดส่วน '!$E$109,0),2)</f>
        <v>0</v>
      </c>
      <c r="BX168" s="82">
        <f>ROUND(IF('2.ต้นทุนตามสัดส่วน '!$E$118&gt;0,(+M168*'2.ต้นทุนตามสัดส่วน '!$E$118)/'2.ต้นทุนตามสัดส่วน '!$E$119,0),2)</f>
        <v>0</v>
      </c>
      <c r="BY168" s="82">
        <f>ROUND(IF('2.ต้นทุนตามสัดส่วน '!$E$128&gt;0,(+N168*'2.ต้นทุนตามสัดส่วน '!$E$128)/'2.ต้นทุนตามสัดส่วน '!$E$129,0),2)</f>
        <v>0</v>
      </c>
      <c r="BZ168" s="82">
        <f t="shared" si="17"/>
        <v>0</v>
      </c>
      <c r="CA168" s="82">
        <f>ROUND(IF('2.ต้นทุนตามสัดส่วน '!$E$158&gt;0,(+P168*'2.ต้นทุนตามสัดส่วน '!$E$158)/'2.ต้นทุนตามสัดส่วน '!$E$159,0),2)</f>
        <v>0</v>
      </c>
      <c r="CB168" s="82">
        <f>ROUND(IF('2.ต้นทุนตามสัดส่วน '!$E$168&gt;0,(+Q168*'2.ต้นทุนตามสัดส่วน '!$E$168)/'2.ต้นทุนตามสัดส่วน '!$E$169,0),2)</f>
        <v>0</v>
      </c>
      <c r="CC168" s="82">
        <f>ROUND(IF('2.ต้นทุนตามสัดส่วน '!$E$178&gt;0,(+R168*'2.ต้นทุนตามสัดส่วน '!$E$178)/'2.ต้นทุนตามสัดส่วน '!$E$179,0),2)</f>
        <v>0</v>
      </c>
      <c r="CD168" s="82">
        <f t="shared" si="18"/>
        <v>0</v>
      </c>
      <c r="CE168" s="82">
        <f t="shared" si="19"/>
        <v>0</v>
      </c>
      <c r="CF168" s="96">
        <v>5104240000</v>
      </c>
      <c r="CG168" s="97" t="s">
        <v>264</v>
      </c>
      <c r="CH168" s="82">
        <f t="shared" ref="CH168:CY168" si="181">+C168-X168-AS168-BN168</f>
        <v>0</v>
      </c>
      <c r="CI168" s="82">
        <f t="shared" si="181"/>
        <v>0</v>
      </c>
      <c r="CJ168" s="82">
        <f t="shared" si="181"/>
        <v>0</v>
      </c>
      <c r="CK168" s="82">
        <f t="shared" si="181"/>
        <v>0</v>
      </c>
      <c r="CL168" s="82">
        <f t="shared" si="181"/>
        <v>0</v>
      </c>
      <c r="CM168" s="82">
        <f t="shared" si="181"/>
        <v>0</v>
      </c>
      <c r="CN168" s="82">
        <f t="shared" si="181"/>
        <v>0</v>
      </c>
      <c r="CO168" s="82">
        <f t="shared" si="181"/>
        <v>0</v>
      </c>
      <c r="CP168" s="82">
        <f t="shared" si="181"/>
        <v>0</v>
      </c>
      <c r="CQ168" s="82">
        <f t="shared" si="181"/>
        <v>0</v>
      </c>
      <c r="CR168" s="82">
        <f t="shared" si="181"/>
        <v>0</v>
      </c>
      <c r="CS168" s="82">
        <f t="shared" si="181"/>
        <v>0</v>
      </c>
      <c r="CT168" s="82">
        <f t="shared" si="181"/>
        <v>0</v>
      </c>
      <c r="CU168" s="82">
        <f t="shared" si="181"/>
        <v>0</v>
      </c>
      <c r="CV168" s="82">
        <f t="shared" si="181"/>
        <v>0</v>
      </c>
      <c r="CW168" s="82">
        <f t="shared" si="181"/>
        <v>0</v>
      </c>
      <c r="CX168" s="82">
        <f t="shared" si="181"/>
        <v>0</v>
      </c>
      <c r="CY168" s="82">
        <f t="shared" si="181"/>
        <v>0</v>
      </c>
    </row>
    <row r="169" spans="1:103" ht="15.75" customHeight="1" x14ac:dyDescent="0.55000000000000004">
      <c r="A169" s="96">
        <v>5104250000</v>
      </c>
      <c r="B169" s="97" t="s">
        <v>265</v>
      </c>
      <c r="C169" s="30"/>
      <c r="D169" s="82"/>
      <c r="E169" s="82"/>
      <c r="F169" s="82"/>
      <c r="G169" s="82">
        <f t="shared" si="0"/>
        <v>0</v>
      </c>
      <c r="H169" s="82"/>
      <c r="I169" s="82"/>
      <c r="J169" s="82"/>
      <c r="K169" s="82">
        <f t="shared" si="1"/>
        <v>0</v>
      </c>
      <c r="L169" s="82"/>
      <c r="M169" s="82"/>
      <c r="N169" s="82"/>
      <c r="O169" s="82">
        <f t="shared" si="2"/>
        <v>0</v>
      </c>
      <c r="P169" s="82"/>
      <c r="Q169" s="82"/>
      <c r="R169" s="82"/>
      <c r="S169" s="82">
        <f t="shared" si="3"/>
        <v>0</v>
      </c>
      <c r="T169" s="82">
        <f t="shared" si="4"/>
        <v>0</v>
      </c>
      <c r="V169" s="96">
        <v>5104250000</v>
      </c>
      <c r="W169" s="97" t="s">
        <v>265</v>
      </c>
      <c r="X169" s="82">
        <f>ROUND(IF('2.ต้นทุนตามสัดส่วน '!$E$6&gt;0,(+C169*'2.ต้นทุนตามสัดส่วน '!$E$6)/'2.ต้นทุนตามสัดส่วน '!$E$9,0),2)</f>
        <v>0</v>
      </c>
      <c r="Y169" s="82">
        <f>ROUND(IF('2.ต้นทุนตามสัดส่วน '!$E$16&gt;0,(+D169*'2.ต้นทุนตามสัดส่วน '!$E$16)/'2.ต้นทุนตามสัดส่วน '!$E$19,0),2)</f>
        <v>0</v>
      </c>
      <c r="Z169" s="82">
        <f>ROUND(IF('2.ต้นทุนตามสัดส่วน '!$E$26&gt;0,(+E169*'2.ต้นทุนตามสัดส่วน '!$E$26)/'2.ต้นทุนตามสัดส่วน '!$E$29,0),2)</f>
        <v>0</v>
      </c>
      <c r="AA169" s="82">
        <f>ROUND(IF('2.ต้นทุนตามสัดส่วน '!$E$36&gt;0,(+F169*'2.ต้นทุนตามสัดส่วน '!$E$36)/'2.ต้นทุนตามสัดส่วน '!$E$39,0),2)</f>
        <v>0</v>
      </c>
      <c r="AB169" s="82">
        <f t="shared" si="5"/>
        <v>0</v>
      </c>
      <c r="AC169" s="82">
        <f>ROUND(IF('2.ต้นทุนตามสัดส่วน '!$E$56&gt;0,(+H169*'2.ต้นทุนตามสัดส่วน '!$E$56)/'2.ต้นทุนตามสัดส่วน '!$E$59,0),2)</f>
        <v>0</v>
      </c>
      <c r="AD169" s="82">
        <f>ROUND(IF('2.ต้นทุนตามสัดส่วน '!$E$66&gt;0,(+I169*'2.ต้นทุนตามสัดส่วน '!$E$66)/'2.ต้นทุนตามสัดส่วน '!$E$69,0),2)</f>
        <v>0</v>
      </c>
      <c r="AE169" s="82">
        <f>ROUND(IF('2.ต้นทุนตามสัดส่วน '!$E$76&gt;0,(+J169*'2.ต้นทุนตามสัดส่วน '!$E$76)/'2.ต้นทุนตามสัดส่วน '!$E$79,0),2)</f>
        <v>0</v>
      </c>
      <c r="AF169" s="82">
        <f t="shared" si="6"/>
        <v>0</v>
      </c>
      <c r="AG169" s="82">
        <f>ROUND(IF('2.ต้นทุนตามสัดส่วน '!$E$106&gt;0,(+L169*'2.ต้นทุนตามสัดส่วน '!$E$106)/'2.ต้นทุนตามสัดส่วน '!$E$109,0),2)</f>
        <v>0</v>
      </c>
      <c r="AH169" s="82">
        <f>ROUND(IF('2.ต้นทุนตามสัดส่วน '!$E$116&gt;0,(+M169*'2.ต้นทุนตามสัดส่วน '!$E$116)/'2.ต้นทุนตามสัดส่วน '!$E$119,0),2)</f>
        <v>0</v>
      </c>
      <c r="AI169" s="82">
        <f>ROUND(IF('2.ต้นทุนตามสัดส่วน '!$E$126&gt;0,(+N169*'2.ต้นทุนตามสัดส่วน '!$E$126)/'2.ต้นทุนตามสัดส่วน '!$E$129,0),2)</f>
        <v>0</v>
      </c>
      <c r="AJ169" s="82">
        <f t="shared" si="7"/>
        <v>0</v>
      </c>
      <c r="AK169" s="82">
        <f>ROUND(IF('2.ต้นทุนตามสัดส่วน '!$E$156&gt;0,(+P169*'2.ต้นทุนตามสัดส่วน '!$E$156)/'2.ต้นทุนตามสัดส่วน '!$E$159,0),2)</f>
        <v>0</v>
      </c>
      <c r="AL169" s="82">
        <f>ROUND(IF('2.ต้นทุนตามสัดส่วน '!$E$166&gt;0,(+Q169*'2.ต้นทุนตามสัดส่วน '!$E$166)/'2.ต้นทุนตามสัดส่วน '!$E$169,0),2)</f>
        <v>0</v>
      </c>
      <c r="AM169" s="82">
        <f>ROUND(IF('2.ต้นทุนตามสัดส่วน '!$E$176&gt;0,(+R169*'2.ต้นทุนตามสัดส่วน '!$E$176)/'2.ต้นทุนตามสัดส่วน '!$E$179,0),2)</f>
        <v>0</v>
      </c>
      <c r="AN169" s="82">
        <f t="shared" si="8"/>
        <v>0</v>
      </c>
      <c r="AO169" s="82">
        <f t="shared" si="9"/>
        <v>0</v>
      </c>
      <c r="AQ169" s="96">
        <v>5104250000</v>
      </c>
      <c r="AR169" s="97" t="s">
        <v>265</v>
      </c>
      <c r="AS169" s="82">
        <f>ROUND(IF('2.ต้นทุนตามสัดส่วน '!$E$7&gt;0,(C169*'2.ต้นทุนตามสัดส่วน '!$E$7)/'2.ต้นทุนตามสัดส่วน '!$E$9,0),2)</f>
        <v>0</v>
      </c>
      <c r="AT169" s="82">
        <f>ROUND(IF('2.ต้นทุนตามสัดส่วน '!$E$17&gt;0,(D169*'2.ต้นทุนตามสัดส่วน '!$E$17)/'2.ต้นทุนตามสัดส่วน '!$E$19,0),2)</f>
        <v>0</v>
      </c>
      <c r="AU169" s="82">
        <f>ROUND(IF('2.ต้นทุนตามสัดส่วน '!$E$27&gt;0,(+E169*'2.ต้นทุนตามสัดส่วน '!$E$27)/'2.ต้นทุนตามสัดส่วน '!$E$29,0),2)</f>
        <v>0</v>
      </c>
      <c r="AV169" s="82">
        <f>ROUND(IF('2.ต้นทุนตามสัดส่วน '!$E$37&gt;0,(+F169*'2.ต้นทุนตามสัดส่วน '!$E$37)/'2.ต้นทุนตามสัดส่วน '!$E$39,0),2)</f>
        <v>0</v>
      </c>
      <c r="AW169" s="82">
        <f t="shared" si="10"/>
        <v>0</v>
      </c>
      <c r="AX169" s="82">
        <f>ROUND(IF('2.ต้นทุนตามสัดส่วน '!$E$57&gt;0,(+H169*'2.ต้นทุนตามสัดส่วน '!$E$57)/'2.ต้นทุนตามสัดส่วน '!$E$59,0),2)</f>
        <v>0</v>
      </c>
      <c r="AY169" s="82">
        <f>ROUND(IF('2.ต้นทุนตามสัดส่วน '!$E$67&gt;0,(+I169*'2.ต้นทุนตามสัดส่วน '!$E$67)/'2.ต้นทุนตามสัดส่วน '!$E$69,0),2)</f>
        <v>0</v>
      </c>
      <c r="AZ169" s="82">
        <f>ROUND(IF('2.ต้นทุนตามสัดส่วน '!$E$77&gt;0,(+J169*'2.ต้นทุนตามสัดส่วน '!$E$77)/'2.ต้นทุนตามสัดส่วน '!$E$79,0),2)</f>
        <v>0</v>
      </c>
      <c r="BA169" s="82">
        <f t="shared" si="11"/>
        <v>0</v>
      </c>
      <c r="BB169" s="82">
        <f>ROUND(IF('2.ต้นทุนตามสัดส่วน '!$E$107&gt;0,(+L169*'2.ต้นทุนตามสัดส่วน '!$E$107)/'2.ต้นทุนตามสัดส่วน '!$E$109,0),2)</f>
        <v>0</v>
      </c>
      <c r="BC169" s="82">
        <f>ROUND(IF('2.ต้นทุนตามสัดส่วน '!$E$117&gt;0,(+M169*'2.ต้นทุนตามสัดส่วน '!$E$117)/'2.ต้นทุนตามสัดส่วน '!$E$119,0),2)</f>
        <v>0</v>
      </c>
      <c r="BD169" s="82">
        <f>ROUND(IF('2.ต้นทุนตามสัดส่วน '!$E$127&gt;0,(+N169*'2.ต้นทุนตามสัดส่วน '!$E$127)/'2.ต้นทุนตามสัดส่วน '!$E$129,0),2)</f>
        <v>0</v>
      </c>
      <c r="BE169" s="82">
        <f t="shared" si="12"/>
        <v>0</v>
      </c>
      <c r="BF169" s="82">
        <f>ROUND(IF('2.ต้นทุนตามสัดส่วน '!$E$157&gt;0,(+P169*'2.ต้นทุนตามสัดส่วน '!$E$157)/'2.ต้นทุนตามสัดส่วน '!$E$159,0),2)</f>
        <v>0</v>
      </c>
      <c r="BG169" s="82">
        <f>ROUND(IF('2.ต้นทุนตามสัดส่วน '!$E$167&gt;0,(+Q169*'2.ต้นทุนตามสัดส่วน '!$E$167)/'2.ต้นทุนตามสัดส่วน '!$E$169,0),2)</f>
        <v>0</v>
      </c>
      <c r="BH169" s="82">
        <f>ROUND(IF('2.ต้นทุนตามสัดส่วน '!$E$177&gt;0,(+R169*'2.ต้นทุนตามสัดส่วน '!$E$177)/'2.ต้นทุนตามสัดส่วน '!$E$179,0),2)</f>
        <v>0</v>
      </c>
      <c r="BI169" s="82">
        <f t="shared" si="13"/>
        <v>0</v>
      </c>
      <c r="BJ169" s="82">
        <f t="shared" si="14"/>
        <v>0</v>
      </c>
      <c r="BL169" s="96">
        <v>5104250000</v>
      </c>
      <c r="BM169" s="97" t="s">
        <v>265</v>
      </c>
      <c r="BN169" s="82">
        <f>ROUND(IF('2.ต้นทุนตามสัดส่วน '!$E$8&gt;0,(+C169*'2.ต้นทุนตามสัดส่วน '!$E$8)/'2.ต้นทุนตามสัดส่วน '!$E$9,0),2)</f>
        <v>0</v>
      </c>
      <c r="BO169" s="82">
        <f>ROUND(IF('2.ต้นทุนตามสัดส่วน '!$E$18&gt;0,(+D169*'2.ต้นทุนตามสัดส่วน '!$E$18)/'2.ต้นทุนตามสัดส่วน '!$E$19,0),2)</f>
        <v>0</v>
      </c>
      <c r="BP169" s="82">
        <f>ROUND(IF('2.ต้นทุนตามสัดส่วน '!$E$28&gt;0,(+E169*'2.ต้นทุนตามสัดส่วน '!$E$28)/'2.ต้นทุนตามสัดส่วน '!$E$29,0),2)</f>
        <v>0</v>
      </c>
      <c r="BQ169" s="82">
        <f>ROUND(IF('2.ต้นทุนตามสัดส่วน '!$E$38&gt;0,(+F169*'2.ต้นทุนตามสัดส่วน '!$E$38)/'2.ต้นทุนตามสัดส่วน '!$E$39,0),2)</f>
        <v>0</v>
      </c>
      <c r="BR169" s="82">
        <f t="shared" si="15"/>
        <v>0</v>
      </c>
      <c r="BS169" s="82">
        <f>ROUND(IF('2.ต้นทุนตามสัดส่วน '!$E$58&gt;0,(+H169*'2.ต้นทุนตามสัดส่วน '!$E$58)/'2.ต้นทุนตามสัดส่วน '!$E$59,0),2)</f>
        <v>0</v>
      </c>
      <c r="BT169" s="82">
        <f>ROUND(IF('2.ต้นทุนตามสัดส่วน '!$E$68&gt;0,(+I169*'2.ต้นทุนตามสัดส่วน '!$E$68)/'2.ต้นทุนตามสัดส่วน '!$E$69,0),2)</f>
        <v>0</v>
      </c>
      <c r="BU169" s="82">
        <f>ROUND(IF('2.ต้นทุนตามสัดส่วน '!$E$78&gt;0,(+J169*'2.ต้นทุนตามสัดส่วน '!$E$78)/'2.ต้นทุนตามสัดส่วน '!$E$79,0),2)</f>
        <v>0</v>
      </c>
      <c r="BV169" s="82">
        <f t="shared" si="16"/>
        <v>0</v>
      </c>
      <c r="BW169" s="82">
        <f>ROUND(IF('2.ต้นทุนตามสัดส่วน '!$E$108&gt;0,(+L169*'2.ต้นทุนตามสัดส่วน '!$E$108)/'2.ต้นทุนตามสัดส่วน '!$E$109,0),2)</f>
        <v>0</v>
      </c>
      <c r="BX169" s="82">
        <f>ROUND(IF('2.ต้นทุนตามสัดส่วน '!$E$118&gt;0,(+M169*'2.ต้นทุนตามสัดส่วน '!$E$118)/'2.ต้นทุนตามสัดส่วน '!$E$119,0),2)</f>
        <v>0</v>
      </c>
      <c r="BY169" s="82">
        <f>ROUND(IF('2.ต้นทุนตามสัดส่วน '!$E$128&gt;0,(+N169*'2.ต้นทุนตามสัดส่วน '!$E$128)/'2.ต้นทุนตามสัดส่วน '!$E$129,0),2)</f>
        <v>0</v>
      </c>
      <c r="BZ169" s="82">
        <f t="shared" si="17"/>
        <v>0</v>
      </c>
      <c r="CA169" s="82">
        <f>ROUND(IF('2.ต้นทุนตามสัดส่วน '!$E$158&gt;0,(+P169*'2.ต้นทุนตามสัดส่วน '!$E$158)/'2.ต้นทุนตามสัดส่วน '!$E$159,0),2)</f>
        <v>0</v>
      </c>
      <c r="CB169" s="82">
        <f>ROUND(IF('2.ต้นทุนตามสัดส่วน '!$E$168&gt;0,(+Q169*'2.ต้นทุนตามสัดส่วน '!$E$168)/'2.ต้นทุนตามสัดส่วน '!$E$169,0),2)</f>
        <v>0</v>
      </c>
      <c r="CC169" s="82">
        <f>ROUND(IF('2.ต้นทุนตามสัดส่วน '!$E$178&gt;0,(+R169*'2.ต้นทุนตามสัดส่วน '!$E$178)/'2.ต้นทุนตามสัดส่วน '!$E$179,0),2)</f>
        <v>0</v>
      </c>
      <c r="CD169" s="82">
        <f t="shared" si="18"/>
        <v>0</v>
      </c>
      <c r="CE169" s="82">
        <f t="shared" si="19"/>
        <v>0</v>
      </c>
      <c r="CF169" s="96">
        <v>5104250000</v>
      </c>
      <c r="CG169" s="97" t="s">
        <v>265</v>
      </c>
      <c r="CH169" s="82">
        <f t="shared" ref="CH169:CY169" si="182">+C169-X169-AS169-BN169</f>
        <v>0</v>
      </c>
      <c r="CI169" s="82">
        <f t="shared" si="182"/>
        <v>0</v>
      </c>
      <c r="CJ169" s="82">
        <f t="shared" si="182"/>
        <v>0</v>
      </c>
      <c r="CK169" s="82">
        <f t="shared" si="182"/>
        <v>0</v>
      </c>
      <c r="CL169" s="82">
        <f t="shared" si="182"/>
        <v>0</v>
      </c>
      <c r="CM169" s="82">
        <f t="shared" si="182"/>
        <v>0</v>
      </c>
      <c r="CN169" s="82">
        <f t="shared" si="182"/>
        <v>0</v>
      </c>
      <c r="CO169" s="82">
        <f t="shared" si="182"/>
        <v>0</v>
      </c>
      <c r="CP169" s="82">
        <f t="shared" si="182"/>
        <v>0</v>
      </c>
      <c r="CQ169" s="82">
        <f t="shared" si="182"/>
        <v>0</v>
      </c>
      <c r="CR169" s="82">
        <f t="shared" si="182"/>
        <v>0</v>
      </c>
      <c r="CS169" s="82">
        <f t="shared" si="182"/>
        <v>0</v>
      </c>
      <c r="CT169" s="82">
        <f t="shared" si="182"/>
        <v>0</v>
      </c>
      <c r="CU169" s="82">
        <f t="shared" si="182"/>
        <v>0</v>
      </c>
      <c r="CV169" s="82">
        <f t="shared" si="182"/>
        <v>0</v>
      </c>
      <c r="CW169" s="82">
        <f t="shared" si="182"/>
        <v>0</v>
      </c>
      <c r="CX169" s="82">
        <f t="shared" si="182"/>
        <v>0</v>
      </c>
      <c r="CY169" s="82">
        <f t="shared" si="182"/>
        <v>0</v>
      </c>
    </row>
    <row r="170" spans="1:103" ht="15.75" customHeight="1" x14ac:dyDescent="0.55000000000000004">
      <c r="A170" s="96">
        <v>5104260000</v>
      </c>
      <c r="B170" s="97" t="s">
        <v>266</v>
      </c>
      <c r="C170" s="30"/>
      <c r="D170" s="82"/>
      <c r="E170" s="82"/>
      <c r="F170" s="82"/>
      <c r="G170" s="82">
        <f t="shared" si="0"/>
        <v>0</v>
      </c>
      <c r="H170" s="82"/>
      <c r="I170" s="82"/>
      <c r="J170" s="82"/>
      <c r="K170" s="82">
        <f t="shared" si="1"/>
        <v>0</v>
      </c>
      <c r="L170" s="82"/>
      <c r="M170" s="82"/>
      <c r="N170" s="82"/>
      <c r="O170" s="82">
        <f t="shared" si="2"/>
        <v>0</v>
      </c>
      <c r="P170" s="82"/>
      <c r="Q170" s="82"/>
      <c r="R170" s="82"/>
      <c r="S170" s="82">
        <f t="shared" si="3"/>
        <v>0</v>
      </c>
      <c r="T170" s="82">
        <f t="shared" si="4"/>
        <v>0</v>
      </c>
      <c r="V170" s="96">
        <v>5104260000</v>
      </c>
      <c r="W170" s="97" t="s">
        <v>266</v>
      </c>
      <c r="X170" s="82">
        <f>ROUND(IF('2.ต้นทุนตามสัดส่วน '!$E$6&gt;0,(+C170*'2.ต้นทุนตามสัดส่วน '!$E$6)/'2.ต้นทุนตามสัดส่วน '!$E$9,0),2)</f>
        <v>0</v>
      </c>
      <c r="Y170" s="82">
        <f>ROUND(IF('2.ต้นทุนตามสัดส่วน '!$E$16&gt;0,(+D170*'2.ต้นทุนตามสัดส่วน '!$E$16)/'2.ต้นทุนตามสัดส่วน '!$E$19,0),2)</f>
        <v>0</v>
      </c>
      <c r="Z170" s="82">
        <f>ROUND(IF('2.ต้นทุนตามสัดส่วน '!$E$26&gt;0,(+E170*'2.ต้นทุนตามสัดส่วน '!$E$26)/'2.ต้นทุนตามสัดส่วน '!$E$29,0),2)</f>
        <v>0</v>
      </c>
      <c r="AA170" s="82">
        <f>ROUND(IF('2.ต้นทุนตามสัดส่วน '!$E$36&gt;0,(+F170*'2.ต้นทุนตามสัดส่วน '!$E$36)/'2.ต้นทุนตามสัดส่วน '!$E$39,0),2)</f>
        <v>0</v>
      </c>
      <c r="AB170" s="82">
        <f t="shared" si="5"/>
        <v>0</v>
      </c>
      <c r="AC170" s="82">
        <f>ROUND(IF('2.ต้นทุนตามสัดส่วน '!$E$56&gt;0,(+H170*'2.ต้นทุนตามสัดส่วน '!$E$56)/'2.ต้นทุนตามสัดส่วน '!$E$59,0),2)</f>
        <v>0</v>
      </c>
      <c r="AD170" s="82">
        <f>ROUND(IF('2.ต้นทุนตามสัดส่วน '!$E$66&gt;0,(+I170*'2.ต้นทุนตามสัดส่วน '!$E$66)/'2.ต้นทุนตามสัดส่วน '!$E$69,0),2)</f>
        <v>0</v>
      </c>
      <c r="AE170" s="82">
        <f>ROUND(IF('2.ต้นทุนตามสัดส่วน '!$E$76&gt;0,(+J170*'2.ต้นทุนตามสัดส่วน '!$E$76)/'2.ต้นทุนตามสัดส่วน '!$E$79,0),2)</f>
        <v>0</v>
      </c>
      <c r="AF170" s="82">
        <f t="shared" si="6"/>
        <v>0</v>
      </c>
      <c r="AG170" s="82">
        <f>ROUND(IF('2.ต้นทุนตามสัดส่วน '!$E$106&gt;0,(+L170*'2.ต้นทุนตามสัดส่วน '!$E$106)/'2.ต้นทุนตามสัดส่วน '!$E$109,0),2)</f>
        <v>0</v>
      </c>
      <c r="AH170" s="82">
        <f>ROUND(IF('2.ต้นทุนตามสัดส่วน '!$E$116&gt;0,(+M170*'2.ต้นทุนตามสัดส่วน '!$E$116)/'2.ต้นทุนตามสัดส่วน '!$E$119,0),2)</f>
        <v>0</v>
      </c>
      <c r="AI170" s="82">
        <f>ROUND(IF('2.ต้นทุนตามสัดส่วน '!$E$126&gt;0,(+N170*'2.ต้นทุนตามสัดส่วน '!$E$126)/'2.ต้นทุนตามสัดส่วน '!$E$129,0),2)</f>
        <v>0</v>
      </c>
      <c r="AJ170" s="82">
        <f t="shared" si="7"/>
        <v>0</v>
      </c>
      <c r="AK170" s="82">
        <f>ROUND(IF('2.ต้นทุนตามสัดส่วน '!$E$156&gt;0,(+P170*'2.ต้นทุนตามสัดส่วน '!$E$156)/'2.ต้นทุนตามสัดส่วน '!$E$159,0),2)</f>
        <v>0</v>
      </c>
      <c r="AL170" s="82">
        <f>ROUND(IF('2.ต้นทุนตามสัดส่วน '!$E$166&gt;0,(+Q170*'2.ต้นทุนตามสัดส่วน '!$E$166)/'2.ต้นทุนตามสัดส่วน '!$E$169,0),2)</f>
        <v>0</v>
      </c>
      <c r="AM170" s="82">
        <f>ROUND(IF('2.ต้นทุนตามสัดส่วน '!$E$176&gt;0,(+R170*'2.ต้นทุนตามสัดส่วน '!$E$176)/'2.ต้นทุนตามสัดส่วน '!$E$179,0),2)</f>
        <v>0</v>
      </c>
      <c r="AN170" s="82">
        <f t="shared" si="8"/>
        <v>0</v>
      </c>
      <c r="AO170" s="82">
        <f t="shared" si="9"/>
        <v>0</v>
      </c>
      <c r="AQ170" s="96">
        <v>5104260000</v>
      </c>
      <c r="AR170" s="97" t="s">
        <v>266</v>
      </c>
      <c r="AS170" s="82">
        <f>ROUND(IF('2.ต้นทุนตามสัดส่วน '!$E$7&gt;0,(C170*'2.ต้นทุนตามสัดส่วน '!$E$7)/'2.ต้นทุนตามสัดส่วน '!$E$9,0),2)</f>
        <v>0</v>
      </c>
      <c r="AT170" s="82">
        <f>ROUND(IF('2.ต้นทุนตามสัดส่วน '!$E$17&gt;0,(D170*'2.ต้นทุนตามสัดส่วน '!$E$17)/'2.ต้นทุนตามสัดส่วน '!$E$19,0),2)</f>
        <v>0</v>
      </c>
      <c r="AU170" s="82">
        <f>ROUND(IF('2.ต้นทุนตามสัดส่วน '!$E$27&gt;0,(+E170*'2.ต้นทุนตามสัดส่วน '!$E$27)/'2.ต้นทุนตามสัดส่วน '!$E$29,0),2)</f>
        <v>0</v>
      </c>
      <c r="AV170" s="82">
        <f>ROUND(IF('2.ต้นทุนตามสัดส่วน '!$E$37&gt;0,(+F170*'2.ต้นทุนตามสัดส่วน '!$E$37)/'2.ต้นทุนตามสัดส่วน '!$E$39,0),2)</f>
        <v>0</v>
      </c>
      <c r="AW170" s="82">
        <f t="shared" si="10"/>
        <v>0</v>
      </c>
      <c r="AX170" s="82">
        <f>ROUND(IF('2.ต้นทุนตามสัดส่วน '!$E$57&gt;0,(+H170*'2.ต้นทุนตามสัดส่วน '!$E$57)/'2.ต้นทุนตามสัดส่วน '!$E$59,0),2)</f>
        <v>0</v>
      </c>
      <c r="AY170" s="82">
        <f>ROUND(IF('2.ต้นทุนตามสัดส่วน '!$E$67&gt;0,(+I170*'2.ต้นทุนตามสัดส่วน '!$E$67)/'2.ต้นทุนตามสัดส่วน '!$E$69,0),2)</f>
        <v>0</v>
      </c>
      <c r="AZ170" s="82">
        <f>ROUND(IF('2.ต้นทุนตามสัดส่วน '!$E$77&gt;0,(+J170*'2.ต้นทุนตามสัดส่วน '!$E$77)/'2.ต้นทุนตามสัดส่วน '!$E$79,0),2)</f>
        <v>0</v>
      </c>
      <c r="BA170" s="82">
        <f t="shared" si="11"/>
        <v>0</v>
      </c>
      <c r="BB170" s="82">
        <f>ROUND(IF('2.ต้นทุนตามสัดส่วน '!$E$107&gt;0,(+L170*'2.ต้นทุนตามสัดส่วน '!$E$107)/'2.ต้นทุนตามสัดส่วน '!$E$109,0),2)</f>
        <v>0</v>
      </c>
      <c r="BC170" s="82">
        <f>ROUND(IF('2.ต้นทุนตามสัดส่วน '!$E$117&gt;0,(+M170*'2.ต้นทุนตามสัดส่วน '!$E$117)/'2.ต้นทุนตามสัดส่วน '!$E$119,0),2)</f>
        <v>0</v>
      </c>
      <c r="BD170" s="82">
        <f>ROUND(IF('2.ต้นทุนตามสัดส่วน '!$E$127&gt;0,(+N170*'2.ต้นทุนตามสัดส่วน '!$E$127)/'2.ต้นทุนตามสัดส่วน '!$E$129,0),2)</f>
        <v>0</v>
      </c>
      <c r="BE170" s="82">
        <f t="shared" si="12"/>
        <v>0</v>
      </c>
      <c r="BF170" s="82">
        <f>ROUND(IF('2.ต้นทุนตามสัดส่วน '!$E$157&gt;0,(+P170*'2.ต้นทุนตามสัดส่วน '!$E$157)/'2.ต้นทุนตามสัดส่วน '!$E$159,0),2)</f>
        <v>0</v>
      </c>
      <c r="BG170" s="82">
        <f>ROUND(IF('2.ต้นทุนตามสัดส่วน '!$E$167&gt;0,(+Q170*'2.ต้นทุนตามสัดส่วน '!$E$167)/'2.ต้นทุนตามสัดส่วน '!$E$169,0),2)</f>
        <v>0</v>
      </c>
      <c r="BH170" s="82">
        <f>ROUND(IF('2.ต้นทุนตามสัดส่วน '!$E$177&gt;0,(+R170*'2.ต้นทุนตามสัดส่วน '!$E$177)/'2.ต้นทุนตามสัดส่วน '!$E$179,0),2)</f>
        <v>0</v>
      </c>
      <c r="BI170" s="82">
        <f t="shared" si="13"/>
        <v>0</v>
      </c>
      <c r="BJ170" s="82">
        <f t="shared" si="14"/>
        <v>0</v>
      </c>
      <c r="BL170" s="96">
        <v>5104260000</v>
      </c>
      <c r="BM170" s="97" t="s">
        <v>266</v>
      </c>
      <c r="BN170" s="82">
        <f>ROUND(IF('2.ต้นทุนตามสัดส่วน '!$E$8&gt;0,(+C170*'2.ต้นทุนตามสัดส่วน '!$E$8)/'2.ต้นทุนตามสัดส่วน '!$E$9,0),2)</f>
        <v>0</v>
      </c>
      <c r="BO170" s="82">
        <f>ROUND(IF('2.ต้นทุนตามสัดส่วน '!$E$18&gt;0,(+D170*'2.ต้นทุนตามสัดส่วน '!$E$18)/'2.ต้นทุนตามสัดส่วน '!$E$19,0),2)</f>
        <v>0</v>
      </c>
      <c r="BP170" s="82">
        <f>ROUND(IF('2.ต้นทุนตามสัดส่วน '!$E$28&gt;0,(+E170*'2.ต้นทุนตามสัดส่วน '!$E$28)/'2.ต้นทุนตามสัดส่วน '!$E$29,0),2)</f>
        <v>0</v>
      </c>
      <c r="BQ170" s="82">
        <f>ROUND(IF('2.ต้นทุนตามสัดส่วน '!$E$38&gt;0,(+F170*'2.ต้นทุนตามสัดส่วน '!$E$38)/'2.ต้นทุนตามสัดส่วน '!$E$39,0),2)</f>
        <v>0</v>
      </c>
      <c r="BR170" s="82">
        <f t="shared" si="15"/>
        <v>0</v>
      </c>
      <c r="BS170" s="82">
        <f>ROUND(IF('2.ต้นทุนตามสัดส่วน '!$E$58&gt;0,(+H170*'2.ต้นทุนตามสัดส่วน '!$E$58)/'2.ต้นทุนตามสัดส่วน '!$E$59,0),2)</f>
        <v>0</v>
      </c>
      <c r="BT170" s="82">
        <f>ROUND(IF('2.ต้นทุนตามสัดส่วน '!$E$68&gt;0,(+I170*'2.ต้นทุนตามสัดส่วน '!$E$68)/'2.ต้นทุนตามสัดส่วน '!$E$69,0),2)</f>
        <v>0</v>
      </c>
      <c r="BU170" s="82">
        <f>ROUND(IF('2.ต้นทุนตามสัดส่วน '!$E$78&gt;0,(+J170*'2.ต้นทุนตามสัดส่วน '!$E$78)/'2.ต้นทุนตามสัดส่วน '!$E$79,0),2)</f>
        <v>0</v>
      </c>
      <c r="BV170" s="82">
        <f t="shared" si="16"/>
        <v>0</v>
      </c>
      <c r="BW170" s="82">
        <f>ROUND(IF('2.ต้นทุนตามสัดส่วน '!$E$108&gt;0,(+L170*'2.ต้นทุนตามสัดส่วน '!$E$108)/'2.ต้นทุนตามสัดส่วน '!$E$109,0),2)</f>
        <v>0</v>
      </c>
      <c r="BX170" s="82">
        <f>ROUND(IF('2.ต้นทุนตามสัดส่วน '!$E$118&gt;0,(+M170*'2.ต้นทุนตามสัดส่วน '!$E$118)/'2.ต้นทุนตามสัดส่วน '!$E$119,0),2)</f>
        <v>0</v>
      </c>
      <c r="BY170" s="82">
        <f>ROUND(IF('2.ต้นทุนตามสัดส่วน '!$E$128&gt;0,(+N170*'2.ต้นทุนตามสัดส่วน '!$E$128)/'2.ต้นทุนตามสัดส่วน '!$E$129,0),2)</f>
        <v>0</v>
      </c>
      <c r="BZ170" s="82">
        <f t="shared" si="17"/>
        <v>0</v>
      </c>
      <c r="CA170" s="82">
        <f>ROUND(IF('2.ต้นทุนตามสัดส่วน '!$E$158&gt;0,(+P170*'2.ต้นทุนตามสัดส่วน '!$E$158)/'2.ต้นทุนตามสัดส่วน '!$E$159,0),2)</f>
        <v>0</v>
      </c>
      <c r="CB170" s="82">
        <f>ROUND(IF('2.ต้นทุนตามสัดส่วน '!$E$168&gt;0,(+Q170*'2.ต้นทุนตามสัดส่วน '!$E$168)/'2.ต้นทุนตามสัดส่วน '!$E$169,0),2)</f>
        <v>0</v>
      </c>
      <c r="CC170" s="82">
        <f>ROUND(IF('2.ต้นทุนตามสัดส่วน '!$E$178&gt;0,(+R170*'2.ต้นทุนตามสัดส่วน '!$E$178)/'2.ต้นทุนตามสัดส่วน '!$E$179,0),2)</f>
        <v>0</v>
      </c>
      <c r="CD170" s="82">
        <f t="shared" si="18"/>
        <v>0</v>
      </c>
      <c r="CE170" s="82">
        <f t="shared" si="19"/>
        <v>0</v>
      </c>
      <c r="CF170" s="96">
        <v>5104260000</v>
      </c>
      <c r="CG170" s="97" t="s">
        <v>266</v>
      </c>
      <c r="CH170" s="82">
        <f t="shared" ref="CH170:CY170" si="183">+C170-X170-AS170-BN170</f>
        <v>0</v>
      </c>
      <c r="CI170" s="82">
        <f t="shared" si="183"/>
        <v>0</v>
      </c>
      <c r="CJ170" s="82">
        <f t="shared" si="183"/>
        <v>0</v>
      </c>
      <c r="CK170" s="82">
        <f t="shared" si="183"/>
        <v>0</v>
      </c>
      <c r="CL170" s="82">
        <f t="shared" si="183"/>
        <v>0</v>
      </c>
      <c r="CM170" s="82">
        <f t="shared" si="183"/>
        <v>0</v>
      </c>
      <c r="CN170" s="82">
        <f t="shared" si="183"/>
        <v>0</v>
      </c>
      <c r="CO170" s="82">
        <f t="shared" si="183"/>
        <v>0</v>
      </c>
      <c r="CP170" s="82">
        <f t="shared" si="183"/>
        <v>0</v>
      </c>
      <c r="CQ170" s="82">
        <f t="shared" si="183"/>
        <v>0</v>
      </c>
      <c r="CR170" s="82">
        <f t="shared" si="183"/>
        <v>0</v>
      </c>
      <c r="CS170" s="82">
        <f t="shared" si="183"/>
        <v>0</v>
      </c>
      <c r="CT170" s="82">
        <f t="shared" si="183"/>
        <v>0</v>
      </c>
      <c r="CU170" s="82">
        <f t="shared" si="183"/>
        <v>0</v>
      </c>
      <c r="CV170" s="82">
        <f t="shared" si="183"/>
        <v>0</v>
      </c>
      <c r="CW170" s="82">
        <f t="shared" si="183"/>
        <v>0</v>
      </c>
      <c r="CX170" s="82">
        <f t="shared" si="183"/>
        <v>0</v>
      </c>
      <c r="CY170" s="82">
        <f t="shared" si="183"/>
        <v>0</v>
      </c>
    </row>
    <row r="171" spans="1:103" ht="15.75" customHeight="1" x14ac:dyDescent="0.55000000000000004">
      <c r="A171" s="96">
        <v>5104270000</v>
      </c>
      <c r="B171" s="97" t="s">
        <v>267</v>
      </c>
      <c r="C171" s="30"/>
      <c r="D171" s="82"/>
      <c r="E171" s="82"/>
      <c r="F171" s="82"/>
      <c r="G171" s="82">
        <f t="shared" si="0"/>
        <v>0</v>
      </c>
      <c r="H171" s="82"/>
      <c r="I171" s="82"/>
      <c r="J171" s="82"/>
      <c r="K171" s="82">
        <f t="shared" si="1"/>
        <v>0</v>
      </c>
      <c r="L171" s="82"/>
      <c r="M171" s="82"/>
      <c r="N171" s="82"/>
      <c r="O171" s="82">
        <f t="shared" si="2"/>
        <v>0</v>
      </c>
      <c r="P171" s="82"/>
      <c r="Q171" s="82"/>
      <c r="R171" s="82"/>
      <c r="S171" s="82">
        <f t="shared" si="3"/>
        <v>0</v>
      </c>
      <c r="T171" s="82">
        <f t="shared" si="4"/>
        <v>0</v>
      </c>
      <c r="V171" s="96">
        <v>5104270000</v>
      </c>
      <c r="W171" s="97" t="s">
        <v>267</v>
      </c>
      <c r="X171" s="82">
        <f>ROUND(IF('2.ต้นทุนตามสัดส่วน '!$E$6&gt;0,(+C171*'2.ต้นทุนตามสัดส่วน '!$E$6)/'2.ต้นทุนตามสัดส่วน '!$E$9,0),2)</f>
        <v>0</v>
      </c>
      <c r="Y171" s="82">
        <f>ROUND(IF('2.ต้นทุนตามสัดส่วน '!$E$16&gt;0,(+D171*'2.ต้นทุนตามสัดส่วน '!$E$16)/'2.ต้นทุนตามสัดส่วน '!$E$19,0),2)</f>
        <v>0</v>
      </c>
      <c r="Z171" s="82">
        <f>ROUND(IF('2.ต้นทุนตามสัดส่วน '!$E$26&gt;0,(+E171*'2.ต้นทุนตามสัดส่วน '!$E$26)/'2.ต้นทุนตามสัดส่วน '!$E$29,0),2)</f>
        <v>0</v>
      </c>
      <c r="AA171" s="82">
        <f>ROUND(IF('2.ต้นทุนตามสัดส่วน '!$E$36&gt;0,(+F171*'2.ต้นทุนตามสัดส่วน '!$E$36)/'2.ต้นทุนตามสัดส่วน '!$E$39,0),2)</f>
        <v>0</v>
      </c>
      <c r="AB171" s="82">
        <f t="shared" si="5"/>
        <v>0</v>
      </c>
      <c r="AC171" s="82">
        <f>ROUND(IF('2.ต้นทุนตามสัดส่วน '!$E$56&gt;0,(+H171*'2.ต้นทุนตามสัดส่วน '!$E$56)/'2.ต้นทุนตามสัดส่วน '!$E$59,0),2)</f>
        <v>0</v>
      </c>
      <c r="AD171" s="82">
        <f>ROUND(IF('2.ต้นทุนตามสัดส่วน '!$E$66&gt;0,(+I171*'2.ต้นทุนตามสัดส่วน '!$E$66)/'2.ต้นทุนตามสัดส่วน '!$E$69,0),2)</f>
        <v>0</v>
      </c>
      <c r="AE171" s="82">
        <f>ROUND(IF('2.ต้นทุนตามสัดส่วน '!$E$76&gt;0,(+J171*'2.ต้นทุนตามสัดส่วน '!$E$76)/'2.ต้นทุนตามสัดส่วน '!$E$79,0),2)</f>
        <v>0</v>
      </c>
      <c r="AF171" s="82">
        <f t="shared" si="6"/>
        <v>0</v>
      </c>
      <c r="AG171" s="82">
        <f>ROUND(IF('2.ต้นทุนตามสัดส่วน '!$E$106&gt;0,(+L171*'2.ต้นทุนตามสัดส่วน '!$E$106)/'2.ต้นทุนตามสัดส่วน '!$E$109,0),2)</f>
        <v>0</v>
      </c>
      <c r="AH171" s="82">
        <f>ROUND(IF('2.ต้นทุนตามสัดส่วน '!$E$116&gt;0,(+M171*'2.ต้นทุนตามสัดส่วน '!$E$116)/'2.ต้นทุนตามสัดส่วน '!$E$119,0),2)</f>
        <v>0</v>
      </c>
      <c r="AI171" s="82">
        <f>ROUND(IF('2.ต้นทุนตามสัดส่วน '!$E$126&gt;0,(+N171*'2.ต้นทุนตามสัดส่วน '!$E$126)/'2.ต้นทุนตามสัดส่วน '!$E$129,0),2)</f>
        <v>0</v>
      </c>
      <c r="AJ171" s="82">
        <f t="shared" si="7"/>
        <v>0</v>
      </c>
      <c r="AK171" s="82">
        <f>ROUND(IF('2.ต้นทุนตามสัดส่วน '!$E$156&gt;0,(+P171*'2.ต้นทุนตามสัดส่วน '!$E$156)/'2.ต้นทุนตามสัดส่วน '!$E$159,0),2)</f>
        <v>0</v>
      </c>
      <c r="AL171" s="82">
        <f>ROUND(IF('2.ต้นทุนตามสัดส่วน '!$E$166&gt;0,(+Q171*'2.ต้นทุนตามสัดส่วน '!$E$166)/'2.ต้นทุนตามสัดส่วน '!$E$169,0),2)</f>
        <v>0</v>
      </c>
      <c r="AM171" s="82">
        <f>ROUND(IF('2.ต้นทุนตามสัดส่วน '!$E$176&gt;0,(+R171*'2.ต้นทุนตามสัดส่วน '!$E$176)/'2.ต้นทุนตามสัดส่วน '!$E$179,0),2)</f>
        <v>0</v>
      </c>
      <c r="AN171" s="82">
        <f t="shared" si="8"/>
        <v>0</v>
      </c>
      <c r="AO171" s="82">
        <f t="shared" si="9"/>
        <v>0</v>
      </c>
      <c r="AQ171" s="96">
        <v>5104270000</v>
      </c>
      <c r="AR171" s="97" t="s">
        <v>267</v>
      </c>
      <c r="AS171" s="82">
        <f>ROUND(IF('2.ต้นทุนตามสัดส่วน '!$E$7&gt;0,(C171*'2.ต้นทุนตามสัดส่วน '!$E$7)/'2.ต้นทุนตามสัดส่วน '!$E$9,0),2)</f>
        <v>0</v>
      </c>
      <c r="AT171" s="82">
        <f>ROUND(IF('2.ต้นทุนตามสัดส่วน '!$E$17&gt;0,(D171*'2.ต้นทุนตามสัดส่วน '!$E$17)/'2.ต้นทุนตามสัดส่วน '!$E$19,0),2)</f>
        <v>0</v>
      </c>
      <c r="AU171" s="82">
        <f>ROUND(IF('2.ต้นทุนตามสัดส่วน '!$E$27&gt;0,(+E171*'2.ต้นทุนตามสัดส่วน '!$E$27)/'2.ต้นทุนตามสัดส่วน '!$E$29,0),2)</f>
        <v>0</v>
      </c>
      <c r="AV171" s="82">
        <f>ROUND(IF('2.ต้นทุนตามสัดส่วน '!$E$37&gt;0,(+F171*'2.ต้นทุนตามสัดส่วน '!$E$37)/'2.ต้นทุนตามสัดส่วน '!$E$39,0),2)</f>
        <v>0</v>
      </c>
      <c r="AW171" s="82">
        <f t="shared" si="10"/>
        <v>0</v>
      </c>
      <c r="AX171" s="82">
        <f>ROUND(IF('2.ต้นทุนตามสัดส่วน '!$E$57&gt;0,(+H171*'2.ต้นทุนตามสัดส่วน '!$E$57)/'2.ต้นทุนตามสัดส่วน '!$E$59,0),2)</f>
        <v>0</v>
      </c>
      <c r="AY171" s="82">
        <f>ROUND(IF('2.ต้นทุนตามสัดส่วน '!$E$67&gt;0,(+I171*'2.ต้นทุนตามสัดส่วน '!$E$67)/'2.ต้นทุนตามสัดส่วน '!$E$69,0),2)</f>
        <v>0</v>
      </c>
      <c r="AZ171" s="82">
        <f>ROUND(IF('2.ต้นทุนตามสัดส่วน '!$E$77&gt;0,(+J171*'2.ต้นทุนตามสัดส่วน '!$E$77)/'2.ต้นทุนตามสัดส่วน '!$E$79,0),2)</f>
        <v>0</v>
      </c>
      <c r="BA171" s="82">
        <f t="shared" si="11"/>
        <v>0</v>
      </c>
      <c r="BB171" s="82">
        <f>ROUND(IF('2.ต้นทุนตามสัดส่วน '!$E$107&gt;0,(+L171*'2.ต้นทุนตามสัดส่วน '!$E$107)/'2.ต้นทุนตามสัดส่วน '!$E$109,0),2)</f>
        <v>0</v>
      </c>
      <c r="BC171" s="82">
        <f>ROUND(IF('2.ต้นทุนตามสัดส่วน '!$E$117&gt;0,(+M171*'2.ต้นทุนตามสัดส่วน '!$E$117)/'2.ต้นทุนตามสัดส่วน '!$E$119,0),2)</f>
        <v>0</v>
      </c>
      <c r="BD171" s="82">
        <f>ROUND(IF('2.ต้นทุนตามสัดส่วน '!$E$127&gt;0,(+N171*'2.ต้นทุนตามสัดส่วน '!$E$127)/'2.ต้นทุนตามสัดส่วน '!$E$129,0),2)</f>
        <v>0</v>
      </c>
      <c r="BE171" s="82">
        <f t="shared" si="12"/>
        <v>0</v>
      </c>
      <c r="BF171" s="82">
        <f>ROUND(IF('2.ต้นทุนตามสัดส่วน '!$E$157&gt;0,(+P171*'2.ต้นทุนตามสัดส่วน '!$E$157)/'2.ต้นทุนตามสัดส่วน '!$E$159,0),2)</f>
        <v>0</v>
      </c>
      <c r="BG171" s="82">
        <f>ROUND(IF('2.ต้นทุนตามสัดส่วน '!$E$167&gt;0,(+Q171*'2.ต้นทุนตามสัดส่วน '!$E$167)/'2.ต้นทุนตามสัดส่วน '!$E$169,0),2)</f>
        <v>0</v>
      </c>
      <c r="BH171" s="82">
        <f>ROUND(IF('2.ต้นทุนตามสัดส่วน '!$E$177&gt;0,(+R171*'2.ต้นทุนตามสัดส่วน '!$E$177)/'2.ต้นทุนตามสัดส่วน '!$E$179,0),2)</f>
        <v>0</v>
      </c>
      <c r="BI171" s="82">
        <f t="shared" si="13"/>
        <v>0</v>
      </c>
      <c r="BJ171" s="82">
        <f t="shared" si="14"/>
        <v>0</v>
      </c>
      <c r="BL171" s="96">
        <v>5104270000</v>
      </c>
      <c r="BM171" s="97" t="s">
        <v>267</v>
      </c>
      <c r="BN171" s="82">
        <f>ROUND(IF('2.ต้นทุนตามสัดส่วน '!$E$8&gt;0,(+C171*'2.ต้นทุนตามสัดส่วน '!$E$8)/'2.ต้นทุนตามสัดส่วน '!$E$9,0),2)</f>
        <v>0</v>
      </c>
      <c r="BO171" s="82">
        <f>ROUND(IF('2.ต้นทุนตามสัดส่วน '!$E$18&gt;0,(+D171*'2.ต้นทุนตามสัดส่วน '!$E$18)/'2.ต้นทุนตามสัดส่วน '!$E$19,0),2)</f>
        <v>0</v>
      </c>
      <c r="BP171" s="82">
        <f>ROUND(IF('2.ต้นทุนตามสัดส่วน '!$E$28&gt;0,(+E171*'2.ต้นทุนตามสัดส่วน '!$E$28)/'2.ต้นทุนตามสัดส่วน '!$E$29,0),2)</f>
        <v>0</v>
      </c>
      <c r="BQ171" s="82">
        <f>ROUND(IF('2.ต้นทุนตามสัดส่วน '!$E$38&gt;0,(+F171*'2.ต้นทุนตามสัดส่วน '!$E$38)/'2.ต้นทุนตามสัดส่วน '!$E$39,0),2)</f>
        <v>0</v>
      </c>
      <c r="BR171" s="82">
        <f t="shared" si="15"/>
        <v>0</v>
      </c>
      <c r="BS171" s="82">
        <f>ROUND(IF('2.ต้นทุนตามสัดส่วน '!$E$58&gt;0,(+H171*'2.ต้นทุนตามสัดส่วน '!$E$58)/'2.ต้นทุนตามสัดส่วน '!$E$59,0),2)</f>
        <v>0</v>
      </c>
      <c r="BT171" s="82">
        <f>ROUND(IF('2.ต้นทุนตามสัดส่วน '!$E$68&gt;0,(+I171*'2.ต้นทุนตามสัดส่วน '!$E$68)/'2.ต้นทุนตามสัดส่วน '!$E$69,0),2)</f>
        <v>0</v>
      </c>
      <c r="BU171" s="82">
        <f>ROUND(IF('2.ต้นทุนตามสัดส่วน '!$E$78&gt;0,(+J171*'2.ต้นทุนตามสัดส่วน '!$E$78)/'2.ต้นทุนตามสัดส่วน '!$E$79,0),2)</f>
        <v>0</v>
      </c>
      <c r="BV171" s="82">
        <f t="shared" si="16"/>
        <v>0</v>
      </c>
      <c r="BW171" s="82">
        <f>ROUND(IF('2.ต้นทุนตามสัดส่วน '!$E$108&gt;0,(+L171*'2.ต้นทุนตามสัดส่วน '!$E$108)/'2.ต้นทุนตามสัดส่วน '!$E$109,0),2)</f>
        <v>0</v>
      </c>
      <c r="BX171" s="82">
        <f>ROUND(IF('2.ต้นทุนตามสัดส่วน '!$E$118&gt;0,(+M171*'2.ต้นทุนตามสัดส่วน '!$E$118)/'2.ต้นทุนตามสัดส่วน '!$E$119,0),2)</f>
        <v>0</v>
      </c>
      <c r="BY171" s="82">
        <f>ROUND(IF('2.ต้นทุนตามสัดส่วน '!$E$128&gt;0,(+N171*'2.ต้นทุนตามสัดส่วน '!$E$128)/'2.ต้นทุนตามสัดส่วน '!$E$129,0),2)</f>
        <v>0</v>
      </c>
      <c r="BZ171" s="82">
        <f t="shared" si="17"/>
        <v>0</v>
      </c>
      <c r="CA171" s="82">
        <f>ROUND(IF('2.ต้นทุนตามสัดส่วน '!$E$158&gt;0,(+P171*'2.ต้นทุนตามสัดส่วน '!$E$158)/'2.ต้นทุนตามสัดส่วน '!$E$159,0),2)</f>
        <v>0</v>
      </c>
      <c r="CB171" s="82">
        <f>ROUND(IF('2.ต้นทุนตามสัดส่วน '!$E$168&gt;0,(+Q171*'2.ต้นทุนตามสัดส่วน '!$E$168)/'2.ต้นทุนตามสัดส่วน '!$E$169,0),2)</f>
        <v>0</v>
      </c>
      <c r="CC171" s="82">
        <f>ROUND(IF('2.ต้นทุนตามสัดส่วน '!$E$178&gt;0,(+R171*'2.ต้นทุนตามสัดส่วน '!$E$178)/'2.ต้นทุนตามสัดส่วน '!$E$179,0),2)</f>
        <v>0</v>
      </c>
      <c r="CD171" s="82">
        <f t="shared" si="18"/>
        <v>0</v>
      </c>
      <c r="CE171" s="82">
        <f t="shared" si="19"/>
        <v>0</v>
      </c>
      <c r="CF171" s="96">
        <v>5104270000</v>
      </c>
      <c r="CG171" s="97" t="s">
        <v>267</v>
      </c>
      <c r="CH171" s="82">
        <f t="shared" ref="CH171:CY171" si="184">+C171-X171-AS171-BN171</f>
        <v>0</v>
      </c>
      <c r="CI171" s="82">
        <f t="shared" si="184"/>
        <v>0</v>
      </c>
      <c r="CJ171" s="82">
        <f t="shared" si="184"/>
        <v>0</v>
      </c>
      <c r="CK171" s="82">
        <f t="shared" si="184"/>
        <v>0</v>
      </c>
      <c r="CL171" s="82">
        <f t="shared" si="184"/>
        <v>0</v>
      </c>
      <c r="CM171" s="82">
        <f t="shared" si="184"/>
        <v>0</v>
      </c>
      <c r="CN171" s="82">
        <f t="shared" si="184"/>
        <v>0</v>
      </c>
      <c r="CO171" s="82">
        <f t="shared" si="184"/>
        <v>0</v>
      </c>
      <c r="CP171" s="82">
        <f t="shared" si="184"/>
        <v>0</v>
      </c>
      <c r="CQ171" s="82">
        <f t="shared" si="184"/>
        <v>0</v>
      </c>
      <c r="CR171" s="82">
        <f t="shared" si="184"/>
        <v>0</v>
      </c>
      <c r="CS171" s="82">
        <f t="shared" si="184"/>
        <v>0</v>
      </c>
      <c r="CT171" s="82">
        <f t="shared" si="184"/>
        <v>0</v>
      </c>
      <c r="CU171" s="82">
        <f t="shared" si="184"/>
        <v>0</v>
      </c>
      <c r="CV171" s="82">
        <f t="shared" si="184"/>
        <v>0</v>
      </c>
      <c r="CW171" s="82">
        <f t="shared" si="184"/>
        <v>0</v>
      </c>
      <c r="CX171" s="82">
        <f t="shared" si="184"/>
        <v>0</v>
      </c>
      <c r="CY171" s="82">
        <f t="shared" si="184"/>
        <v>0</v>
      </c>
    </row>
    <row r="172" spans="1:103" ht="15.75" customHeight="1" x14ac:dyDescent="0.55000000000000004">
      <c r="A172" s="96">
        <v>5104280000</v>
      </c>
      <c r="B172" s="97" t="s">
        <v>268</v>
      </c>
      <c r="C172" s="30"/>
      <c r="D172" s="82"/>
      <c r="E172" s="82"/>
      <c r="F172" s="82"/>
      <c r="G172" s="82">
        <f t="shared" si="0"/>
        <v>0</v>
      </c>
      <c r="H172" s="82"/>
      <c r="I172" s="82"/>
      <c r="J172" s="82"/>
      <c r="K172" s="82">
        <f t="shared" si="1"/>
        <v>0</v>
      </c>
      <c r="L172" s="82"/>
      <c r="M172" s="82"/>
      <c r="N172" s="82"/>
      <c r="O172" s="82">
        <f t="shared" si="2"/>
        <v>0</v>
      </c>
      <c r="P172" s="82"/>
      <c r="Q172" s="82"/>
      <c r="R172" s="82"/>
      <c r="S172" s="82">
        <f t="shared" si="3"/>
        <v>0</v>
      </c>
      <c r="T172" s="82">
        <f t="shared" si="4"/>
        <v>0</v>
      </c>
      <c r="V172" s="96">
        <v>5104280000</v>
      </c>
      <c r="W172" s="97" t="s">
        <v>268</v>
      </c>
      <c r="X172" s="82">
        <f>ROUND(IF('2.ต้นทุนตามสัดส่วน '!$E$6&gt;0,(+C172*'2.ต้นทุนตามสัดส่วน '!$E$6)/'2.ต้นทุนตามสัดส่วน '!$E$9,0),2)</f>
        <v>0</v>
      </c>
      <c r="Y172" s="82">
        <f>ROUND(IF('2.ต้นทุนตามสัดส่วน '!$E$16&gt;0,(+D172*'2.ต้นทุนตามสัดส่วน '!$E$16)/'2.ต้นทุนตามสัดส่วน '!$E$19,0),2)</f>
        <v>0</v>
      </c>
      <c r="Z172" s="82">
        <f>ROUND(IF('2.ต้นทุนตามสัดส่วน '!$E$26&gt;0,(+E172*'2.ต้นทุนตามสัดส่วน '!$E$26)/'2.ต้นทุนตามสัดส่วน '!$E$29,0),2)</f>
        <v>0</v>
      </c>
      <c r="AA172" s="82">
        <f>ROUND(IF('2.ต้นทุนตามสัดส่วน '!$E$36&gt;0,(+F172*'2.ต้นทุนตามสัดส่วน '!$E$36)/'2.ต้นทุนตามสัดส่วน '!$E$39,0),2)</f>
        <v>0</v>
      </c>
      <c r="AB172" s="82">
        <f t="shared" si="5"/>
        <v>0</v>
      </c>
      <c r="AC172" s="82">
        <f>ROUND(IF('2.ต้นทุนตามสัดส่วน '!$E$56&gt;0,(+H172*'2.ต้นทุนตามสัดส่วน '!$E$56)/'2.ต้นทุนตามสัดส่วน '!$E$59,0),2)</f>
        <v>0</v>
      </c>
      <c r="AD172" s="82">
        <f>ROUND(IF('2.ต้นทุนตามสัดส่วน '!$E$66&gt;0,(+I172*'2.ต้นทุนตามสัดส่วน '!$E$66)/'2.ต้นทุนตามสัดส่วน '!$E$69,0),2)</f>
        <v>0</v>
      </c>
      <c r="AE172" s="82">
        <f>ROUND(IF('2.ต้นทุนตามสัดส่วน '!$E$76&gt;0,(+J172*'2.ต้นทุนตามสัดส่วน '!$E$76)/'2.ต้นทุนตามสัดส่วน '!$E$79,0),2)</f>
        <v>0</v>
      </c>
      <c r="AF172" s="82">
        <f t="shared" si="6"/>
        <v>0</v>
      </c>
      <c r="AG172" s="82">
        <f>ROUND(IF('2.ต้นทุนตามสัดส่วน '!$E$106&gt;0,(+L172*'2.ต้นทุนตามสัดส่วน '!$E$106)/'2.ต้นทุนตามสัดส่วน '!$E$109,0),2)</f>
        <v>0</v>
      </c>
      <c r="AH172" s="82">
        <f>ROUND(IF('2.ต้นทุนตามสัดส่วน '!$E$116&gt;0,(+M172*'2.ต้นทุนตามสัดส่วน '!$E$116)/'2.ต้นทุนตามสัดส่วน '!$E$119,0),2)</f>
        <v>0</v>
      </c>
      <c r="AI172" s="82">
        <f>ROUND(IF('2.ต้นทุนตามสัดส่วน '!$E$126&gt;0,(+N172*'2.ต้นทุนตามสัดส่วน '!$E$126)/'2.ต้นทุนตามสัดส่วน '!$E$129,0),2)</f>
        <v>0</v>
      </c>
      <c r="AJ172" s="82">
        <f t="shared" si="7"/>
        <v>0</v>
      </c>
      <c r="AK172" s="82">
        <f>ROUND(IF('2.ต้นทุนตามสัดส่วน '!$E$156&gt;0,(+P172*'2.ต้นทุนตามสัดส่วน '!$E$156)/'2.ต้นทุนตามสัดส่วน '!$E$159,0),2)</f>
        <v>0</v>
      </c>
      <c r="AL172" s="82">
        <f>ROUND(IF('2.ต้นทุนตามสัดส่วน '!$E$166&gt;0,(+Q172*'2.ต้นทุนตามสัดส่วน '!$E$166)/'2.ต้นทุนตามสัดส่วน '!$E$169,0),2)</f>
        <v>0</v>
      </c>
      <c r="AM172" s="82">
        <f>ROUND(IF('2.ต้นทุนตามสัดส่วน '!$E$176&gt;0,(+R172*'2.ต้นทุนตามสัดส่วน '!$E$176)/'2.ต้นทุนตามสัดส่วน '!$E$179,0),2)</f>
        <v>0</v>
      </c>
      <c r="AN172" s="82">
        <f t="shared" si="8"/>
        <v>0</v>
      </c>
      <c r="AO172" s="82">
        <f t="shared" si="9"/>
        <v>0</v>
      </c>
      <c r="AQ172" s="96">
        <v>5104280000</v>
      </c>
      <c r="AR172" s="97" t="s">
        <v>268</v>
      </c>
      <c r="AS172" s="82">
        <f>ROUND(IF('2.ต้นทุนตามสัดส่วน '!$E$7&gt;0,(C172*'2.ต้นทุนตามสัดส่วน '!$E$7)/'2.ต้นทุนตามสัดส่วน '!$E$9,0),2)</f>
        <v>0</v>
      </c>
      <c r="AT172" s="82">
        <f>ROUND(IF('2.ต้นทุนตามสัดส่วน '!$E$17&gt;0,(D172*'2.ต้นทุนตามสัดส่วน '!$E$17)/'2.ต้นทุนตามสัดส่วน '!$E$19,0),2)</f>
        <v>0</v>
      </c>
      <c r="AU172" s="82">
        <f>ROUND(IF('2.ต้นทุนตามสัดส่วน '!$E$27&gt;0,(+E172*'2.ต้นทุนตามสัดส่วน '!$E$27)/'2.ต้นทุนตามสัดส่วน '!$E$29,0),2)</f>
        <v>0</v>
      </c>
      <c r="AV172" s="82">
        <f>ROUND(IF('2.ต้นทุนตามสัดส่วน '!$E$37&gt;0,(+F172*'2.ต้นทุนตามสัดส่วน '!$E$37)/'2.ต้นทุนตามสัดส่วน '!$E$39,0),2)</f>
        <v>0</v>
      </c>
      <c r="AW172" s="82">
        <f t="shared" si="10"/>
        <v>0</v>
      </c>
      <c r="AX172" s="82">
        <f>ROUND(IF('2.ต้นทุนตามสัดส่วน '!$E$57&gt;0,(+H172*'2.ต้นทุนตามสัดส่วน '!$E$57)/'2.ต้นทุนตามสัดส่วน '!$E$59,0),2)</f>
        <v>0</v>
      </c>
      <c r="AY172" s="82">
        <f>ROUND(IF('2.ต้นทุนตามสัดส่วน '!$E$67&gt;0,(+I172*'2.ต้นทุนตามสัดส่วน '!$E$67)/'2.ต้นทุนตามสัดส่วน '!$E$69,0),2)</f>
        <v>0</v>
      </c>
      <c r="AZ172" s="82">
        <f>ROUND(IF('2.ต้นทุนตามสัดส่วน '!$E$77&gt;0,(+J172*'2.ต้นทุนตามสัดส่วน '!$E$77)/'2.ต้นทุนตามสัดส่วน '!$E$79,0),2)</f>
        <v>0</v>
      </c>
      <c r="BA172" s="82">
        <f t="shared" si="11"/>
        <v>0</v>
      </c>
      <c r="BB172" s="82">
        <f>ROUND(IF('2.ต้นทุนตามสัดส่วน '!$E$107&gt;0,(+L172*'2.ต้นทุนตามสัดส่วน '!$E$107)/'2.ต้นทุนตามสัดส่วน '!$E$109,0),2)</f>
        <v>0</v>
      </c>
      <c r="BC172" s="82">
        <f>ROUND(IF('2.ต้นทุนตามสัดส่วน '!$E$117&gt;0,(+M172*'2.ต้นทุนตามสัดส่วน '!$E$117)/'2.ต้นทุนตามสัดส่วน '!$E$119,0),2)</f>
        <v>0</v>
      </c>
      <c r="BD172" s="82">
        <f>ROUND(IF('2.ต้นทุนตามสัดส่วน '!$E$127&gt;0,(+N172*'2.ต้นทุนตามสัดส่วน '!$E$127)/'2.ต้นทุนตามสัดส่วน '!$E$129,0),2)</f>
        <v>0</v>
      </c>
      <c r="BE172" s="82">
        <f t="shared" si="12"/>
        <v>0</v>
      </c>
      <c r="BF172" s="82">
        <f>ROUND(IF('2.ต้นทุนตามสัดส่วน '!$E$157&gt;0,(+P172*'2.ต้นทุนตามสัดส่วน '!$E$157)/'2.ต้นทุนตามสัดส่วน '!$E$159,0),2)</f>
        <v>0</v>
      </c>
      <c r="BG172" s="82">
        <f>ROUND(IF('2.ต้นทุนตามสัดส่วน '!$E$167&gt;0,(+Q172*'2.ต้นทุนตามสัดส่วน '!$E$167)/'2.ต้นทุนตามสัดส่วน '!$E$169,0),2)</f>
        <v>0</v>
      </c>
      <c r="BH172" s="82">
        <f>ROUND(IF('2.ต้นทุนตามสัดส่วน '!$E$177&gt;0,(+R172*'2.ต้นทุนตามสัดส่วน '!$E$177)/'2.ต้นทุนตามสัดส่วน '!$E$179,0),2)</f>
        <v>0</v>
      </c>
      <c r="BI172" s="82">
        <f t="shared" si="13"/>
        <v>0</v>
      </c>
      <c r="BJ172" s="82">
        <f t="shared" si="14"/>
        <v>0</v>
      </c>
      <c r="BL172" s="96">
        <v>5104280000</v>
      </c>
      <c r="BM172" s="97" t="s">
        <v>268</v>
      </c>
      <c r="BN172" s="82">
        <f>ROUND(IF('2.ต้นทุนตามสัดส่วน '!$E$8&gt;0,(+C172*'2.ต้นทุนตามสัดส่วน '!$E$8)/'2.ต้นทุนตามสัดส่วน '!$E$9,0),2)</f>
        <v>0</v>
      </c>
      <c r="BO172" s="82">
        <f>ROUND(IF('2.ต้นทุนตามสัดส่วน '!$E$18&gt;0,(+D172*'2.ต้นทุนตามสัดส่วน '!$E$18)/'2.ต้นทุนตามสัดส่วน '!$E$19,0),2)</f>
        <v>0</v>
      </c>
      <c r="BP172" s="82">
        <f>ROUND(IF('2.ต้นทุนตามสัดส่วน '!$E$28&gt;0,(+E172*'2.ต้นทุนตามสัดส่วน '!$E$28)/'2.ต้นทุนตามสัดส่วน '!$E$29,0),2)</f>
        <v>0</v>
      </c>
      <c r="BQ172" s="82">
        <f>ROUND(IF('2.ต้นทุนตามสัดส่วน '!$E$38&gt;0,(+F172*'2.ต้นทุนตามสัดส่วน '!$E$38)/'2.ต้นทุนตามสัดส่วน '!$E$39,0),2)</f>
        <v>0</v>
      </c>
      <c r="BR172" s="82">
        <f t="shared" si="15"/>
        <v>0</v>
      </c>
      <c r="BS172" s="82">
        <f>ROUND(IF('2.ต้นทุนตามสัดส่วน '!$E$58&gt;0,(+H172*'2.ต้นทุนตามสัดส่วน '!$E$58)/'2.ต้นทุนตามสัดส่วน '!$E$59,0),2)</f>
        <v>0</v>
      </c>
      <c r="BT172" s="82">
        <f>ROUND(IF('2.ต้นทุนตามสัดส่วน '!$E$68&gt;0,(+I172*'2.ต้นทุนตามสัดส่วน '!$E$68)/'2.ต้นทุนตามสัดส่วน '!$E$69,0),2)</f>
        <v>0</v>
      </c>
      <c r="BU172" s="82">
        <f>ROUND(IF('2.ต้นทุนตามสัดส่วน '!$E$78&gt;0,(+J172*'2.ต้นทุนตามสัดส่วน '!$E$78)/'2.ต้นทุนตามสัดส่วน '!$E$79,0),2)</f>
        <v>0</v>
      </c>
      <c r="BV172" s="82">
        <f t="shared" si="16"/>
        <v>0</v>
      </c>
      <c r="BW172" s="82">
        <f>ROUND(IF('2.ต้นทุนตามสัดส่วน '!$E$108&gt;0,(+L172*'2.ต้นทุนตามสัดส่วน '!$E$108)/'2.ต้นทุนตามสัดส่วน '!$E$109,0),2)</f>
        <v>0</v>
      </c>
      <c r="BX172" s="82">
        <f>ROUND(IF('2.ต้นทุนตามสัดส่วน '!$E$118&gt;0,(+M172*'2.ต้นทุนตามสัดส่วน '!$E$118)/'2.ต้นทุนตามสัดส่วน '!$E$119,0),2)</f>
        <v>0</v>
      </c>
      <c r="BY172" s="82">
        <f>ROUND(IF('2.ต้นทุนตามสัดส่วน '!$E$128&gt;0,(+N172*'2.ต้นทุนตามสัดส่วน '!$E$128)/'2.ต้นทุนตามสัดส่วน '!$E$129,0),2)</f>
        <v>0</v>
      </c>
      <c r="BZ172" s="82">
        <f t="shared" si="17"/>
        <v>0</v>
      </c>
      <c r="CA172" s="82">
        <f>ROUND(IF('2.ต้นทุนตามสัดส่วน '!$E$158&gt;0,(+P172*'2.ต้นทุนตามสัดส่วน '!$E$158)/'2.ต้นทุนตามสัดส่วน '!$E$159,0),2)</f>
        <v>0</v>
      </c>
      <c r="CB172" s="82">
        <f>ROUND(IF('2.ต้นทุนตามสัดส่วน '!$E$168&gt;0,(+Q172*'2.ต้นทุนตามสัดส่วน '!$E$168)/'2.ต้นทุนตามสัดส่วน '!$E$169,0),2)</f>
        <v>0</v>
      </c>
      <c r="CC172" s="82">
        <f>ROUND(IF('2.ต้นทุนตามสัดส่วน '!$E$178&gt;0,(+R172*'2.ต้นทุนตามสัดส่วน '!$E$178)/'2.ต้นทุนตามสัดส่วน '!$E$179,0),2)</f>
        <v>0</v>
      </c>
      <c r="CD172" s="82">
        <f t="shared" si="18"/>
        <v>0</v>
      </c>
      <c r="CE172" s="82">
        <f t="shared" si="19"/>
        <v>0</v>
      </c>
      <c r="CF172" s="96">
        <v>5104280000</v>
      </c>
      <c r="CG172" s="97" t="s">
        <v>268</v>
      </c>
      <c r="CH172" s="82">
        <f t="shared" ref="CH172:CY172" si="185">+C172-X172-AS172-BN172</f>
        <v>0</v>
      </c>
      <c r="CI172" s="82">
        <f t="shared" si="185"/>
        <v>0</v>
      </c>
      <c r="CJ172" s="82">
        <f t="shared" si="185"/>
        <v>0</v>
      </c>
      <c r="CK172" s="82">
        <f t="shared" si="185"/>
        <v>0</v>
      </c>
      <c r="CL172" s="82">
        <f t="shared" si="185"/>
        <v>0</v>
      </c>
      <c r="CM172" s="82">
        <f t="shared" si="185"/>
        <v>0</v>
      </c>
      <c r="CN172" s="82">
        <f t="shared" si="185"/>
        <v>0</v>
      </c>
      <c r="CO172" s="82">
        <f t="shared" si="185"/>
        <v>0</v>
      </c>
      <c r="CP172" s="82">
        <f t="shared" si="185"/>
        <v>0</v>
      </c>
      <c r="CQ172" s="82">
        <f t="shared" si="185"/>
        <v>0</v>
      </c>
      <c r="CR172" s="82">
        <f t="shared" si="185"/>
        <v>0</v>
      </c>
      <c r="CS172" s="82">
        <f t="shared" si="185"/>
        <v>0</v>
      </c>
      <c r="CT172" s="82">
        <f t="shared" si="185"/>
        <v>0</v>
      </c>
      <c r="CU172" s="82">
        <f t="shared" si="185"/>
        <v>0</v>
      </c>
      <c r="CV172" s="82">
        <f t="shared" si="185"/>
        <v>0</v>
      </c>
      <c r="CW172" s="82">
        <f t="shared" si="185"/>
        <v>0</v>
      </c>
      <c r="CX172" s="82">
        <f t="shared" si="185"/>
        <v>0</v>
      </c>
      <c r="CY172" s="82">
        <f t="shared" si="185"/>
        <v>0</v>
      </c>
    </row>
    <row r="173" spans="1:103" ht="15.75" customHeight="1" x14ac:dyDescent="0.55000000000000004">
      <c r="A173" s="96">
        <v>5104290000</v>
      </c>
      <c r="B173" s="97" t="s">
        <v>269</v>
      </c>
      <c r="C173" s="30"/>
      <c r="D173" s="82"/>
      <c r="E173" s="82"/>
      <c r="F173" s="82"/>
      <c r="G173" s="82">
        <f t="shared" si="0"/>
        <v>0</v>
      </c>
      <c r="H173" s="82"/>
      <c r="I173" s="82"/>
      <c r="J173" s="82"/>
      <c r="K173" s="82">
        <f t="shared" si="1"/>
        <v>0</v>
      </c>
      <c r="L173" s="82"/>
      <c r="M173" s="82"/>
      <c r="N173" s="82"/>
      <c r="O173" s="82">
        <f t="shared" si="2"/>
        <v>0</v>
      </c>
      <c r="P173" s="82"/>
      <c r="Q173" s="82"/>
      <c r="R173" s="82"/>
      <c r="S173" s="82">
        <f t="shared" si="3"/>
        <v>0</v>
      </c>
      <c r="T173" s="82">
        <f t="shared" si="4"/>
        <v>0</v>
      </c>
      <c r="V173" s="96">
        <v>5104290000</v>
      </c>
      <c r="W173" s="97" t="s">
        <v>269</v>
      </c>
      <c r="X173" s="82">
        <f>ROUND(IF('2.ต้นทุนตามสัดส่วน '!$E$6&gt;0,(+C173*'2.ต้นทุนตามสัดส่วน '!$E$6)/'2.ต้นทุนตามสัดส่วน '!$E$9,0),2)</f>
        <v>0</v>
      </c>
      <c r="Y173" s="82">
        <f>ROUND(IF('2.ต้นทุนตามสัดส่วน '!$E$16&gt;0,(+D173*'2.ต้นทุนตามสัดส่วน '!$E$16)/'2.ต้นทุนตามสัดส่วน '!$E$19,0),2)</f>
        <v>0</v>
      </c>
      <c r="Z173" s="82">
        <f>ROUND(IF('2.ต้นทุนตามสัดส่วน '!$E$26&gt;0,(+E173*'2.ต้นทุนตามสัดส่วน '!$E$26)/'2.ต้นทุนตามสัดส่วน '!$E$29,0),2)</f>
        <v>0</v>
      </c>
      <c r="AA173" s="82">
        <f>ROUND(IF('2.ต้นทุนตามสัดส่วน '!$E$36&gt;0,(+F173*'2.ต้นทุนตามสัดส่วน '!$E$36)/'2.ต้นทุนตามสัดส่วน '!$E$39,0),2)</f>
        <v>0</v>
      </c>
      <c r="AB173" s="82">
        <f t="shared" si="5"/>
        <v>0</v>
      </c>
      <c r="AC173" s="82">
        <f>ROUND(IF('2.ต้นทุนตามสัดส่วน '!$E$56&gt;0,(+H173*'2.ต้นทุนตามสัดส่วน '!$E$56)/'2.ต้นทุนตามสัดส่วน '!$E$59,0),2)</f>
        <v>0</v>
      </c>
      <c r="AD173" s="82">
        <f>ROUND(IF('2.ต้นทุนตามสัดส่วน '!$E$66&gt;0,(+I173*'2.ต้นทุนตามสัดส่วน '!$E$66)/'2.ต้นทุนตามสัดส่วน '!$E$69,0),2)</f>
        <v>0</v>
      </c>
      <c r="AE173" s="82">
        <f>ROUND(IF('2.ต้นทุนตามสัดส่วน '!$E$76&gt;0,(+J173*'2.ต้นทุนตามสัดส่วน '!$E$76)/'2.ต้นทุนตามสัดส่วน '!$E$79,0),2)</f>
        <v>0</v>
      </c>
      <c r="AF173" s="82">
        <f t="shared" si="6"/>
        <v>0</v>
      </c>
      <c r="AG173" s="82">
        <f>ROUND(IF('2.ต้นทุนตามสัดส่วน '!$E$106&gt;0,(+L173*'2.ต้นทุนตามสัดส่วน '!$E$106)/'2.ต้นทุนตามสัดส่วน '!$E$109,0),2)</f>
        <v>0</v>
      </c>
      <c r="AH173" s="82">
        <f>ROUND(IF('2.ต้นทุนตามสัดส่วน '!$E$116&gt;0,(+M173*'2.ต้นทุนตามสัดส่วน '!$E$116)/'2.ต้นทุนตามสัดส่วน '!$E$119,0),2)</f>
        <v>0</v>
      </c>
      <c r="AI173" s="82">
        <f>ROUND(IF('2.ต้นทุนตามสัดส่วน '!$E$126&gt;0,(+N173*'2.ต้นทุนตามสัดส่วน '!$E$126)/'2.ต้นทุนตามสัดส่วน '!$E$129,0),2)</f>
        <v>0</v>
      </c>
      <c r="AJ173" s="82">
        <f t="shared" si="7"/>
        <v>0</v>
      </c>
      <c r="AK173" s="82">
        <f>ROUND(IF('2.ต้นทุนตามสัดส่วน '!$E$156&gt;0,(+P173*'2.ต้นทุนตามสัดส่วน '!$E$156)/'2.ต้นทุนตามสัดส่วน '!$E$159,0),2)</f>
        <v>0</v>
      </c>
      <c r="AL173" s="82">
        <f>ROUND(IF('2.ต้นทุนตามสัดส่วน '!$E$166&gt;0,(+Q173*'2.ต้นทุนตามสัดส่วน '!$E$166)/'2.ต้นทุนตามสัดส่วน '!$E$169,0),2)</f>
        <v>0</v>
      </c>
      <c r="AM173" s="82">
        <f>ROUND(IF('2.ต้นทุนตามสัดส่วน '!$E$176&gt;0,(+R173*'2.ต้นทุนตามสัดส่วน '!$E$176)/'2.ต้นทุนตามสัดส่วน '!$E$179,0),2)</f>
        <v>0</v>
      </c>
      <c r="AN173" s="82">
        <f t="shared" si="8"/>
        <v>0</v>
      </c>
      <c r="AO173" s="82">
        <f t="shared" si="9"/>
        <v>0</v>
      </c>
      <c r="AQ173" s="96">
        <v>5104290000</v>
      </c>
      <c r="AR173" s="97" t="s">
        <v>269</v>
      </c>
      <c r="AS173" s="82">
        <f>ROUND(IF('2.ต้นทุนตามสัดส่วน '!$E$7&gt;0,(C173*'2.ต้นทุนตามสัดส่วน '!$E$7)/'2.ต้นทุนตามสัดส่วน '!$E$9,0),2)</f>
        <v>0</v>
      </c>
      <c r="AT173" s="82">
        <f>ROUND(IF('2.ต้นทุนตามสัดส่วน '!$E$17&gt;0,(D173*'2.ต้นทุนตามสัดส่วน '!$E$17)/'2.ต้นทุนตามสัดส่วน '!$E$19,0),2)</f>
        <v>0</v>
      </c>
      <c r="AU173" s="82">
        <f>ROUND(IF('2.ต้นทุนตามสัดส่วน '!$E$27&gt;0,(+E173*'2.ต้นทุนตามสัดส่วน '!$E$27)/'2.ต้นทุนตามสัดส่วน '!$E$29,0),2)</f>
        <v>0</v>
      </c>
      <c r="AV173" s="82">
        <f>ROUND(IF('2.ต้นทุนตามสัดส่วน '!$E$37&gt;0,(+F173*'2.ต้นทุนตามสัดส่วน '!$E$37)/'2.ต้นทุนตามสัดส่วน '!$E$39,0),2)</f>
        <v>0</v>
      </c>
      <c r="AW173" s="82">
        <f t="shared" si="10"/>
        <v>0</v>
      </c>
      <c r="AX173" s="82">
        <f>ROUND(IF('2.ต้นทุนตามสัดส่วน '!$E$57&gt;0,(+H173*'2.ต้นทุนตามสัดส่วน '!$E$57)/'2.ต้นทุนตามสัดส่วน '!$E$59,0),2)</f>
        <v>0</v>
      </c>
      <c r="AY173" s="82">
        <f>ROUND(IF('2.ต้นทุนตามสัดส่วน '!$E$67&gt;0,(+I173*'2.ต้นทุนตามสัดส่วน '!$E$67)/'2.ต้นทุนตามสัดส่วน '!$E$69,0),2)</f>
        <v>0</v>
      </c>
      <c r="AZ173" s="82">
        <f>ROUND(IF('2.ต้นทุนตามสัดส่วน '!$E$77&gt;0,(+J173*'2.ต้นทุนตามสัดส่วน '!$E$77)/'2.ต้นทุนตามสัดส่วน '!$E$79,0),2)</f>
        <v>0</v>
      </c>
      <c r="BA173" s="82">
        <f t="shared" si="11"/>
        <v>0</v>
      </c>
      <c r="BB173" s="82">
        <f>ROUND(IF('2.ต้นทุนตามสัดส่วน '!$E$107&gt;0,(+L173*'2.ต้นทุนตามสัดส่วน '!$E$107)/'2.ต้นทุนตามสัดส่วน '!$E$109,0),2)</f>
        <v>0</v>
      </c>
      <c r="BC173" s="82">
        <f>ROUND(IF('2.ต้นทุนตามสัดส่วน '!$E$117&gt;0,(+M173*'2.ต้นทุนตามสัดส่วน '!$E$117)/'2.ต้นทุนตามสัดส่วน '!$E$119,0),2)</f>
        <v>0</v>
      </c>
      <c r="BD173" s="82">
        <f>ROUND(IF('2.ต้นทุนตามสัดส่วน '!$E$127&gt;0,(+N173*'2.ต้นทุนตามสัดส่วน '!$E$127)/'2.ต้นทุนตามสัดส่วน '!$E$129,0),2)</f>
        <v>0</v>
      </c>
      <c r="BE173" s="82">
        <f t="shared" si="12"/>
        <v>0</v>
      </c>
      <c r="BF173" s="82">
        <f>ROUND(IF('2.ต้นทุนตามสัดส่วน '!$E$157&gt;0,(+P173*'2.ต้นทุนตามสัดส่วน '!$E$157)/'2.ต้นทุนตามสัดส่วน '!$E$159,0),2)</f>
        <v>0</v>
      </c>
      <c r="BG173" s="82">
        <f>ROUND(IF('2.ต้นทุนตามสัดส่วน '!$E$167&gt;0,(+Q173*'2.ต้นทุนตามสัดส่วน '!$E$167)/'2.ต้นทุนตามสัดส่วน '!$E$169,0),2)</f>
        <v>0</v>
      </c>
      <c r="BH173" s="82">
        <f>ROUND(IF('2.ต้นทุนตามสัดส่วน '!$E$177&gt;0,(+R173*'2.ต้นทุนตามสัดส่วน '!$E$177)/'2.ต้นทุนตามสัดส่วน '!$E$179,0),2)</f>
        <v>0</v>
      </c>
      <c r="BI173" s="82">
        <f t="shared" si="13"/>
        <v>0</v>
      </c>
      <c r="BJ173" s="82">
        <f t="shared" si="14"/>
        <v>0</v>
      </c>
      <c r="BL173" s="96">
        <v>5104290000</v>
      </c>
      <c r="BM173" s="97" t="s">
        <v>269</v>
      </c>
      <c r="BN173" s="82">
        <f>ROUND(IF('2.ต้นทุนตามสัดส่วน '!$E$8&gt;0,(+C173*'2.ต้นทุนตามสัดส่วน '!$E$8)/'2.ต้นทุนตามสัดส่วน '!$E$9,0),2)</f>
        <v>0</v>
      </c>
      <c r="BO173" s="82">
        <f>ROUND(IF('2.ต้นทุนตามสัดส่วน '!$E$18&gt;0,(+D173*'2.ต้นทุนตามสัดส่วน '!$E$18)/'2.ต้นทุนตามสัดส่วน '!$E$19,0),2)</f>
        <v>0</v>
      </c>
      <c r="BP173" s="82">
        <f>ROUND(IF('2.ต้นทุนตามสัดส่วน '!$E$28&gt;0,(+E173*'2.ต้นทุนตามสัดส่วน '!$E$28)/'2.ต้นทุนตามสัดส่วน '!$E$29,0),2)</f>
        <v>0</v>
      </c>
      <c r="BQ173" s="82">
        <f>ROUND(IF('2.ต้นทุนตามสัดส่วน '!$E$38&gt;0,(+F173*'2.ต้นทุนตามสัดส่วน '!$E$38)/'2.ต้นทุนตามสัดส่วน '!$E$39,0),2)</f>
        <v>0</v>
      </c>
      <c r="BR173" s="82">
        <f t="shared" si="15"/>
        <v>0</v>
      </c>
      <c r="BS173" s="82">
        <f>ROUND(IF('2.ต้นทุนตามสัดส่วน '!$E$58&gt;0,(+H173*'2.ต้นทุนตามสัดส่วน '!$E$58)/'2.ต้นทุนตามสัดส่วน '!$E$59,0),2)</f>
        <v>0</v>
      </c>
      <c r="BT173" s="82">
        <f>ROUND(IF('2.ต้นทุนตามสัดส่วน '!$E$68&gt;0,(+I173*'2.ต้นทุนตามสัดส่วน '!$E$68)/'2.ต้นทุนตามสัดส่วน '!$E$69,0),2)</f>
        <v>0</v>
      </c>
      <c r="BU173" s="82">
        <f>ROUND(IF('2.ต้นทุนตามสัดส่วน '!$E$78&gt;0,(+J173*'2.ต้นทุนตามสัดส่วน '!$E$78)/'2.ต้นทุนตามสัดส่วน '!$E$79,0),2)</f>
        <v>0</v>
      </c>
      <c r="BV173" s="82">
        <f t="shared" si="16"/>
        <v>0</v>
      </c>
      <c r="BW173" s="82">
        <f>ROUND(IF('2.ต้นทุนตามสัดส่วน '!$E$108&gt;0,(+L173*'2.ต้นทุนตามสัดส่วน '!$E$108)/'2.ต้นทุนตามสัดส่วน '!$E$109,0),2)</f>
        <v>0</v>
      </c>
      <c r="BX173" s="82">
        <f>ROUND(IF('2.ต้นทุนตามสัดส่วน '!$E$118&gt;0,(+M173*'2.ต้นทุนตามสัดส่วน '!$E$118)/'2.ต้นทุนตามสัดส่วน '!$E$119,0),2)</f>
        <v>0</v>
      </c>
      <c r="BY173" s="82">
        <f>ROUND(IF('2.ต้นทุนตามสัดส่วน '!$E$128&gt;0,(+N173*'2.ต้นทุนตามสัดส่วน '!$E$128)/'2.ต้นทุนตามสัดส่วน '!$E$129,0),2)</f>
        <v>0</v>
      </c>
      <c r="BZ173" s="82">
        <f t="shared" si="17"/>
        <v>0</v>
      </c>
      <c r="CA173" s="82">
        <f>ROUND(IF('2.ต้นทุนตามสัดส่วน '!$E$158&gt;0,(+P173*'2.ต้นทุนตามสัดส่วน '!$E$158)/'2.ต้นทุนตามสัดส่วน '!$E$159,0),2)</f>
        <v>0</v>
      </c>
      <c r="CB173" s="82">
        <f>ROUND(IF('2.ต้นทุนตามสัดส่วน '!$E$168&gt;0,(+Q173*'2.ต้นทุนตามสัดส่วน '!$E$168)/'2.ต้นทุนตามสัดส่วน '!$E$169,0),2)</f>
        <v>0</v>
      </c>
      <c r="CC173" s="82">
        <f>ROUND(IF('2.ต้นทุนตามสัดส่วน '!$E$178&gt;0,(+R173*'2.ต้นทุนตามสัดส่วน '!$E$178)/'2.ต้นทุนตามสัดส่วน '!$E$179,0),2)</f>
        <v>0</v>
      </c>
      <c r="CD173" s="82">
        <f t="shared" si="18"/>
        <v>0</v>
      </c>
      <c r="CE173" s="82">
        <f t="shared" si="19"/>
        <v>0</v>
      </c>
      <c r="CF173" s="96">
        <v>5104290000</v>
      </c>
      <c r="CG173" s="97" t="s">
        <v>269</v>
      </c>
      <c r="CH173" s="82">
        <f t="shared" ref="CH173:CY173" si="186">+C173-X173-AS173-BN173</f>
        <v>0</v>
      </c>
      <c r="CI173" s="82">
        <f t="shared" si="186"/>
        <v>0</v>
      </c>
      <c r="CJ173" s="82">
        <f t="shared" si="186"/>
        <v>0</v>
      </c>
      <c r="CK173" s="82">
        <f t="shared" si="186"/>
        <v>0</v>
      </c>
      <c r="CL173" s="82">
        <f t="shared" si="186"/>
        <v>0</v>
      </c>
      <c r="CM173" s="82">
        <f t="shared" si="186"/>
        <v>0</v>
      </c>
      <c r="CN173" s="82">
        <f t="shared" si="186"/>
        <v>0</v>
      </c>
      <c r="CO173" s="82">
        <f t="shared" si="186"/>
        <v>0</v>
      </c>
      <c r="CP173" s="82">
        <f t="shared" si="186"/>
        <v>0</v>
      </c>
      <c r="CQ173" s="82">
        <f t="shared" si="186"/>
        <v>0</v>
      </c>
      <c r="CR173" s="82">
        <f t="shared" si="186"/>
        <v>0</v>
      </c>
      <c r="CS173" s="82">
        <f t="shared" si="186"/>
        <v>0</v>
      </c>
      <c r="CT173" s="82">
        <f t="shared" si="186"/>
        <v>0</v>
      </c>
      <c r="CU173" s="82">
        <f t="shared" si="186"/>
        <v>0</v>
      </c>
      <c r="CV173" s="82">
        <f t="shared" si="186"/>
        <v>0</v>
      </c>
      <c r="CW173" s="82">
        <f t="shared" si="186"/>
        <v>0</v>
      </c>
      <c r="CX173" s="82">
        <f t="shared" si="186"/>
        <v>0</v>
      </c>
      <c r="CY173" s="82">
        <f t="shared" si="186"/>
        <v>0</v>
      </c>
    </row>
    <row r="174" spans="1:103" ht="15.75" customHeight="1" x14ac:dyDescent="0.55000000000000004">
      <c r="A174" s="96">
        <v>5104300000</v>
      </c>
      <c r="B174" s="97" t="s">
        <v>270</v>
      </c>
      <c r="C174" s="30"/>
      <c r="D174" s="82"/>
      <c r="E174" s="82"/>
      <c r="F174" s="82"/>
      <c r="G174" s="82">
        <f t="shared" si="0"/>
        <v>0</v>
      </c>
      <c r="H174" s="82"/>
      <c r="I174" s="82"/>
      <c r="J174" s="82"/>
      <c r="K174" s="82">
        <f t="shared" si="1"/>
        <v>0</v>
      </c>
      <c r="L174" s="82"/>
      <c r="M174" s="82"/>
      <c r="N174" s="82"/>
      <c r="O174" s="82">
        <f t="shared" si="2"/>
        <v>0</v>
      </c>
      <c r="P174" s="82"/>
      <c r="Q174" s="82"/>
      <c r="R174" s="82"/>
      <c r="S174" s="82">
        <f t="shared" si="3"/>
        <v>0</v>
      </c>
      <c r="T174" s="82">
        <f t="shared" si="4"/>
        <v>0</v>
      </c>
      <c r="V174" s="96">
        <v>5104300000</v>
      </c>
      <c r="W174" s="97" t="s">
        <v>270</v>
      </c>
      <c r="X174" s="82">
        <f>ROUND(IF('2.ต้นทุนตามสัดส่วน '!$E$6&gt;0,(+C174*'2.ต้นทุนตามสัดส่วน '!$E$6)/'2.ต้นทุนตามสัดส่วน '!$E$9,0),2)</f>
        <v>0</v>
      </c>
      <c r="Y174" s="82">
        <f>ROUND(IF('2.ต้นทุนตามสัดส่วน '!$E$16&gt;0,(+D174*'2.ต้นทุนตามสัดส่วน '!$E$16)/'2.ต้นทุนตามสัดส่วน '!$E$19,0),2)</f>
        <v>0</v>
      </c>
      <c r="Z174" s="82">
        <f>ROUND(IF('2.ต้นทุนตามสัดส่วน '!$E$26&gt;0,(+E174*'2.ต้นทุนตามสัดส่วน '!$E$26)/'2.ต้นทุนตามสัดส่วน '!$E$29,0),2)</f>
        <v>0</v>
      </c>
      <c r="AA174" s="82">
        <f>ROUND(IF('2.ต้นทุนตามสัดส่วน '!$E$36&gt;0,(+F174*'2.ต้นทุนตามสัดส่วน '!$E$36)/'2.ต้นทุนตามสัดส่วน '!$E$39,0),2)</f>
        <v>0</v>
      </c>
      <c r="AB174" s="82">
        <f t="shared" si="5"/>
        <v>0</v>
      </c>
      <c r="AC174" s="82">
        <f>ROUND(IF('2.ต้นทุนตามสัดส่วน '!$E$56&gt;0,(+H174*'2.ต้นทุนตามสัดส่วน '!$E$56)/'2.ต้นทุนตามสัดส่วน '!$E$59,0),2)</f>
        <v>0</v>
      </c>
      <c r="AD174" s="82">
        <f>ROUND(IF('2.ต้นทุนตามสัดส่วน '!$E$66&gt;0,(+I174*'2.ต้นทุนตามสัดส่วน '!$E$66)/'2.ต้นทุนตามสัดส่วน '!$E$69,0),2)</f>
        <v>0</v>
      </c>
      <c r="AE174" s="82">
        <f>ROUND(IF('2.ต้นทุนตามสัดส่วน '!$E$76&gt;0,(+J174*'2.ต้นทุนตามสัดส่วน '!$E$76)/'2.ต้นทุนตามสัดส่วน '!$E$79,0),2)</f>
        <v>0</v>
      </c>
      <c r="AF174" s="82">
        <f t="shared" si="6"/>
        <v>0</v>
      </c>
      <c r="AG174" s="82">
        <f>ROUND(IF('2.ต้นทุนตามสัดส่วน '!$E$106&gt;0,(+L174*'2.ต้นทุนตามสัดส่วน '!$E$106)/'2.ต้นทุนตามสัดส่วน '!$E$109,0),2)</f>
        <v>0</v>
      </c>
      <c r="AH174" s="82">
        <f>ROUND(IF('2.ต้นทุนตามสัดส่วน '!$E$116&gt;0,(+M174*'2.ต้นทุนตามสัดส่วน '!$E$116)/'2.ต้นทุนตามสัดส่วน '!$E$119,0),2)</f>
        <v>0</v>
      </c>
      <c r="AI174" s="82">
        <f>ROUND(IF('2.ต้นทุนตามสัดส่วน '!$E$126&gt;0,(+N174*'2.ต้นทุนตามสัดส่วน '!$E$126)/'2.ต้นทุนตามสัดส่วน '!$E$129,0),2)</f>
        <v>0</v>
      </c>
      <c r="AJ174" s="82">
        <f t="shared" si="7"/>
        <v>0</v>
      </c>
      <c r="AK174" s="82">
        <f>ROUND(IF('2.ต้นทุนตามสัดส่วน '!$E$156&gt;0,(+P174*'2.ต้นทุนตามสัดส่วน '!$E$156)/'2.ต้นทุนตามสัดส่วน '!$E$159,0),2)</f>
        <v>0</v>
      </c>
      <c r="AL174" s="82">
        <f>ROUND(IF('2.ต้นทุนตามสัดส่วน '!$E$166&gt;0,(+Q174*'2.ต้นทุนตามสัดส่วน '!$E$166)/'2.ต้นทุนตามสัดส่วน '!$E$169,0),2)</f>
        <v>0</v>
      </c>
      <c r="AM174" s="82">
        <f>ROUND(IF('2.ต้นทุนตามสัดส่วน '!$E$176&gt;0,(+R174*'2.ต้นทุนตามสัดส่วน '!$E$176)/'2.ต้นทุนตามสัดส่วน '!$E$179,0),2)</f>
        <v>0</v>
      </c>
      <c r="AN174" s="82">
        <f t="shared" si="8"/>
        <v>0</v>
      </c>
      <c r="AO174" s="82">
        <f t="shared" si="9"/>
        <v>0</v>
      </c>
      <c r="AQ174" s="96">
        <v>5104300000</v>
      </c>
      <c r="AR174" s="97" t="s">
        <v>270</v>
      </c>
      <c r="AS174" s="82">
        <f>ROUND(IF('2.ต้นทุนตามสัดส่วน '!$E$7&gt;0,(C174*'2.ต้นทุนตามสัดส่วน '!$E$7)/'2.ต้นทุนตามสัดส่วน '!$E$9,0),2)</f>
        <v>0</v>
      </c>
      <c r="AT174" s="82">
        <f>ROUND(IF('2.ต้นทุนตามสัดส่วน '!$E$17&gt;0,(D174*'2.ต้นทุนตามสัดส่วน '!$E$17)/'2.ต้นทุนตามสัดส่วน '!$E$19,0),2)</f>
        <v>0</v>
      </c>
      <c r="AU174" s="82">
        <f>ROUND(IF('2.ต้นทุนตามสัดส่วน '!$E$27&gt;0,(+E174*'2.ต้นทุนตามสัดส่วน '!$E$27)/'2.ต้นทุนตามสัดส่วน '!$E$29,0),2)</f>
        <v>0</v>
      </c>
      <c r="AV174" s="82">
        <f>ROUND(IF('2.ต้นทุนตามสัดส่วน '!$E$37&gt;0,(+F174*'2.ต้นทุนตามสัดส่วน '!$E$37)/'2.ต้นทุนตามสัดส่วน '!$E$39,0),2)</f>
        <v>0</v>
      </c>
      <c r="AW174" s="82">
        <f t="shared" si="10"/>
        <v>0</v>
      </c>
      <c r="AX174" s="82">
        <f>ROUND(IF('2.ต้นทุนตามสัดส่วน '!$E$57&gt;0,(+H174*'2.ต้นทุนตามสัดส่วน '!$E$57)/'2.ต้นทุนตามสัดส่วน '!$E$59,0),2)</f>
        <v>0</v>
      </c>
      <c r="AY174" s="82">
        <f>ROUND(IF('2.ต้นทุนตามสัดส่วน '!$E$67&gt;0,(+I174*'2.ต้นทุนตามสัดส่วน '!$E$67)/'2.ต้นทุนตามสัดส่วน '!$E$69,0),2)</f>
        <v>0</v>
      </c>
      <c r="AZ174" s="82">
        <f>ROUND(IF('2.ต้นทุนตามสัดส่วน '!$E$77&gt;0,(+J174*'2.ต้นทุนตามสัดส่วน '!$E$77)/'2.ต้นทุนตามสัดส่วน '!$E$79,0),2)</f>
        <v>0</v>
      </c>
      <c r="BA174" s="82">
        <f t="shared" si="11"/>
        <v>0</v>
      </c>
      <c r="BB174" s="82">
        <f>ROUND(IF('2.ต้นทุนตามสัดส่วน '!$E$107&gt;0,(+L174*'2.ต้นทุนตามสัดส่วน '!$E$107)/'2.ต้นทุนตามสัดส่วน '!$E$109,0),2)</f>
        <v>0</v>
      </c>
      <c r="BC174" s="82">
        <f>ROUND(IF('2.ต้นทุนตามสัดส่วน '!$E$117&gt;0,(+M174*'2.ต้นทุนตามสัดส่วน '!$E$117)/'2.ต้นทุนตามสัดส่วน '!$E$119,0),2)</f>
        <v>0</v>
      </c>
      <c r="BD174" s="82">
        <f>ROUND(IF('2.ต้นทุนตามสัดส่วน '!$E$127&gt;0,(+N174*'2.ต้นทุนตามสัดส่วน '!$E$127)/'2.ต้นทุนตามสัดส่วน '!$E$129,0),2)</f>
        <v>0</v>
      </c>
      <c r="BE174" s="82">
        <f t="shared" si="12"/>
        <v>0</v>
      </c>
      <c r="BF174" s="82">
        <f>ROUND(IF('2.ต้นทุนตามสัดส่วน '!$E$157&gt;0,(+P174*'2.ต้นทุนตามสัดส่วน '!$E$157)/'2.ต้นทุนตามสัดส่วน '!$E$159,0),2)</f>
        <v>0</v>
      </c>
      <c r="BG174" s="82">
        <f>ROUND(IF('2.ต้นทุนตามสัดส่วน '!$E$167&gt;0,(+Q174*'2.ต้นทุนตามสัดส่วน '!$E$167)/'2.ต้นทุนตามสัดส่วน '!$E$169,0),2)</f>
        <v>0</v>
      </c>
      <c r="BH174" s="82">
        <f>ROUND(IF('2.ต้นทุนตามสัดส่วน '!$E$177&gt;0,(+R174*'2.ต้นทุนตามสัดส่วน '!$E$177)/'2.ต้นทุนตามสัดส่วน '!$E$179,0),2)</f>
        <v>0</v>
      </c>
      <c r="BI174" s="82">
        <f t="shared" si="13"/>
        <v>0</v>
      </c>
      <c r="BJ174" s="82">
        <f t="shared" si="14"/>
        <v>0</v>
      </c>
      <c r="BL174" s="96">
        <v>5104300000</v>
      </c>
      <c r="BM174" s="97" t="s">
        <v>270</v>
      </c>
      <c r="BN174" s="82">
        <f>ROUND(IF('2.ต้นทุนตามสัดส่วน '!$E$8&gt;0,(+C174*'2.ต้นทุนตามสัดส่วน '!$E$8)/'2.ต้นทุนตามสัดส่วน '!$E$9,0),2)</f>
        <v>0</v>
      </c>
      <c r="BO174" s="82">
        <f>ROUND(IF('2.ต้นทุนตามสัดส่วน '!$E$18&gt;0,(+D174*'2.ต้นทุนตามสัดส่วน '!$E$18)/'2.ต้นทุนตามสัดส่วน '!$E$19,0),2)</f>
        <v>0</v>
      </c>
      <c r="BP174" s="82">
        <f>ROUND(IF('2.ต้นทุนตามสัดส่วน '!$E$28&gt;0,(+E174*'2.ต้นทุนตามสัดส่วน '!$E$28)/'2.ต้นทุนตามสัดส่วน '!$E$29,0),2)</f>
        <v>0</v>
      </c>
      <c r="BQ174" s="82">
        <f>ROUND(IF('2.ต้นทุนตามสัดส่วน '!$E$38&gt;0,(+F174*'2.ต้นทุนตามสัดส่วน '!$E$38)/'2.ต้นทุนตามสัดส่วน '!$E$39,0),2)</f>
        <v>0</v>
      </c>
      <c r="BR174" s="82">
        <f t="shared" si="15"/>
        <v>0</v>
      </c>
      <c r="BS174" s="82">
        <f>ROUND(IF('2.ต้นทุนตามสัดส่วน '!$E$58&gt;0,(+H174*'2.ต้นทุนตามสัดส่วน '!$E$58)/'2.ต้นทุนตามสัดส่วน '!$E$59,0),2)</f>
        <v>0</v>
      </c>
      <c r="BT174" s="82">
        <f>ROUND(IF('2.ต้นทุนตามสัดส่วน '!$E$68&gt;0,(+I174*'2.ต้นทุนตามสัดส่วน '!$E$68)/'2.ต้นทุนตามสัดส่วน '!$E$69,0),2)</f>
        <v>0</v>
      </c>
      <c r="BU174" s="82">
        <f>ROUND(IF('2.ต้นทุนตามสัดส่วน '!$E$78&gt;0,(+J174*'2.ต้นทุนตามสัดส่วน '!$E$78)/'2.ต้นทุนตามสัดส่วน '!$E$79,0),2)</f>
        <v>0</v>
      </c>
      <c r="BV174" s="82">
        <f t="shared" si="16"/>
        <v>0</v>
      </c>
      <c r="BW174" s="82">
        <f>ROUND(IF('2.ต้นทุนตามสัดส่วน '!$E$108&gt;0,(+L174*'2.ต้นทุนตามสัดส่วน '!$E$108)/'2.ต้นทุนตามสัดส่วน '!$E$109,0),2)</f>
        <v>0</v>
      </c>
      <c r="BX174" s="82">
        <f>ROUND(IF('2.ต้นทุนตามสัดส่วน '!$E$118&gt;0,(+M174*'2.ต้นทุนตามสัดส่วน '!$E$118)/'2.ต้นทุนตามสัดส่วน '!$E$119,0),2)</f>
        <v>0</v>
      </c>
      <c r="BY174" s="82">
        <f>ROUND(IF('2.ต้นทุนตามสัดส่วน '!$E$128&gt;0,(+N174*'2.ต้นทุนตามสัดส่วน '!$E$128)/'2.ต้นทุนตามสัดส่วน '!$E$129,0),2)</f>
        <v>0</v>
      </c>
      <c r="BZ174" s="82">
        <f t="shared" si="17"/>
        <v>0</v>
      </c>
      <c r="CA174" s="82">
        <f>ROUND(IF('2.ต้นทุนตามสัดส่วน '!$E$158&gt;0,(+P174*'2.ต้นทุนตามสัดส่วน '!$E$158)/'2.ต้นทุนตามสัดส่วน '!$E$159,0),2)</f>
        <v>0</v>
      </c>
      <c r="CB174" s="82">
        <f>ROUND(IF('2.ต้นทุนตามสัดส่วน '!$E$168&gt;0,(+Q174*'2.ต้นทุนตามสัดส่วน '!$E$168)/'2.ต้นทุนตามสัดส่วน '!$E$169,0),2)</f>
        <v>0</v>
      </c>
      <c r="CC174" s="82">
        <f>ROUND(IF('2.ต้นทุนตามสัดส่วน '!$E$178&gt;0,(+R174*'2.ต้นทุนตามสัดส่วน '!$E$178)/'2.ต้นทุนตามสัดส่วน '!$E$179,0),2)</f>
        <v>0</v>
      </c>
      <c r="CD174" s="82">
        <f t="shared" si="18"/>
        <v>0</v>
      </c>
      <c r="CE174" s="82">
        <f t="shared" si="19"/>
        <v>0</v>
      </c>
      <c r="CF174" s="96">
        <v>5104300000</v>
      </c>
      <c r="CG174" s="97" t="s">
        <v>270</v>
      </c>
      <c r="CH174" s="82">
        <f t="shared" ref="CH174:CY174" si="187">+C174-X174-AS174-BN174</f>
        <v>0</v>
      </c>
      <c r="CI174" s="82">
        <f t="shared" si="187"/>
        <v>0</v>
      </c>
      <c r="CJ174" s="82">
        <f t="shared" si="187"/>
        <v>0</v>
      </c>
      <c r="CK174" s="82">
        <f t="shared" si="187"/>
        <v>0</v>
      </c>
      <c r="CL174" s="82">
        <f t="shared" si="187"/>
        <v>0</v>
      </c>
      <c r="CM174" s="82">
        <f t="shared" si="187"/>
        <v>0</v>
      </c>
      <c r="CN174" s="82">
        <f t="shared" si="187"/>
        <v>0</v>
      </c>
      <c r="CO174" s="82">
        <f t="shared" si="187"/>
        <v>0</v>
      </c>
      <c r="CP174" s="82">
        <f t="shared" si="187"/>
        <v>0</v>
      </c>
      <c r="CQ174" s="82">
        <f t="shared" si="187"/>
        <v>0</v>
      </c>
      <c r="CR174" s="82">
        <f t="shared" si="187"/>
        <v>0</v>
      </c>
      <c r="CS174" s="82">
        <f t="shared" si="187"/>
        <v>0</v>
      </c>
      <c r="CT174" s="82">
        <f t="shared" si="187"/>
        <v>0</v>
      </c>
      <c r="CU174" s="82">
        <f t="shared" si="187"/>
        <v>0</v>
      </c>
      <c r="CV174" s="82">
        <f t="shared" si="187"/>
        <v>0</v>
      </c>
      <c r="CW174" s="82">
        <f t="shared" si="187"/>
        <v>0</v>
      </c>
      <c r="CX174" s="82">
        <f t="shared" si="187"/>
        <v>0</v>
      </c>
      <c r="CY174" s="82">
        <f t="shared" si="187"/>
        <v>0</v>
      </c>
    </row>
    <row r="175" spans="1:103" ht="15.75" customHeight="1" x14ac:dyDescent="0.55000000000000004">
      <c r="A175" s="96">
        <v>5105000000</v>
      </c>
      <c r="B175" s="97" t="s">
        <v>271</v>
      </c>
      <c r="C175" s="30"/>
      <c r="D175" s="82"/>
      <c r="E175" s="82"/>
      <c r="F175" s="82"/>
      <c r="G175" s="82">
        <f t="shared" si="0"/>
        <v>0</v>
      </c>
      <c r="H175" s="82"/>
      <c r="I175" s="82"/>
      <c r="J175" s="82"/>
      <c r="K175" s="82">
        <f t="shared" si="1"/>
        <v>0</v>
      </c>
      <c r="L175" s="82"/>
      <c r="M175" s="82"/>
      <c r="N175" s="82"/>
      <c r="O175" s="82">
        <f t="shared" si="2"/>
        <v>0</v>
      </c>
      <c r="P175" s="82"/>
      <c r="Q175" s="82"/>
      <c r="R175" s="82"/>
      <c r="S175" s="82">
        <f t="shared" si="3"/>
        <v>0</v>
      </c>
      <c r="T175" s="82">
        <f t="shared" si="4"/>
        <v>0</v>
      </c>
      <c r="V175" s="96">
        <v>5105000000</v>
      </c>
      <c r="W175" s="97" t="s">
        <v>271</v>
      </c>
      <c r="X175" s="82">
        <f>ROUND(IF('2.ต้นทุนตามสัดส่วน '!$E$6&gt;0,(+C175*'2.ต้นทุนตามสัดส่วน '!$E$6)/'2.ต้นทุนตามสัดส่วน '!$E$9,0),2)</f>
        <v>0</v>
      </c>
      <c r="Y175" s="82">
        <f>ROUND(IF('2.ต้นทุนตามสัดส่วน '!$E$16&gt;0,(+D175*'2.ต้นทุนตามสัดส่วน '!$E$16)/'2.ต้นทุนตามสัดส่วน '!$E$19,0),2)</f>
        <v>0</v>
      </c>
      <c r="Z175" s="82">
        <f>ROUND(IF('2.ต้นทุนตามสัดส่วน '!$E$26&gt;0,(+E175*'2.ต้นทุนตามสัดส่วน '!$E$26)/'2.ต้นทุนตามสัดส่วน '!$E$29,0),2)</f>
        <v>0</v>
      </c>
      <c r="AA175" s="82">
        <f>ROUND(IF('2.ต้นทุนตามสัดส่วน '!$E$36&gt;0,(+F175*'2.ต้นทุนตามสัดส่วน '!$E$36)/'2.ต้นทุนตามสัดส่วน '!$E$39,0),2)</f>
        <v>0</v>
      </c>
      <c r="AB175" s="82">
        <f t="shared" si="5"/>
        <v>0</v>
      </c>
      <c r="AC175" s="82">
        <f>ROUND(IF('2.ต้นทุนตามสัดส่วน '!$E$56&gt;0,(+H175*'2.ต้นทุนตามสัดส่วน '!$E$56)/'2.ต้นทุนตามสัดส่วน '!$E$59,0),2)</f>
        <v>0</v>
      </c>
      <c r="AD175" s="82">
        <f>ROUND(IF('2.ต้นทุนตามสัดส่วน '!$E$66&gt;0,(+I175*'2.ต้นทุนตามสัดส่วน '!$E$66)/'2.ต้นทุนตามสัดส่วน '!$E$69,0),2)</f>
        <v>0</v>
      </c>
      <c r="AE175" s="82">
        <f>ROUND(IF('2.ต้นทุนตามสัดส่วน '!$E$76&gt;0,(+J175*'2.ต้นทุนตามสัดส่วน '!$E$76)/'2.ต้นทุนตามสัดส่วน '!$E$79,0),2)</f>
        <v>0</v>
      </c>
      <c r="AF175" s="82">
        <f t="shared" si="6"/>
        <v>0</v>
      </c>
      <c r="AG175" s="82">
        <f>ROUND(IF('2.ต้นทุนตามสัดส่วน '!$E$106&gt;0,(+L175*'2.ต้นทุนตามสัดส่วน '!$E$106)/'2.ต้นทุนตามสัดส่วน '!$E$109,0),2)</f>
        <v>0</v>
      </c>
      <c r="AH175" s="82">
        <f>ROUND(IF('2.ต้นทุนตามสัดส่วน '!$E$116&gt;0,(+M175*'2.ต้นทุนตามสัดส่วน '!$E$116)/'2.ต้นทุนตามสัดส่วน '!$E$119,0),2)</f>
        <v>0</v>
      </c>
      <c r="AI175" s="82">
        <f>ROUND(IF('2.ต้นทุนตามสัดส่วน '!$E$126&gt;0,(+N175*'2.ต้นทุนตามสัดส่วน '!$E$126)/'2.ต้นทุนตามสัดส่วน '!$E$129,0),2)</f>
        <v>0</v>
      </c>
      <c r="AJ175" s="82">
        <f t="shared" si="7"/>
        <v>0</v>
      </c>
      <c r="AK175" s="82">
        <f>ROUND(IF('2.ต้นทุนตามสัดส่วน '!$E$156&gt;0,(+P175*'2.ต้นทุนตามสัดส่วน '!$E$156)/'2.ต้นทุนตามสัดส่วน '!$E$159,0),2)</f>
        <v>0</v>
      </c>
      <c r="AL175" s="82">
        <f>ROUND(IF('2.ต้นทุนตามสัดส่วน '!$E$166&gt;0,(+Q175*'2.ต้นทุนตามสัดส่วน '!$E$166)/'2.ต้นทุนตามสัดส่วน '!$E$169,0),2)</f>
        <v>0</v>
      </c>
      <c r="AM175" s="82">
        <f>ROUND(IF('2.ต้นทุนตามสัดส่วน '!$E$176&gt;0,(+R175*'2.ต้นทุนตามสัดส่วน '!$E$176)/'2.ต้นทุนตามสัดส่วน '!$E$179,0),2)</f>
        <v>0</v>
      </c>
      <c r="AN175" s="82">
        <f t="shared" si="8"/>
        <v>0</v>
      </c>
      <c r="AO175" s="82">
        <f t="shared" si="9"/>
        <v>0</v>
      </c>
      <c r="AQ175" s="96">
        <v>5105000000</v>
      </c>
      <c r="AR175" s="97" t="s">
        <v>271</v>
      </c>
      <c r="AS175" s="82">
        <f>ROUND(IF('2.ต้นทุนตามสัดส่วน '!$E$7&gt;0,(C175*'2.ต้นทุนตามสัดส่วน '!$E$7)/'2.ต้นทุนตามสัดส่วน '!$E$9,0),2)</f>
        <v>0</v>
      </c>
      <c r="AT175" s="82">
        <f>ROUND(IF('2.ต้นทุนตามสัดส่วน '!$E$17&gt;0,(D175*'2.ต้นทุนตามสัดส่วน '!$E$17)/'2.ต้นทุนตามสัดส่วน '!$E$19,0),2)</f>
        <v>0</v>
      </c>
      <c r="AU175" s="82">
        <f>ROUND(IF('2.ต้นทุนตามสัดส่วน '!$E$27&gt;0,(+E175*'2.ต้นทุนตามสัดส่วน '!$E$27)/'2.ต้นทุนตามสัดส่วน '!$E$29,0),2)</f>
        <v>0</v>
      </c>
      <c r="AV175" s="82">
        <f>ROUND(IF('2.ต้นทุนตามสัดส่วน '!$E$37&gt;0,(+F175*'2.ต้นทุนตามสัดส่วน '!$E$37)/'2.ต้นทุนตามสัดส่วน '!$E$39,0),2)</f>
        <v>0</v>
      </c>
      <c r="AW175" s="82">
        <f t="shared" si="10"/>
        <v>0</v>
      </c>
      <c r="AX175" s="82">
        <f>ROUND(IF('2.ต้นทุนตามสัดส่วน '!$E$57&gt;0,(+H175*'2.ต้นทุนตามสัดส่วน '!$E$57)/'2.ต้นทุนตามสัดส่วน '!$E$59,0),2)</f>
        <v>0</v>
      </c>
      <c r="AY175" s="82">
        <f>ROUND(IF('2.ต้นทุนตามสัดส่วน '!$E$67&gt;0,(+I175*'2.ต้นทุนตามสัดส่วน '!$E$67)/'2.ต้นทุนตามสัดส่วน '!$E$69,0),2)</f>
        <v>0</v>
      </c>
      <c r="AZ175" s="82">
        <f>ROUND(IF('2.ต้นทุนตามสัดส่วน '!$E$77&gt;0,(+J175*'2.ต้นทุนตามสัดส่วน '!$E$77)/'2.ต้นทุนตามสัดส่วน '!$E$79,0),2)</f>
        <v>0</v>
      </c>
      <c r="BA175" s="82">
        <f t="shared" si="11"/>
        <v>0</v>
      </c>
      <c r="BB175" s="82">
        <f>ROUND(IF('2.ต้นทุนตามสัดส่วน '!$E$107&gt;0,(+L175*'2.ต้นทุนตามสัดส่วน '!$E$107)/'2.ต้นทุนตามสัดส่วน '!$E$109,0),2)</f>
        <v>0</v>
      </c>
      <c r="BC175" s="82">
        <f>ROUND(IF('2.ต้นทุนตามสัดส่วน '!$E$117&gt;0,(+M175*'2.ต้นทุนตามสัดส่วน '!$E$117)/'2.ต้นทุนตามสัดส่วน '!$E$119,0),2)</f>
        <v>0</v>
      </c>
      <c r="BD175" s="82">
        <f>ROUND(IF('2.ต้นทุนตามสัดส่วน '!$E$127&gt;0,(+N175*'2.ต้นทุนตามสัดส่วน '!$E$127)/'2.ต้นทุนตามสัดส่วน '!$E$129,0),2)</f>
        <v>0</v>
      </c>
      <c r="BE175" s="82">
        <f t="shared" si="12"/>
        <v>0</v>
      </c>
      <c r="BF175" s="82">
        <f>ROUND(IF('2.ต้นทุนตามสัดส่วน '!$E$157&gt;0,(+P175*'2.ต้นทุนตามสัดส่วน '!$E$157)/'2.ต้นทุนตามสัดส่วน '!$E$159,0),2)</f>
        <v>0</v>
      </c>
      <c r="BG175" s="82">
        <f>ROUND(IF('2.ต้นทุนตามสัดส่วน '!$E$167&gt;0,(+Q175*'2.ต้นทุนตามสัดส่วน '!$E$167)/'2.ต้นทุนตามสัดส่วน '!$E$169,0),2)</f>
        <v>0</v>
      </c>
      <c r="BH175" s="82">
        <f>ROUND(IF('2.ต้นทุนตามสัดส่วน '!$E$177&gt;0,(+R175*'2.ต้นทุนตามสัดส่วน '!$E$177)/'2.ต้นทุนตามสัดส่วน '!$E$179,0),2)</f>
        <v>0</v>
      </c>
      <c r="BI175" s="82">
        <f t="shared" si="13"/>
        <v>0</v>
      </c>
      <c r="BJ175" s="82">
        <f t="shared" si="14"/>
        <v>0</v>
      </c>
      <c r="BL175" s="96">
        <v>5105000000</v>
      </c>
      <c r="BM175" s="97" t="s">
        <v>271</v>
      </c>
      <c r="BN175" s="82">
        <f>ROUND(IF('2.ต้นทุนตามสัดส่วน '!$E$8&gt;0,(+C175*'2.ต้นทุนตามสัดส่วน '!$E$8)/'2.ต้นทุนตามสัดส่วน '!$E$9,0),2)</f>
        <v>0</v>
      </c>
      <c r="BO175" s="82">
        <f>ROUND(IF('2.ต้นทุนตามสัดส่วน '!$E$18&gt;0,(+D175*'2.ต้นทุนตามสัดส่วน '!$E$18)/'2.ต้นทุนตามสัดส่วน '!$E$19,0),2)</f>
        <v>0</v>
      </c>
      <c r="BP175" s="82">
        <f>ROUND(IF('2.ต้นทุนตามสัดส่วน '!$E$28&gt;0,(+E175*'2.ต้นทุนตามสัดส่วน '!$E$28)/'2.ต้นทุนตามสัดส่วน '!$E$29,0),2)</f>
        <v>0</v>
      </c>
      <c r="BQ175" s="82">
        <f>ROUND(IF('2.ต้นทุนตามสัดส่วน '!$E$38&gt;0,(+F175*'2.ต้นทุนตามสัดส่วน '!$E$38)/'2.ต้นทุนตามสัดส่วน '!$E$39,0),2)</f>
        <v>0</v>
      </c>
      <c r="BR175" s="82">
        <f t="shared" si="15"/>
        <v>0</v>
      </c>
      <c r="BS175" s="82">
        <f>ROUND(IF('2.ต้นทุนตามสัดส่วน '!$E$58&gt;0,(+H175*'2.ต้นทุนตามสัดส่วน '!$E$58)/'2.ต้นทุนตามสัดส่วน '!$E$59,0),2)</f>
        <v>0</v>
      </c>
      <c r="BT175" s="82">
        <f>ROUND(IF('2.ต้นทุนตามสัดส่วน '!$E$68&gt;0,(+I175*'2.ต้นทุนตามสัดส่วน '!$E$68)/'2.ต้นทุนตามสัดส่วน '!$E$69,0),2)</f>
        <v>0</v>
      </c>
      <c r="BU175" s="82">
        <f>ROUND(IF('2.ต้นทุนตามสัดส่วน '!$E$78&gt;0,(+J175*'2.ต้นทุนตามสัดส่วน '!$E$78)/'2.ต้นทุนตามสัดส่วน '!$E$79,0),2)</f>
        <v>0</v>
      </c>
      <c r="BV175" s="82">
        <f t="shared" si="16"/>
        <v>0</v>
      </c>
      <c r="BW175" s="82">
        <f>ROUND(IF('2.ต้นทุนตามสัดส่วน '!$E$108&gt;0,(+L175*'2.ต้นทุนตามสัดส่วน '!$E$108)/'2.ต้นทุนตามสัดส่วน '!$E$109,0),2)</f>
        <v>0</v>
      </c>
      <c r="BX175" s="82">
        <f>ROUND(IF('2.ต้นทุนตามสัดส่วน '!$E$118&gt;0,(+M175*'2.ต้นทุนตามสัดส่วน '!$E$118)/'2.ต้นทุนตามสัดส่วน '!$E$119,0),2)</f>
        <v>0</v>
      </c>
      <c r="BY175" s="82">
        <f>ROUND(IF('2.ต้นทุนตามสัดส่วน '!$E$128&gt;0,(+N175*'2.ต้นทุนตามสัดส่วน '!$E$128)/'2.ต้นทุนตามสัดส่วน '!$E$129,0),2)</f>
        <v>0</v>
      </c>
      <c r="BZ175" s="82">
        <f t="shared" si="17"/>
        <v>0</v>
      </c>
      <c r="CA175" s="82">
        <f>ROUND(IF('2.ต้นทุนตามสัดส่วน '!$E$158&gt;0,(+P175*'2.ต้นทุนตามสัดส่วน '!$E$158)/'2.ต้นทุนตามสัดส่วน '!$E$159,0),2)</f>
        <v>0</v>
      </c>
      <c r="CB175" s="82">
        <f>ROUND(IF('2.ต้นทุนตามสัดส่วน '!$E$168&gt;0,(+Q175*'2.ต้นทุนตามสัดส่วน '!$E$168)/'2.ต้นทุนตามสัดส่วน '!$E$169,0),2)</f>
        <v>0</v>
      </c>
      <c r="CC175" s="82">
        <f>ROUND(IF('2.ต้นทุนตามสัดส่วน '!$E$178&gt;0,(+R175*'2.ต้นทุนตามสัดส่วน '!$E$178)/'2.ต้นทุนตามสัดส่วน '!$E$179,0),2)</f>
        <v>0</v>
      </c>
      <c r="CD175" s="82">
        <f t="shared" si="18"/>
        <v>0</v>
      </c>
      <c r="CE175" s="82">
        <f t="shared" si="19"/>
        <v>0</v>
      </c>
      <c r="CF175" s="96">
        <v>5105000000</v>
      </c>
      <c r="CG175" s="97" t="s">
        <v>271</v>
      </c>
      <c r="CH175" s="82">
        <f t="shared" ref="CH175:CY175" si="188">+C175-X175-AS175-BN175</f>
        <v>0</v>
      </c>
      <c r="CI175" s="82">
        <f t="shared" si="188"/>
        <v>0</v>
      </c>
      <c r="CJ175" s="82">
        <f t="shared" si="188"/>
        <v>0</v>
      </c>
      <c r="CK175" s="82">
        <f t="shared" si="188"/>
        <v>0</v>
      </c>
      <c r="CL175" s="82">
        <f t="shared" si="188"/>
        <v>0</v>
      </c>
      <c r="CM175" s="82">
        <f t="shared" si="188"/>
        <v>0</v>
      </c>
      <c r="CN175" s="82">
        <f t="shared" si="188"/>
        <v>0</v>
      </c>
      <c r="CO175" s="82">
        <f t="shared" si="188"/>
        <v>0</v>
      </c>
      <c r="CP175" s="82">
        <f t="shared" si="188"/>
        <v>0</v>
      </c>
      <c r="CQ175" s="82">
        <f t="shared" si="188"/>
        <v>0</v>
      </c>
      <c r="CR175" s="82">
        <f t="shared" si="188"/>
        <v>0</v>
      </c>
      <c r="CS175" s="82">
        <f t="shared" si="188"/>
        <v>0</v>
      </c>
      <c r="CT175" s="82">
        <f t="shared" si="188"/>
        <v>0</v>
      </c>
      <c r="CU175" s="82">
        <f t="shared" si="188"/>
        <v>0</v>
      </c>
      <c r="CV175" s="82">
        <f t="shared" si="188"/>
        <v>0</v>
      </c>
      <c r="CW175" s="82">
        <f t="shared" si="188"/>
        <v>0</v>
      </c>
      <c r="CX175" s="82">
        <f t="shared" si="188"/>
        <v>0</v>
      </c>
      <c r="CY175" s="82">
        <f t="shared" si="188"/>
        <v>0</v>
      </c>
    </row>
    <row r="176" spans="1:103" ht="15.75" customHeight="1" x14ac:dyDescent="0.55000000000000004">
      <c r="A176" s="96">
        <v>5105010000</v>
      </c>
      <c r="B176" s="97" t="s">
        <v>272</v>
      </c>
      <c r="C176" s="30"/>
      <c r="D176" s="82"/>
      <c r="E176" s="82"/>
      <c r="F176" s="82"/>
      <c r="G176" s="82">
        <f t="shared" si="0"/>
        <v>0</v>
      </c>
      <c r="H176" s="82"/>
      <c r="I176" s="82"/>
      <c r="J176" s="82"/>
      <c r="K176" s="82">
        <f t="shared" si="1"/>
        <v>0</v>
      </c>
      <c r="L176" s="82"/>
      <c r="M176" s="82"/>
      <c r="N176" s="82"/>
      <c r="O176" s="82">
        <f t="shared" si="2"/>
        <v>0</v>
      </c>
      <c r="P176" s="82"/>
      <c r="Q176" s="82"/>
      <c r="R176" s="82"/>
      <c r="S176" s="82">
        <f t="shared" si="3"/>
        <v>0</v>
      </c>
      <c r="T176" s="82">
        <f t="shared" si="4"/>
        <v>0</v>
      </c>
      <c r="V176" s="96">
        <v>5105010000</v>
      </c>
      <c r="W176" s="97" t="s">
        <v>272</v>
      </c>
      <c r="X176" s="82">
        <f>ROUND(IF('2.ต้นทุนตามสัดส่วน '!$E$6&gt;0,(+C176*'2.ต้นทุนตามสัดส่วน '!$E$6)/'2.ต้นทุนตามสัดส่วน '!$E$9,0),2)</f>
        <v>0</v>
      </c>
      <c r="Y176" s="82">
        <f>ROUND(IF('2.ต้นทุนตามสัดส่วน '!$E$16&gt;0,(+D176*'2.ต้นทุนตามสัดส่วน '!$E$16)/'2.ต้นทุนตามสัดส่วน '!$E$19,0),2)</f>
        <v>0</v>
      </c>
      <c r="Z176" s="82">
        <f>ROUND(IF('2.ต้นทุนตามสัดส่วน '!$E$26&gt;0,(+E176*'2.ต้นทุนตามสัดส่วน '!$E$26)/'2.ต้นทุนตามสัดส่วน '!$E$29,0),2)</f>
        <v>0</v>
      </c>
      <c r="AA176" s="82">
        <f>ROUND(IF('2.ต้นทุนตามสัดส่วน '!$E$36&gt;0,(+F176*'2.ต้นทุนตามสัดส่วน '!$E$36)/'2.ต้นทุนตามสัดส่วน '!$E$39,0),2)</f>
        <v>0</v>
      </c>
      <c r="AB176" s="82">
        <f t="shared" si="5"/>
        <v>0</v>
      </c>
      <c r="AC176" s="82">
        <f>ROUND(IF('2.ต้นทุนตามสัดส่วน '!$E$56&gt;0,(+H176*'2.ต้นทุนตามสัดส่วน '!$E$56)/'2.ต้นทุนตามสัดส่วน '!$E$59,0),2)</f>
        <v>0</v>
      </c>
      <c r="AD176" s="82">
        <f>ROUND(IF('2.ต้นทุนตามสัดส่วน '!$E$66&gt;0,(+I176*'2.ต้นทุนตามสัดส่วน '!$E$66)/'2.ต้นทุนตามสัดส่วน '!$E$69,0),2)</f>
        <v>0</v>
      </c>
      <c r="AE176" s="82">
        <f>ROUND(IF('2.ต้นทุนตามสัดส่วน '!$E$76&gt;0,(+J176*'2.ต้นทุนตามสัดส่วน '!$E$76)/'2.ต้นทุนตามสัดส่วน '!$E$79,0),2)</f>
        <v>0</v>
      </c>
      <c r="AF176" s="82">
        <f t="shared" si="6"/>
        <v>0</v>
      </c>
      <c r="AG176" s="82">
        <f>ROUND(IF('2.ต้นทุนตามสัดส่วน '!$E$106&gt;0,(+L176*'2.ต้นทุนตามสัดส่วน '!$E$106)/'2.ต้นทุนตามสัดส่วน '!$E$109,0),2)</f>
        <v>0</v>
      </c>
      <c r="AH176" s="82">
        <f>ROUND(IF('2.ต้นทุนตามสัดส่วน '!$E$116&gt;0,(+M176*'2.ต้นทุนตามสัดส่วน '!$E$116)/'2.ต้นทุนตามสัดส่วน '!$E$119,0),2)</f>
        <v>0</v>
      </c>
      <c r="AI176" s="82">
        <f>ROUND(IF('2.ต้นทุนตามสัดส่วน '!$E$126&gt;0,(+N176*'2.ต้นทุนตามสัดส่วน '!$E$126)/'2.ต้นทุนตามสัดส่วน '!$E$129,0),2)</f>
        <v>0</v>
      </c>
      <c r="AJ176" s="82">
        <f t="shared" si="7"/>
        <v>0</v>
      </c>
      <c r="AK176" s="82">
        <f>ROUND(IF('2.ต้นทุนตามสัดส่วน '!$E$156&gt;0,(+P176*'2.ต้นทุนตามสัดส่วน '!$E$156)/'2.ต้นทุนตามสัดส่วน '!$E$159,0),2)</f>
        <v>0</v>
      </c>
      <c r="AL176" s="82">
        <f>ROUND(IF('2.ต้นทุนตามสัดส่วน '!$E$166&gt;0,(+Q176*'2.ต้นทุนตามสัดส่วน '!$E$166)/'2.ต้นทุนตามสัดส่วน '!$E$169,0),2)</f>
        <v>0</v>
      </c>
      <c r="AM176" s="82">
        <f>ROUND(IF('2.ต้นทุนตามสัดส่วน '!$E$176&gt;0,(+R176*'2.ต้นทุนตามสัดส่วน '!$E$176)/'2.ต้นทุนตามสัดส่วน '!$E$179,0),2)</f>
        <v>0</v>
      </c>
      <c r="AN176" s="82">
        <f t="shared" si="8"/>
        <v>0</v>
      </c>
      <c r="AO176" s="82">
        <f t="shared" si="9"/>
        <v>0</v>
      </c>
      <c r="AQ176" s="96">
        <v>5105010000</v>
      </c>
      <c r="AR176" s="97" t="s">
        <v>272</v>
      </c>
      <c r="AS176" s="82">
        <f>ROUND(IF('2.ต้นทุนตามสัดส่วน '!$E$7&gt;0,(C176*'2.ต้นทุนตามสัดส่วน '!$E$7)/'2.ต้นทุนตามสัดส่วน '!$E$9,0),2)</f>
        <v>0</v>
      </c>
      <c r="AT176" s="82">
        <f>ROUND(IF('2.ต้นทุนตามสัดส่วน '!$E$17&gt;0,(D176*'2.ต้นทุนตามสัดส่วน '!$E$17)/'2.ต้นทุนตามสัดส่วน '!$E$19,0),2)</f>
        <v>0</v>
      </c>
      <c r="AU176" s="82">
        <f>ROUND(IF('2.ต้นทุนตามสัดส่วน '!$E$27&gt;0,(+E176*'2.ต้นทุนตามสัดส่วน '!$E$27)/'2.ต้นทุนตามสัดส่วน '!$E$29,0),2)</f>
        <v>0</v>
      </c>
      <c r="AV176" s="82">
        <f>ROUND(IF('2.ต้นทุนตามสัดส่วน '!$E$37&gt;0,(+F176*'2.ต้นทุนตามสัดส่วน '!$E$37)/'2.ต้นทุนตามสัดส่วน '!$E$39,0),2)</f>
        <v>0</v>
      </c>
      <c r="AW176" s="82">
        <f t="shared" si="10"/>
        <v>0</v>
      </c>
      <c r="AX176" s="82">
        <f>ROUND(IF('2.ต้นทุนตามสัดส่วน '!$E$57&gt;0,(+H176*'2.ต้นทุนตามสัดส่วน '!$E$57)/'2.ต้นทุนตามสัดส่วน '!$E$59,0),2)</f>
        <v>0</v>
      </c>
      <c r="AY176" s="82">
        <f>ROUND(IF('2.ต้นทุนตามสัดส่วน '!$E$67&gt;0,(+I176*'2.ต้นทุนตามสัดส่วน '!$E$67)/'2.ต้นทุนตามสัดส่วน '!$E$69,0),2)</f>
        <v>0</v>
      </c>
      <c r="AZ176" s="82">
        <f>ROUND(IF('2.ต้นทุนตามสัดส่วน '!$E$77&gt;0,(+J176*'2.ต้นทุนตามสัดส่วน '!$E$77)/'2.ต้นทุนตามสัดส่วน '!$E$79,0),2)</f>
        <v>0</v>
      </c>
      <c r="BA176" s="82">
        <f t="shared" si="11"/>
        <v>0</v>
      </c>
      <c r="BB176" s="82">
        <f>ROUND(IF('2.ต้นทุนตามสัดส่วน '!$E$107&gt;0,(+L176*'2.ต้นทุนตามสัดส่วน '!$E$107)/'2.ต้นทุนตามสัดส่วน '!$E$109,0),2)</f>
        <v>0</v>
      </c>
      <c r="BC176" s="82">
        <f>ROUND(IF('2.ต้นทุนตามสัดส่วน '!$E$117&gt;0,(+M176*'2.ต้นทุนตามสัดส่วน '!$E$117)/'2.ต้นทุนตามสัดส่วน '!$E$119,0),2)</f>
        <v>0</v>
      </c>
      <c r="BD176" s="82">
        <f>ROUND(IF('2.ต้นทุนตามสัดส่วน '!$E$127&gt;0,(+N176*'2.ต้นทุนตามสัดส่วน '!$E$127)/'2.ต้นทุนตามสัดส่วน '!$E$129,0),2)</f>
        <v>0</v>
      </c>
      <c r="BE176" s="82">
        <f t="shared" si="12"/>
        <v>0</v>
      </c>
      <c r="BF176" s="82">
        <f>ROUND(IF('2.ต้นทุนตามสัดส่วน '!$E$157&gt;0,(+P176*'2.ต้นทุนตามสัดส่วน '!$E$157)/'2.ต้นทุนตามสัดส่วน '!$E$159,0),2)</f>
        <v>0</v>
      </c>
      <c r="BG176" s="82">
        <f>ROUND(IF('2.ต้นทุนตามสัดส่วน '!$E$167&gt;0,(+Q176*'2.ต้นทุนตามสัดส่วน '!$E$167)/'2.ต้นทุนตามสัดส่วน '!$E$169,0),2)</f>
        <v>0</v>
      </c>
      <c r="BH176" s="82">
        <f>ROUND(IF('2.ต้นทุนตามสัดส่วน '!$E$177&gt;0,(+R176*'2.ต้นทุนตามสัดส่วน '!$E$177)/'2.ต้นทุนตามสัดส่วน '!$E$179,0),2)</f>
        <v>0</v>
      </c>
      <c r="BI176" s="82">
        <f t="shared" si="13"/>
        <v>0</v>
      </c>
      <c r="BJ176" s="82">
        <f t="shared" si="14"/>
        <v>0</v>
      </c>
      <c r="BL176" s="96">
        <v>5105010000</v>
      </c>
      <c r="BM176" s="97" t="s">
        <v>272</v>
      </c>
      <c r="BN176" s="82">
        <f>ROUND(IF('2.ต้นทุนตามสัดส่วน '!$E$8&gt;0,(+C176*'2.ต้นทุนตามสัดส่วน '!$E$8)/'2.ต้นทุนตามสัดส่วน '!$E$9,0),2)</f>
        <v>0</v>
      </c>
      <c r="BO176" s="82">
        <f>ROUND(IF('2.ต้นทุนตามสัดส่วน '!$E$18&gt;0,(+D176*'2.ต้นทุนตามสัดส่วน '!$E$18)/'2.ต้นทุนตามสัดส่วน '!$E$19,0),2)</f>
        <v>0</v>
      </c>
      <c r="BP176" s="82">
        <f>ROUND(IF('2.ต้นทุนตามสัดส่วน '!$E$28&gt;0,(+E176*'2.ต้นทุนตามสัดส่วน '!$E$28)/'2.ต้นทุนตามสัดส่วน '!$E$29,0),2)</f>
        <v>0</v>
      </c>
      <c r="BQ176" s="82">
        <f>ROUND(IF('2.ต้นทุนตามสัดส่วน '!$E$38&gt;0,(+F176*'2.ต้นทุนตามสัดส่วน '!$E$38)/'2.ต้นทุนตามสัดส่วน '!$E$39,0),2)</f>
        <v>0</v>
      </c>
      <c r="BR176" s="82">
        <f t="shared" si="15"/>
        <v>0</v>
      </c>
      <c r="BS176" s="82">
        <f>ROUND(IF('2.ต้นทุนตามสัดส่วน '!$E$58&gt;0,(+H176*'2.ต้นทุนตามสัดส่วน '!$E$58)/'2.ต้นทุนตามสัดส่วน '!$E$59,0),2)</f>
        <v>0</v>
      </c>
      <c r="BT176" s="82">
        <f>ROUND(IF('2.ต้นทุนตามสัดส่วน '!$E$68&gt;0,(+I176*'2.ต้นทุนตามสัดส่วน '!$E$68)/'2.ต้นทุนตามสัดส่วน '!$E$69,0),2)</f>
        <v>0</v>
      </c>
      <c r="BU176" s="82">
        <f>ROUND(IF('2.ต้นทุนตามสัดส่วน '!$E$78&gt;0,(+J176*'2.ต้นทุนตามสัดส่วน '!$E$78)/'2.ต้นทุนตามสัดส่วน '!$E$79,0),2)</f>
        <v>0</v>
      </c>
      <c r="BV176" s="82">
        <f t="shared" si="16"/>
        <v>0</v>
      </c>
      <c r="BW176" s="82">
        <f>ROUND(IF('2.ต้นทุนตามสัดส่วน '!$E$108&gt;0,(+L176*'2.ต้นทุนตามสัดส่วน '!$E$108)/'2.ต้นทุนตามสัดส่วน '!$E$109,0),2)</f>
        <v>0</v>
      </c>
      <c r="BX176" s="82">
        <f>ROUND(IF('2.ต้นทุนตามสัดส่วน '!$E$118&gt;0,(+M176*'2.ต้นทุนตามสัดส่วน '!$E$118)/'2.ต้นทุนตามสัดส่วน '!$E$119,0),2)</f>
        <v>0</v>
      </c>
      <c r="BY176" s="82">
        <f>ROUND(IF('2.ต้นทุนตามสัดส่วน '!$E$128&gt;0,(+N176*'2.ต้นทุนตามสัดส่วน '!$E$128)/'2.ต้นทุนตามสัดส่วน '!$E$129,0),2)</f>
        <v>0</v>
      </c>
      <c r="BZ176" s="82">
        <f t="shared" si="17"/>
        <v>0</v>
      </c>
      <c r="CA176" s="82">
        <f>ROUND(IF('2.ต้นทุนตามสัดส่วน '!$E$158&gt;0,(+P176*'2.ต้นทุนตามสัดส่วน '!$E$158)/'2.ต้นทุนตามสัดส่วน '!$E$159,0),2)</f>
        <v>0</v>
      </c>
      <c r="CB176" s="82">
        <f>ROUND(IF('2.ต้นทุนตามสัดส่วน '!$E$168&gt;0,(+Q176*'2.ต้นทุนตามสัดส่วน '!$E$168)/'2.ต้นทุนตามสัดส่วน '!$E$169,0),2)</f>
        <v>0</v>
      </c>
      <c r="CC176" s="82">
        <f>ROUND(IF('2.ต้นทุนตามสัดส่วน '!$E$178&gt;0,(+R176*'2.ต้นทุนตามสัดส่วน '!$E$178)/'2.ต้นทุนตามสัดส่วน '!$E$179,0),2)</f>
        <v>0</v>
      </c>
      <c r="CD176" s="82">
        <f t="shared" si="18"/>
        <v>0</v>
      </c>
      <c r="CE176" s="82">
        <f t="shared" si="19"/>
        <v>0</v>
      </c>
      <c r="CF176" s="96">
        <v>5105010000</v>
      </c>
      <c r="CG176" s="97" t="s">
        <v>272</v>
      </c>
      <c r="CH176" s="82">
        <f t="shared" ref="CH176:CY176" si="189">+C176-X176-AS176-BN176</f>
        <v>0</v>
      </c>
      <c r="CI176" s="82">
        <f t="shared" si="189"/>
        <v>0</v>
      </c>
      <c r="CJ176" s="82">
        <f t="shared" si="189"/>
        <v>0</v>
      </c>
      <c r="CK176" s="82">
        <f t="shared" si="189"/>
        <v>0</v>
      </c>
      <c r="CL176" s="82">
        <f t="shared" si="189"/>
        <v>0</v>
      </c>
      <c r="CM176" s="82">
        <f t="shared" si="189"/>
        <v>0</v>
      </c>
      <c r="CN176" s="82">
        <f t="shared" si="189"/>
        <v>0</v>
      </c>
      <c r="CO176" s="82">
        <f t="shared" si="189"/>
        <v>0</v>
      </c>
      <c r="CP176" s="82">
        <f t="shared" si="189"/>
        <v>0</v>
      </c>
      <c r="CQ176" s="82">
        <f t="shared" si="189"/>
        <v>0</v>
      </c>
      <c r="CR176" s="82">
        <f t="shared" si="189"/>
        <v>0</v>
      </c>
      <c r="CS176" s="82">
        <f t="shared" si="189"/>
        <v>0</v>
      </c>
      <c r="CT176" s="82">
        <f t="shared" si="189"/>
        <v>0</v>
      </c>
      <c r="CU176" s="82">
        <f t="shared" si="189"/>
        <v>0</v>
      </c>
      <c r="CV176" s="82">
        <f t="shared" si="189"/>
        <v>0</v>
      </c>
      <c r="CW176" s="82">
        <f t="shared" si="189"/>
        <v>0</v>
      </c>
      <c r="CX176" s="82">
        <f t="shared" si="189"/>
        <v>0</v>
      </c>
      <c r="CY176" s="82">
        <f t="shared" si="189"/>
        <v>0</v>
      </c>
    </row>
    <row r="177" spans="1:103" ht="15.75" customHeight="1" x14ac:dyDescent="0.55000000000000004">
      <c r="A177" s="96">
        <v>5105020000</v>
      </c>
      <c r="B177" s="97" t="s">
        <v>273</v>
      </c>
      <c r="C177" s="30"/>
      <c r="D177" s="82"/>
      <c r="E177" s="82"/>
      <c r="F177" s="82"/>
      <c r="G177" s="82">
        <f t="shared" si="0"/>
        <v>0</v>
      </c>
      <c r="H177" s="82"/>
      <c r="I177" s="82"/>
      <c r="J177" s="82"/>
      <c r="K177" s="82">
        <f t="shared" si="1"/>
        <v>0</v>
      </c>
      <c r="L177" s="82"/>
      <c r="M177" s="82"/>
      <c r="N177" s="82"/>
      <c r="O177" s="82">
        <f t="shared" si="2"/>
        <v>0</v>
      </c>
      <c r="P177" s="82"/>
      <c r="Q177" s="82"/>
      <c r="R177" s="82"/>
      <c r="S177" s="82">
        <f t="shared" si="3"/>
        <v>0</v>
      </c>
      <c r="T177" s="82">
        <f t="shared" si="4"/>
        <v>0</v>
      </c>
      <c r="V177" s="96">
        <v>5105020000</v>
      </c>
      <c r="W177" s="97" t="s">
        <v>273</v>
      </c>
      <c r="X177" s="82">
        <f>ROUND(IF('2.ต้นทุนตามสัดส่วน '!$E$6&gt;0,(+C177*'2.ต้นทุนตามสัดส่วน '!$E$6)/'2.ต้นทุนตามสัดส่วน '!$E$9,0),2)</f>
        <v>0</v>
      </c>
      <c r="Y177" s="82">
        <f>ROUND(IF('2.ต้นทุนตามสัดส่วน '!$E$16&gt;0,(+D177*'2.ต้นทุนตามสัดส่วน '!$E$16)/'2.ต้นทุนตามสัดส่วน '!$E$19,0),2)</f>
        <v>0</v>
      </c>
      <c r="Z177" s="82">
        <f>ROUND(IF('2.ต้นทุนตามสัดส่วน '!$E$26&gt;0,(+E177*'2.ต้นทุนตามสัดส่วน '!$E$26)/'2.ต้นทุนตามสัดส่วน '!$E$29,0),2)</f>
        <v>0</v>
      </c>
      <c r="AA177" s="82">
        <f>ROUND(IF('2.ต้นทุนตามสัดส่วน '!$E$36&gt;0,(+F177*'2.ต้นทุนตามสัดส่วน '!$E$36)/'2.ต้นทุนตามสัดส่วน '!$E$39,0),2)</f>
        <v>0</v>
      </c>
      <c r="AB177" s="82">
        <f t="shared" si="5"/>
        <v>0</v>
      </c>
      <c r="AC177" s="82">
        <f>ROUND(IF('2.ต้นทุนตามสัดส่วน '!$E$56&gt;0,(+H177*'2.ต้นทุนตามสัดส่วน '!$E$56)/'2.ต้นทุนตามสัดส่วน '!$E$59,0),2)</f>
        <v>0</v>
      </c>
      <c r="AD177" s="82">
        <f>ROUND(IF('2.ต้นทุนตามสัดส่วน '!$E$66&gt;0,(+I177*'2.ต้นทุนตามสัดส่วน '!$E$66)/'2.ต้นทุนตามสัดส่วน '!$E$69,0),2)</f>
        <v>0</v>
      </c>
      <c r="AE177" s="82">
        <f>ROUND(IF('2.ต้นทุนตามสัดส่วน '!$E$76&gt;0,(+J177*'2.ต้นทุนตามสัดส่วน '!$E$76)/'2.ต้นทุนตามสัดส่วน '!$E$79,0),2)</f>
        <v>0</v>
      </c>
      <c r="AF177" s="82">
        <f t="shared" si="6"/>
        <v>0</v>
      </c>
      <c r="AG177" s="82">
        <f>ROUND(IF('2.ต้นทุนตามสัดส่วน '!$E$106&gt;0,(+L177*'2.ต้นทุนตามสัดส่วน '!$E$106)/'2.ต้นทุนตามสัดส่วน '!$E$109,0),2)</f>
        <v>0</v>
      </c>
      <c r="AH177" s="82">
        <f>ROUND(IF('2.ต้นทุนตามสัดส่วน '!$E$116&gt;0,(+M177*'2.ต้นทุนตามสัดส่วน '!$E$116)/'2.ต้นทุนตามสัดส่วน '!$E$119,0),2)</f>
        <v>0</v>
      </c>
      <c r="AI177" s="82">
        <f>ROUND(IF('2.ต้นทุนตามสัดส่วน '!$E$126&gt;0,(+N177*'2.ต้นทุนตามสัดส่วน '!$E$126)/'2.ต้นทุนตามสัดส่วน '!$E$129,0),2)</f>
        <v>0</v>
      </c>
      <c r="AJ177" s="82">
        <f t="shared" si="7"/>
        <v>0</v>
      </c>
      <c r="AK177" s="82">
        <f>ROUND(IF('2.ต้นทุนตามสัดส่วน '!$E$156&gt;0,(+P177*'2.ต้นทุนตามสัดส่วน '!$E$156)/'2.ต้นทุนตามสัดส่วน '!$E$159,0),2)</f>
        <v>0</v>
      </c>
      <c r="AL177" s="82">
        <f>ROUND(IF('2.ต้นทุนตามสัดส่วน '!$E$166&gt;0,(+Q177*'2.ต้นทุนตามสัดส่วน '!$E$166)/'2.ต้นทุนตามสัดส่วน '!$E$169,0),2)</f>
        <v>0</v>
      </c>
      <c r="AM177" s="82">
        <f>ROUND(IF('2.ต้นทุนตามสัดส่วน '!$E$176&gt;0,(+R177*'2.ต้นทุนตามสัดส่วน '!$E$176)/'2.ต้นทุนตามสัดส่วน '!$E$179,0),2)</f>
        <v>0</v>
      </c>
      <c r="AN177" s="82">
        <f t="shared" si="8"/>
        <v>0</v>
      </c>
      <c r="AO177" s="82">
        <f t="shared" si="9"/>
        <v>0</v>
      </c>
      <c r="AQ177" s="96">
        <v>5105020000</v>
      </c>
      <c r="AR177" s="97" t="s">
        <v>273</v>
      </c>
      <c r="AS177" s="82">
        <f>ROUND(IF('2.ต้นทุนตามสัดส่วน '!$E$7&gt;0,(C177*'2.ต้นทุนตามสัดส่วน '!$E$7)/'2.ต้นทุนตามสัดส่วน '!$E$9,0),2)</f>
        <v>0</v>
      </c>
      <c r="AT177" s="82">
        <f>ROUND(IF('2.ต้นทุนตามสัดส่วน '!$E$17&gt;0,(D177*'2.ต้นทุนตามสัดส่วน '!$E$17)/'2.ต้นทุนตามสัดส่วน '!$E$19,0),2)</f>
        <v>0</v>
      </c>
      <c r="AU177" s="82">
        <f>ROUND(IF('2.ต้นทุนตามสัดส่วน '!$E$27&gt;0,(+E177*'2.ต้นทุนตามสัดส่วน '!$E$27)/'2.ต้นทุนตามสัดส่วน '!$E$29,0),2)</f>
        <v>0</v>
      </c>
      <c r="AV177" s="82">
        <f>ROUND(IF('2.ต้นทุนตามสัดส่วน '!$E$37&gt;0,(+F177*'2.ต้นทุนตามสัดส่วน '!$E$37)/'2.ต้นทุนตามสัดส่วน '!$E$39,0),2)</f>
        <v>0</v>
      </c>
      <c r="AW177" s="82">
        <f t="shared" si="10"/>
        <v>0</v>
      </c>
      <c r="AX177" s="82">
        <f>ROUND(IF('2.ต้นทุนตามสัดส่วน '!$E$57&gt;0,(+H177*'2.ต้นทุนตามสัดส่วน '!$E$57)/'2.ต้นทุนตามสัดส่วน '!$E$59,0),2)</f>
        <v>0</v>
      </c>
      <c r="AY177" s="82">
        <f>ROUND(IF('2.ต้นทุนตามสัดส่วน '!$E$67&gt;0,(+I177*'2.ต้นทุนตามสัดส่วน '!$E$67)/'2.ต้นทุนตามสัดส่วน '!$E$69,0),2)</f>
        <v>0</v>
      </c>
      <c r="AZ177" s="82">
        <f>ROUND(IF('2.ต้นทุนตามสัดส่วน '!$E$77&gt;0,(+J177*'2.ต้นทุนตามสัดส่วน '!$E$77)/'2.ต้นทุนตามสัดส่วน '!$E$79,0),2)</f>
        <v>0</v>
      </c>
      <c r="BA177" s="82">
        <f t="shared" si="11"/>
        <v>0</v>
      </c>
      <c r="BB177" s="82">
        <f>ROUND(IF('2.ต้นทุนตามสัดส่วน '!$E$107&gt;0,(+L177*'2.ต้นทุนตามสัดส่วน '!$E$107)/'2.ต้นทุนตามสัดส่วน '!$E$109,0),2)</f>
        <v>0</v>
      </c>
      <c r="BC177" s="82">
        <f>ROUND(IF('2.ต้นทุนตามสัดส่วน '!$E$117&gt;0,(+M177*'2.ต้นทุนตามสัดส่วน '!$E$117)/'2.ต้นทุนตามสัดส่วน '!$E$119,0),2)</f>
        <v>0</v>
      </c>
      <c r="BD177" s="82">
        <f>ROUND(IF('2.ต้นทุนตามสัดส่วน '!$E$127&gt;0,(+N177*'2.ต้นทุนตามสัดส่วน '!$E$127)/'2.ต้นทุนตามสัดส่วน '!$E$129,0),2)</f>
        <v>0</v>
      </c>
      <c r="BE177" s="82">
        <f t="shared" si="12"/>
        <v>0</v>
      </c>
      <c r="BF177" s="82">
        <f>ROUND(IF('2.ต้นทุนตามสัดส่วน '!$E$157&gt;0,(+P177*'2.ต้นทุนตามสัดส่วน '!$E$157)/'2.ต้นทุนตามสัดส่วน '!$E$159,0),2)</f>
        <v>0</v>
      </c>
      <c r="BG177" s="82">
        <f>ROUND(IF('2.ต้นทุนตามสัดส่วน '!$E$167&gt;0,(+Q177*'2.ต้นทุนตามสัดส่วน '!$E$167)/'2.ต้นทุนตามสัดส่วน '!$E$169,0),2)</f>
        <v>0</v>
      </c>
      <c r="BH177" s="82">
        <f>ROUND(IF('2.ต้นทุนตามสัดส่วน '!$E$177&gt;0,(+R177*'2.ต้นทุนตามสัดส่วน '!$E$177)/'2.ต้นทุนตามสัดส่วน '!$E$179,0),2)</f>
        <v>0</v>
      </c>
      <c r="BI177" s="82">
        <f t="shared" si="13"/>
        <v>0</v>
      </c>
      <c r="BJ177" s="82">
        <f t="shared" si="14"/>
        <v>0</v>
      </c>
      <c r="BL177" s="96">
        <v>5105020000</v>
      </c>
      <c r="BM177" s="97" t="s">
        <v>273</v>
      </c>
      <c r="BN177" s="82">
        <f>ROUND(IF('2.ต้นทุนตามสัดส่วน '!$E$8&gt;0,(+C177*'2.ต้นทุนตามสัดส่วน '!$E$8)/'2.ต้นทุนตามสัดส่วน '!$E$9,0),2)</f>
        <v>0</v>
      </c>
      <c r="BO177" s="82">
        <f>ROUND(IF('2.ต้นทุนตามสัดส่วน '!$E$18&gt;0,(+D177*'2.ต้นทุนตามสัดส่วน '!$E$18)/'2.ต้นทุนตามสัดส่วน '!$E$19,0),2)</f>
        <v>0</v>
      </c>
      <c r="BP177" s="82">
        <f>ROUND(IF('2.ต้นทุนตามสัดส่วน '!$E$28&gt;0,(+E177*'2.ต้นทุนตามสัดส่วน '!$E$28)/'2.ต้นทุนตามสัดส่วน '!$E$29,0),2)</f>
        <v>0</v>
      </c>
      <c r="BQ177" s="82">
        <f>ROUND(IF('2.ต้นทุนตามสัดส่วน '!$E$38&gt;0,(+F177*'2.ต้นทุนตามสัดส่วน '!$E$38)/'2.ต้นทุนตามสัดส่วน '!$E$39,0),2)</f>
        <v>0</v>
      </c>
      <c r="BR177" s="82">
        <f t="shared" si="15"/>
        <v>0</v>
      </c>
      <c r="BS177" s="82">
        <f>ROUND(IF('2.ต้นทุนตามสัดส่วน '!$E$58&gt;0,(+H177*'2.ต้นทุนตามสัดส่วน '!$E$58)/'2.ต้นทุนตามสัดส่วน '!$E$59,0),2)</f>
        <v>0</v>
      </c>
      <c r="BT177" s="82">
        <f>ROUND(IF('2.ต้นทุนตามสัดส่วน '!$E$68&gt;0,(+I177*'2.ต้นทุนตามสัดส่วน '!$E$68)/'2.ต้นทุนตามสัดส่วน '!$E$69,0),2)</f>
        <v>0</v>
      </c>
      <c r="BU177" s="82">
        <f>ROUND(IF('2.ต้นทุนตามสัดส่วน '!$E$78&gt;0,(+J177*'2.ต้นทุนตามสัดส่วน '!$E$78)/'2.ต้นทุนตามสัดส่วน '!$E$79,0),2)</f>
        <v>0</v>
      </c>
      <c r="BV177" s="82">
        <f t="shared" si="16"/>
        <v>0</v>
      </c>
      <c r="BW177" s="82">
        <f>ROUND(IF('2.ต้นทุนตามสัดส่วน '!$E$108&gt;0,(+L177*'2.ต้นทุนตามสัดส่วน '!$E$108)/'2.ต้นทุนตามสัดส่วน '!$E$109,0),2)</f>
        <v>0</v>
      </c>
      <c r="BX177" s="82">
        <f>ROUND(IF('2.ต้นทุนตามสัดส่วน '!$E$118&gt;0,(+M177*'2.ต้นทุนตามสัดส่วน '!$E$118)/'2.ต้นทุนตามสัดส่วน '!$E$119,0),2)</f>
        <v>0</v>
      </c>
      <c r="BY177" s="82">
        <f>ROUND(IF('2.ต้นทุนตามสัดส่วน '!$E$128&gt;0,(+N177*'2.ต้นทุนตามสัดส่วน '!$E$128)/'2.ต้นทุนตามสัดส่วน '!$E$129,0),2)</f>
        <v>0</v>
      </c>
      <c r="BZ177" s="82">
        <f t="shared" si="17"/>
        <v>0</v>
      </c>
      <c r="CA177" s="82">
        <f>ROUND(IF('2.ต้นทุนตามสัดส่วน '!$E$158&gt;0,(+P177*'2.ต้นทุนตามสัดส่วน '!$E$158)/'2.ต้นทุนตามสัดส่วน '!$E$159,0),2)</f>
        <v>0</v>
      </c>
      <c r="CB177" s="82">
        <f>ROUND(IF('2.ต้นทุนตามสัดส่วน '!$E$168&gt;0,(+Q177*'2.ต้นทุนตามสัดส่วน '!$E$168)/'2.ต้นทุนตามสัดส่วน '!$E$169,0),2)</f>
        <v>0</v>
      </c>
      <c r="CC177" s="82">
        <f>ROUND(IF('2.ต้นทุนตามสัดส่วน '!$E$178&gt;0,(+R177*'2.ต้นทุนตามสัดส่วน '!$E$178)/'2.ต้นทุนตามสัดส่วน '!$E$179,0),2)</f>
        <v>0</v>
      </c>
      <c r="CD177" s="82">
        <f t="shared" si="18"/>
        <v>0</v>
      </c>
      <c r="CE177" s="82">
        <f t="shared" si="19"/>
        <v>0</v>
      </c>
      <c r="CF177" s="96">
        <v>5105020000</v>
      </c>
      <c r="CG177" s="97" t="s">
        <v>273</v>
      </c>
      <c r="CH177" s="82">
        <f t="shared" ref="CH177:CY177" si="190">+C177-X177-AS177-BN177</f>
        <v>0</v>
      </c>
      <c r="CI177" s="82">
        <f t="shared" si="190"/>
        <v>0</v>
      </c>
      <c r="CJ177" s="82">
        <f t="shared" si="190"/>
        <v>0</v>
      </c>
      <c r="CK177" s="82">
        <f t="shared" si="190"/>
        <v>0</v>
      </c>
      <c r="CL177" s="82">
        <f t="shared" si="190"/>
        <v>0</v>
      </c>
      <c r="CM177" s="82">
        <f t="shared" si="190"/>
        <v>0</v>
      </c>
      <c r="CN177" s="82">
        <f t="shared" si="190"/>
        <v>0</v>
      </c>
      <c r="CO177" s="82">
        <f t="shared" si="190"/>
        <v>0</v>
      </c>
      <c r="CP177" s="82">
        <f t="shared" si="190"/>
        <v>0</v>
      </c>
      <c r="CQ177" s="82">
        <f t="shared" si="190"/>
        <v>0</v>
      </c>
      <c r="CR177" s="82">
        <f t="shared" si="190"/>
        <v>0</v>
      </c>
      <c r="CS177" s="82">
        <f t="shared" si="190"/>
        <v>0</v>
      </c>
      <c r="CT177" s="82">
        <f t="shared" si="190"/>
        <v>0</v>
      </c>
      <c r="CU177" s="82">
        <f t="shared" si="190"/>
        <v>0</v>
      </c>
      <c r="CV177" s="82">
        <f t="shared" si="190"/>
        <v>0</v>
      </c>
      <c r="CW177" s="82">
        <f t="shared" si="190"/>
        <v>0</v>
      </c>
      <c r="CX177" s="82">
        <f t="shared" si="190"/>
        <v>0</v>
      </c>
      <c r="CY177" s="82">
        <f t="shared" si="190"/>
        <v>0</v>
      </c>
    </row>
    <row r="178" spans="1:103" ht="15.75" customHeight="1" x14ac:dyDescent="0.55000000000000004">
      <c r="A178" s="96">
        <v>5105030000</v>
      </c>
      <c r="B178" s="97" t="s">
        <v>274</v>
      </c>
      <c r="C178" s="30"/>
      <c r="D178" s="82"/>
      <c r="E178" s="82"/>
      <c r="F178" s="82"/>
      <c r="G178" s="82">
        <f t="shared" si="0"/>
        <v>0</v>
      </c>
      <c r="H178" s="82"/>
      <c r="I178" s="82"/>
      <c r="J178" s="82"/>
      <c r="K178" s="82">
        <f t="shared" si="1"/>
        <v>0</v>
      </c>
      <c r="L178" s="82"/>
      <c r="M178" s="82"/>
      <c r="N178" s="82"/>
      <c r="O178" s="82">
        <f t="shared" si="2"/>
        <v>0</v>
      </c>
      <c r="P178" s="82"/>
      <c r="Q178" s="82"/>
      <c r="R178" s="82"/>
      <c r="S178" s="82">
        <f t="shared" si="3"/>
        <v>0</v>
      </c>
      <c r="T178" s="82">
        <f t="shared" si="4"/>
        <v>0</v>
      </c>
      <c r="V178" s="96">
        <v>5105030000</v>
      </c>
      <c r="W178" s="97" t="s">
        <v>274</v>
      </c>
      <c r="X178" s="82">
        <f>ROUND(IF('2.ต้นทุนตามสัดส่วน '!$E$6&gt;0,(+C178*'2.ต้นทุนตามสัดส่วน '!$E$6)/'2.ต้นทุนตามสัดส่วน '!$E$9,0),2)</f>
        <v>0</v>
      </c>
      <c r="Y178" s="82">
        <f>ROUND(IF('2.ต้นทุนตามสัดส่วน '!$E$16&gt;0,(+D178*'2.ต้นทุนตามสัดส่วน '!$E$16)/'2.ต้นทุนตามสัดส่วน '!$E$19,0),2)</f>
        <v>0</v>
      </c>
      <c r="Z178" s="82">
        <f>ROUND(IF('2.ต้นทุนตามสัดส่วน '!$E$26&gt;0,(+E178*'2.ต้นทุนตามสัดส่วน '!$E$26)/'2.ต้นทุนตามสัดส่วน '!$E$29,0),2)</f>
        <v>0</v>
      </c>
      <c r="AA178" s="82">
        <f>ROUND(IF('2.ต้นทุนตามสัดส่วน '!$E$36&gt;0,(+F178*'2.ต้นทุนตามสัดส่วน '!$E$36)/'2.ต้นทุนตามสัดส่วน '!$E$39,0),2)</f>
        <v>0</v>
      </c>
      <c r="AB178" s="82">
        <f t="shared" si="5"/>
        <v>0</v>
      </c>
      <c r="AC178" s="82">
        <f>ROUND(IF('2.ต้นทุนตามสัดส่วน '!$E$56&gt;0,(+H178*'2.ต้นทุนตามสัดส่วน '!$E$56)/'2.ต้นทุนตามสัดส่วน '!$E$59,0),2)</f>
        <v>0</v>
      </c>
      <c r="AD178" s="82">
        <f>ROUND(IF('2.ต้นทุนตามสัดส่วน '!$E$66&gt;0,(+I178*'2.ต้นทุนตามสัดส่วน '!$E$66)/'2.ต้นทุนตามสัดส่วน '!$E$69,0),2)</f>
        <v>0</v>
      </c>
      <c r="AE178" s="82">
        <f>ROUND(IF('2.ต้นทุนตามสัดส่วน '!$E$76&gt;0,(+J178*'2.ต้นทุนตามสัดส่วน '!$E$76)/'2.ต้นทุนตามสัดส่วน '!$E$79,0),2)</f>
        <v>0</v>
      </c>
      <c r="AF178" s="82">
        <f t="shared" si="6"/>
        <v>0</v>
      </c>
      <c r="AG178" s="82">
        <f>ROUND(IF('2.ต้นทุนตามสัดส่วน '!$E$106&gt;0,(+L178*'2.ต้นทุนตามสัดส่วน '!$E$106)/'2.ต้นทุนตามสัดส่วน '!$E$109,0),2)</f>
        <v>0</v>
      </c>
      <c r="AH178" s="82">
        <f>ROUND(IF('2.ต้นทุนตามสัดส่วน '!$E$116&gt;0,(+M178*'2.ต้นทุนตามสัดส่วน '!$E$116)/'2.ต้นทุนตามสัดส่วน '!$E$119,0),2)</f>
        <v>0</v>
      </c>
      <c r="AI178" s="82">
        <f>ROUND(IF('2.ต้นทุนตามสัดส่วน '!$E$126&gt;0,(+N178*'2.ต้นทุนตามสัดส่วน '!$E$126)/'2.ต้นทุนตามสัดส่วน '!$E$129,0),2)</f>
        <v>0</v>
      </c>
      <c r="AJ178" s="82">
        <f t="shared" si="7"/>
        <v>0</v>
      </c>
      <c r="AK178" s="82">
        <f>ROUND(IF('2.ต้นทุนตามสัดส่วน '!$E$156&gt;0,(+P178*'2.ต้นทุนตามสัดส่วน '!$E$156)/'2.ต้นทุนตามสัดส่วน '!$E$159,0),2)</f>
        <v>0</v>
      </c>
      <c r="AL178" s="82">
        <f>ROUND(IF('2.ต้นทุนตามสัดส่วน '!$E$166&gt;0,(+Q178*'2.ต้นทุนตามสัดส่วน '!$E$166)/'2.ต้นทุนตามสัดส่วน '!$E$169,0),2)</f>
        <v>0</v>
      </c>
      <c r="AM178" s="82">
        <f>ROUND(IF('2.ต้นทุนตามสัดส่วน '!$E$176&gt;0,(+R178*'2.ต้นทุนตามสัดส่วน '!$E$176)/'2.ต้นทุนตามสัดส่วน '!$E$179,0),2)</f>
        <v>0</v>
      </c>
      <c r="AN178" s="82">
        <f t="shared" si="8"/>
        <v>0</v>
      </c>
      <c r="AO178" s="82">
        <f t="shared" si="9"/>
        <v>0</v>
      </c>
      <c r="AQ178" s="96">
        <v>5105030000</v>
      </c>
      <c r="AR178" s="97" t="s">
        <v>274</v>
      </c>
      <c r="AS178" s="82">
        <f>ROUND(IF('2.ต้นทุนตามสัดส่วน '!$E$7&gt;0,(C178*'2.ต้นทุนตามสัดส่วน '!$E$7)/'2.ต้นทุนตามสัดส่วน '!$E$9,0),2)</f>
        <v>0</v>
      </c>
      <c r="AT178" s="82">
        <f>ROUND(IF('2.ต้นทุนตามสัดส่วน '!$E$17&gt;0,(D178*'2.ต้นทุนตามสัดส่วน '!$E$17)/'2.ต้นทุนตามสัดส่วน '!$E$19,0),2)</f>
        <v>0</v>
      </c>
      <c r="AU178" s="82">
        <f>ROUND(IF('2.ต้นทุนตามสัดส่วน '!$E$27&gt;0,(+E178*'2.ต้นทุนตามสัดส่วน '!$E$27)/'2.ต้นทุนตามสัดส่วน '!$E$29,0),2)</f>
        <v>0</v>
      </c>
      <c r="AV178" s="82">
        <f>ROUND(IF('2.ต้นทุนตามสัดส่วน '!$E$37&gt;0,(+F178*'2.ต้นทุนตามสัดส่วน '!$E$37)/'2.ต้นทุนตามสัดส่วน '!$E$39,0),2)</f>
        <v>0</v>
      </c>
      <c r="AW178" s="82">
        <f t="shared" si="10"/>
        <v>0</v>
      </c>
      <c r="AX178" s="82">
        <f>ROUND(IF('2.ต้นทุนตามสัดส่วน '!$E$57&gt;0,(+H178*'2.ต้นทุนตามสัดส่วน '!$E$57)/'2.ต้นทุนตามสัดส่วน '!$E$59,0),2)</f>
        <v>0</v>
      </c>
      <c r="AY178" s="82">
        <f>ROUND(IF('2.ต้นทุนตามสัดส่วน '!$E$67&gt;0,(+I178*'2.ต้นทุนตามสัดส่วน '!$E$67)/'2.ต้นทุนตามสัดส่วน '!$E$69,0),2)</f>
        <v>0</v>
      </c>
      <c r="AZ178" s="82">
        <f>ROUND(IF('2.ต้นทุนตามสัดส่วน '!$E$77&gt;0,(+J178*'2.ต้นทุนตามสัดส่วน '!$E$77)/'2.ต้นทุนตามสัดส่วน '!$E$79,0),2)</f>
        <v>0</v>
      </c>
      <c r="BA178" s="82">
        <f t="shared" si="11"/>
        <v>0</v>
      </c>
      <c r="BB178" s="82">
        <f>ROUND(IF('2.ต้นทุนตามสัดส่วน '!$E$107&gt;0,(+L178*'2.ต้นทุนตามสัดส่วน '!$E$107)/'2.ต้นทุนตามสัดส่วน '!$E$109,0),2)</f>
        <v>0</v>
      </c>
      <c r="BC178" s="82">
        <f>ROUND(IF('2.ต้นทุนตามสัดส่วน '!$E$117&gt;0,(+M178*'2.ต้นทุนตามสัดส่วน '!$E$117)/'2.ต้นทุนตามสัดส่วน '!$E$119,0),2)</f>
        <v>0</v>
      </c>
      <c r="BD178" s="82">
        <f>ROUND(IF('2.ต้นทุนตามสัดส่วน '!$E$127&gt;0,(+N178*'2.ต้นทุนตามสัดส่วน '!$E$127)/'2.ต้นทุนตามสัดส่วน '!$E$129,0),2)</f>
        <v>0</v>
      </c>
      <c r="BE178" s="82">
        <f t="shared" si="12"/>
        <v>0</v>
      </c>
      <c r="BF178" s="82">
        <f>ROUND(IF('2.ต้นทุนตามสัดส่วน '!$E$157&gt;0,(+P178*'2.ต้นทุนตามสัดส่วน '!$E$157)/'2.ต้นทุนตามสัดส่วน '!$E$159,0),2)</f>
        <v>0</v>
      </c>
      <c r="BG178" s="82">
        <f>ROUND(IF('2.ต้นทุนตามสัดส่วน '!$E$167&gt;0,(+Q178*'2.ต้นทุนตามสัดส่วน '!$E$167)/'2.ต้นทุนตามสัดส่วน '!$E$169,0),2)</f>
        <v>0</v>
      </c>
      <c r="BH178" s="82">
        <f>ROUND(IF('2.ต้นทุนตามสัดส่วน '!$E$177&gt;0,(+R178*'2.ต้นทุนตามสัดส่วน '!$E$177)/'2.ต้นทุนตามสัดส่วน '!$E$179,0),2)</f>
        <v>0</v>
      </c>
      <c r="BI178" s="82">
        <f t="shared" si="13"/>
        <v>0</v>
      </c>
      <c r="BJ178" s="82">
        <f t="shared" si="14"/>
        <v>0</v>
      </c>
      <c r="BL178" s="96">
        <v>5105030000</v>
      </c>
      <c r="BM178" s="97" t="s">
        <v>274</v>
      </c>
      <c r="BN178" s="82">
        <f>ROUND(IF('2.ต้นทุนตามสัดส่วน '!$E$8&gt;0,(+C178*'2.ต้นทุนตามสัดส่วน '!$E$8)/'2.ต้นทุนตามสัดส่วน '!$E$9,0),2)</f>
        <v>0</v>
      </c>
      <c r="BO178" s="82">
        <f>ROUND(IF('2.ต้นทุนตามสัดส่วน '!$E$18&gt;0,(+D178*'2.ต้นทุนตามสัดส่วน '!$E$18)/'2.ต้นทุนตามสัดส่วน '!$E$19,0),2)</f>
        <v>0</v>
      </c>
      <c r="BP178" s="82">
        <f>ROUND(IF('2.ต้นทุนตามสัดส่วน '!$E$28&gt;0,(+E178*'2.ต้นทุนตามสัดส่วน '!$E$28)/'2.ต้นทุนตามสัดส่วน '!$E$29,0),2)</f>
        <v>0</v>
      </c>
      <c r="BQ178" s="82">
        <f>ROUND(IF('2.ต้นทุนตามสัดส่วน '!$E$38&gt;0,(+F178*'2.ต้นทุนตามสัดส่วน '!$E$38)/'2.ต้นทุนตามสัดส่วน '!$E$39,0),2)</f>
        <v>0</v>
      </c>
      <c r="BR178" s="82">
        <f t="shared" si="15"/>
        <v>0</v>
      </c>
      <c r="BS178" s="82">
        <f>ROUND(IF('2.ต้นทุนตามสัดส่วน '!$E$58&gt;0,(+H178*'2.ต้นทุนตามสัดส่วน '!$E$58)/'2.ต้นทุนตามสัดส่วน '!$E$59,0),2)</f>
        <v>0</v>
      </c>
      <c r="BT178" s="82">
        <f>ROUND(IF('2.ต้นทุนตามสัดส่วน '!$E$68&gt;0,(+I178*'2.ต้นทุนตามสัดส่วน '!$E$68)/'2.ต้นทุนตามสัดส่วน '!$E$69,0),2)</f>
        <v>0</v>
      </c>
      <c r="BU178" s="82">
        <f>ROUND(IF('2.ต้นทุนตามสัดส่วน '!$E$78&gt;0,(+J178*'2.ต้นทุนตามสัดส่วน '!$E$78)/'2.ต้นทุนตามสัดส่วน '!$E$79,0),2)</f>
        <v>0</v>
      </c>
      <c r="BV178" s="82">
        <f t="shared" si="16"/>
        <v>0</v>
      </c>
      <c r="BW178" s="82">
        <f>ROUND(IF('2.ต้นทุนตามสัดส่วน '!$E$108&gt;0,(+L178*'2.ต้นทุนตามสัดส่วน '!$E$108)/'2.ต้นทุนตามสัดส่วน '!$E$109,0),2)</f>
        <v>0</v>
      </c>
      <c r="BX178" s="82">
        <f>ROUND(IF('2.ต้นทุนตามสัดส่วน '!$E$118&gt;0,(+M178*'2.ต้นทุนตามสัดส่วน '!$E$118)/'2.ต้นทุนตามสัดส่วน '!$E$119,0),2)</f>
        <v>0</v>
      </c>
      <c r="BY178" s="82">
        <f>ROUND(IF('2.ต้นทุนตามสัดส่วน '!$E$128&gt;0,(+N178*'2.ต้นทุนตามสัดส่วน '!$E$128)/'2.ต้นทุนตามสัดส่วน '!$E$129,0),2)</f>
        <v>0</v>
      </c>
      <c r="BZ178" s="82">
        <f t="shared" si="17"/>
        <v>0</v>
      </c>
      <c r="CA178" s="82">
        <f>ROUND(IF('2.ต้นทุนตามสัดส่วน '!$E$158&gt;0,(+P178*'2.ต้นทุนตามสัดส่วน '!$E$158)/'2.ต้นทุนตามสัดส่วน '!$E$159,0),2)</f>
        <v>0</v>
      </c>
      <c r="CB178" s="82">
        <f>ROUND(IF('2.ต้นทุนตามสัดส่วน '!$E$168&gt;0,(+Q178*'2.ต้นทุนตามสัดส่วน '!$E$168)/'2.ต้นทุนตามสัดส่วน '!$E$169,0),2)</f>
        <v>0</v>
      </c>
      <c r="CC178" s="82">
        <f>ROUND(IF('2.ต้นทุนตามสัดส่วน '!$E$178&gt;0,(+R178*'2.ต้นทุนตามสัดส่วน '!$E$178)/'2.ต้นทุนตามสัดส่วน '!$E$179,0),2)</f>
        <v>0</v>
      </c>
      <c r="CD178" s="82">
        <f t="shared" si="18"/>
        <v>0</v>
      </c>
      <c r="CE178" s="82">
        <f t="shared" si="19"/>
        <v>0</v>
      </c>
      <c r="CF178" s="96">
        <v>5105030000</v>
      </c>
      <c r="CG178" s="97" t="s">
        <v>274</v>
      </c>
      <c r="CH178" s="82">
        <f t="shared" ref="CH178:CY178" si="191">+C178-X178-AS178-BN178</f>
        <v>0</v>
      </c>
      <c r="CI178" s="82">
        <f t="shared" si="191"/>
        <v>0</v>
      </c>
      <c r="CJ178" s="82">
        <f t="shared" si="191"/>
        <v>0</v>
      </c>
      <c r="CK178" s="82">
        <f t="shared" si="191"/>
        <v>0</v>
      </c>
      <c r="CL178" s="82">
        <f t="shared" si="191"/>
        <v>0</v>
      </c>
      <c r="CM178" s="82">
        <f t="shared" si="191"/>
        <v>0</v>
      </c>
      <c r="CN178" s="82">
        <f t="shared" si="191"/>
        <v>0</v>
      </c>
      <c r="CO178" s="82">
        <f t="shared" si="191"/>
        <v>0</v>
      </c>
      <c r="CP178" s="82">
        <f t="shared" si="191"/>
        <v>0</v>
      </c>
      <c r="CQ178" s="82">
        <f t="shared" si="191"/>
        <v>0</v>
      </c>
      <c r="CR178" s="82">
        <f t="shared" si="191"/>
        <v>0</v>
      </c>
      <c r="CS178" s="82">
        <f t="shared" si="191"/>
        <v>0</v>
      </c>
      <c r="CT178" s="82">
        <f t="shared" si="191"/>
        <v>0</v>
      </c>
      <c r="CU178" s="82">
        <f t="shared" si="191"/>
        <v>0</v>
      </c>
      <c r="CV178" s="82">
        <f t="shared" si="191"/>
        <v>0</v>
      </c>
      <c r="CW178" s="82">
        <f t="shared" si="191"/>
        <v>0</v>
      </c>
      <c r="CX178" s="82">
        <f t="shared" si="191"/>
        <v>0</v>
      </c>
      <c r="CY178" s="82">
        <f t="shared" si="191"/>
        <v>0</v>
      </c>
    </row>
    <row r="179" spans="1:103" ht="15.75" customHeight="1" x14ac:dyDescent="0.55000000000000004">
      <c r="A179" s="96">
        <v>5106000000</v>
      </c>
      <c r="B179" s="97" t="s">
        <v>275</v>
      </c>
      <c r="C179" s="30"/>
      <c r="D179" s="82"/>
      <c r="E179" s="82"/>
      <c r="F179" s="82"/>
      <c r="G179" s="82">
        <f t="shared" si="0"/>
        <v>0</v>
      </c>
      <c r="H179" s="82"/>
      <c r="I179" s="82"/>
      <c r="J179" s="82"/>
      <c r="K179" s="82">
        <f t="shared" si="1"/>
        <v>0</v>
      </c>
      <c r="L179" s="82"/>
      <c r="M179" s="82"/>
      <c r="N179" s="82"/>
      <c r="O179" s="82">
        <f t="shared" si="2"/>
        <v>0</v>
      </c>
      <c r="P179" s="82"/>
      <c r="Q179" s="82"/>
      <c r="R179" s="82"/>
      <c r="S179" s="82">
        <f t="shared" si="3"/>
        <v>0</v>
      </c>
      <c r="T179" s="82">
        <f t="shared" si="4"/>
        <v>0</v>
      </c>
      <c r="V179" s="96">
        <v>5106000000</v>
      </c>
      <c r="W179" s="97" t="s">
        <v>275</v>
      </c>
      <c r="X179" s="82">
        <f>ROUND(IF('2.ต้นทุนตามสัดส่วน '!$E$6&gt;0,(+C179*'2.ต้นทุนตามสัดส่วน '!$E$6)/'2.ต้นทุนตามสัดส่วน '!$E$9,0),2)</f>
        <v>0</v>
      </c>
      <c r="Y179" s="82">
        <f>ROUND(IF('2.ต้นทุนตามสัดส่วน '!$E$16&gt;0,(+D179*'2.ต้นทุนตามสัดส่วน '!$E$16)/'2.ต้นทุนตามสัดส่วน '!$E$19,0),2)</f>
        <v>0</v>
      </c>
      <c r="Z179" s="82">
        <f>ROUND(IF('2.ต้นทุนตามสัดส่วน '!$E$26&gt;0,(+E179*'2.ต้นทุนตามสัดส่วน '!$E$26)/'2.ต้นทุนตามสัดส่วน '!$E$29,0),2)</f>
        <v>0</v>
      </c>
      <c r="AA179" s="82">
        <f>ROUND(IF('2.ต้นทุนตามสัดส่วน '!$E$36&gt;0,(+F179*'2.ต้นทุนตามสัดส่วน '!$E$36)/'2.ต้นทุนตามสัดส่วน '!$E$39,0),2)</f>
        <v>0</v>
      </c>
      <c r="AB179" s="82">
        <f t="shared" si="5"/>
        <v>0</v>
      </c>
      <c r="AC179" s="82">
        <f>ROUND(IF('2.ต้นทุนตามสัดส่วน '!$E$56&gt;0,(+H179*'2.ต้นทุนตามสัดส่วน '!$E$56)/'2.ต้นทุนตามสัดส่วน '!$E$59,0),2)</f>
        <v>0</v>
      </c>
      <c r="AD179" s="82">
        <f>ROUND(IF('2.ต้นทุนตามสัดส่วน '!$E$66&gt;0,(+I179*'2.ต้นทุนตามสัดส่วน '!$E$66)/'2.ต้นทุนตามสัดส่วน '!$E$69,0),2)</f>
        <v>0</v>
      </c>
      <c r="AE179" s="82">
        <f>ROUND(IF('2.ต้นทุนตามสัดส่วน '!$E$76&gt;0,(+J179*'2.ต้นทุนตามสัดส่วน '!$E$76)/'2.ต้นทุนตามสัดส่วน '!$E$79,0),2)</f>
        <v>0</v>
      </c>
      <c r="AF179" s="82">
        <f t="shared" si="6"/>
        <v>0</v>
      </c>
      <c r="AG179" s="82">
        <f>ROUND(IF('2.ต้นทุนตามสัดส่วน '!$E$106&gt;0,(+L179*'2.ต้นทุนตามสัดส่วน '!$E$106)/'2.ต้นทุนตามสัดส่วน '!$E$109,0),2)</f>
        <v>0</v>
      </c>
      <c r="AH179" s="82">
        <f>ROUND(IF('2.ต้นทุนตามสัดส่วน '!$E$116&gt;0,(+M179*'2.ต้นทุนตามสัดส่วน '!$E$116)/'2.ต้นทุนตามสัดส่วน '!$E$119,0),2)</f>
        <v>0</v>
      </c>
      <c r="AI179" s="82">
        <f>ROUND(IF('2.ต้นทุนตามสัดส่วน '!$E$126&gt;0,(+N179*'2.ต้นทุนตามสัดส่วน '!$E$126)/'2.ต้นทุนตามสัดส่วน '!$E$129,0),2)</f>
        <v>0</v>
      </c>
      <c r="AJ179" s="82">
        <f t="shared" si="7"/>
        <v>0</v>
      </c>
      <c r="AK179" s="82">
        <f>ROUND(IF('2.ต้นทุนตามสัดส่วน '!$E$156&gt;0,(+P179*'2.ต้นทุนตามสัดส่วน '!$E$156)/'2.ต้นทุนตามสัดส่วน '!$E$159,0),2)</f>
        <v>0</v>
      </c>
      <c r="AL179" s="82">
        <f>ROUND(IF('2.ต้นทุนตามสัดส่วน '!$E$166&gt;0,(+Q179*'2.ต้นทุนตามสัดส่วน '!$E$166)/'2.ต้นทุนตามสัดส่วน '!$E$169,0),2)</f>
        <v>0</v>
      </c>
      <c r="AM179" s="82">
        <f>ROUND(IF('2.ต้นทุนตามสัดส่วน '!$E$176&gt;0,(+R179*'2.ต้นทุนตามสัดส่วน '!$E$176)/'2.ต้นทุนตามสัดส่วน '!$E$179,0),2)</f>
        <v>0</v>
      </c>
      <c r="AN179" s="82">
        <f t="shared" si="8"/>
        <v>0</v>
      </c>
      <c r="AO179" s="82">
        <f t="shared" si="9"/>
        <v>0</v>
      </c>
      <c r="AQ179" s="96">
        <v>5106000000</v>
      </c>
      <c r="AR179" s="97" t="s">
        <v>275</v>
      </c>
      <c r="AS179" s="82">
        <f>ROUND(IF('2.ต้นทุนตามสัดส่วน '!$E$7&gt;0,(C179*'2.ต้นทุนตามสัดส่วน '!$E$7)/'2.ต้นทุนตามสัดส่วน '!$E$9,0),2)</f>
        <v>0</v>
      </c>
      <c r="AT179" s="82">
        <f>ROUND(IF('2.ต้นทุนตามสัดส่วน '!$E$17&gt;0,(D179*'2.ต้นทุนตามสัดส่วน '!$E$17)/'2.ต้นทุนตามสัดส่วน '!$E$19,0),2)</f>
        <v>0</v>
      </c>
      <c r="AU179" s="82">
        <f>ROUND(IF('2.ต้นทุนตามสัดส่วน '!$E$27&gt;0,(+E179*'2.ต้นทุนตามสัดส่วน '!$E$27)/'2.ต้นทุนตามสัดส่วน '!$E$29,0),2)</f>
        <v>0</v>
      </c>
      <c r="AV179" s="82">
        <f>ROUND(IF('2.ต้นทุนตามสัดส่วน '!$E$37&gt;0,(+F179*'2.ต้นทุนตามสัดส่วน '!$E$37)/'2.ต้นทุนตามสัดส่วน '!$E$39,0),2)</f>
        <v>0</v>
      </c>
      <c r="AW179" s="82">
        <f t="shared" si="10"/>
        <v>0</v>
      </c>
      <c r="AX179" s="82">
        <f>ROUND(IF('2.ต้นทุนตามสัดส่วน '!$E$57&gt;0,(+H179*'2.ต้นทุนตามสัดส่วน '!$E$57)/'2.ต้นทุนตามสัดส่วน '!$E$59,0),2)</f>
        <v>0</v>
      </c>
      <c r="AY179" s="82">
        <f>ROUND(IF('2.ต้นทุนตามสัดส่วน '!$E$67&gt;0,(+I179*'2.ต้นทุนตามสัดส่วน '!$E$67)/'2.ต้นทุนตามสัดส่วน '!$E$69,0),2)</f>
        <v>0</v>
      </c>
      <c r="AZ179" s="82">
        <f>ROUND(IF('2.ต้นทุนตามสัดส่วน '!$E$77&gt;0,(+J179*'2.ต้นทุนตามสัดส่วน '!$E$77)/'2.ต้นทุนตามสัดส่วน '!$E$79,0),2)</f>
        <v>0</v>
      </c>
      <c r="BA179" s="82">
        <f t="shared" si="11"/>
        <v>0</v>
      </c>
      <c r="BB179" s="82">
        <f>ROUND(IF('2.ต้นทุนตามสัดส่วน '!$E$107&gt;0,(+L179*'2.ต้นทุนตามสัดส่วน '!$E$107)/'2.ต้นทุนตามสัดส่วน '!$E$109,0),2)</f>
        <v>0</v>
      </c>
      <c r="BC179" s="82">
        <f>ROUND(IF('2.ต้นทุนตามสัดส่วน '!$E$117&gt;0,(+M179*'2.ต้นทุนตามสัดส่วน '!$E$117)/'2.ต้นทุนตามสัดส่วน '!$E$119,0),2)</f>
        <v>0</v>
      </c>
      <c r="BD179" s="82">
        <f>ROUND(IF('2.ต้นทุนตามสัดส่วน '!$E$127&gt;0,(+N179*'2.ต้นทุนตามสัดส่วน '!$E$127)/'2.ต้นทุนตามสัดส่วน '!$E$129,0),2)</f>
        <v>0</v>
      </c>
      <c r="BE179" s="82">
        <f t="shared" si="12"/>
        <v>0</v>
      </c>
      <c r="BF179" s="82">
        <f>ROUND(IF('2.ต้นทุนตามสัดส่วน '!$E$157&gt;0,(+P179*'2.ต้นทุนตามสัดส่วน '!$E$157)/'2.ต้นทุนตามสัดส่วน '!$E$159,0),2)</f>
        <v>0</v>
      </c>
      <c r="BG179" s="82">
        <f>ROUND(IF('2.ต้นทุนตามสัดส่วน '!$E$167&gt;0,(+Q179*'2.ต้นทุนตามสัดส่วน '!$E$167)/'2.ต้นทุนตามสัดส่วน '!$E$169,0),2)</f>
        <v>0</v>
      </c>
      <c r="BH179" s="82">
        <f>ROUND(IF('2.ต้นทุนตามสัดส่วน '!$E$177&gt;0,(+R179*'2.ต้นทุนตามสัดส่วน '!$E$177)/'2.ต้นทุนตามสัดส่วน '!$E$179,0),2)</f>
        <v>0</v>
      </c>
      <c r="BI179" s="82">
        <f t="shared" si="13"/>
        <v>0</v>
      </c>
      <c r="BJ179" s="82">
        <f t="shared" si="14"/>
        <v>0</v>
      </c>
      <c r="BL179" s="96">
        <v>5106000000</v>
      </c>
      <c r="BM179" s="97" t="s">
        <v>275</v>
      </c>
      <c r="BN179" s="82">
        <f>ROUND(IF('2.ต้นทุนตามสัดส่วน '!$E$8&gt;0,(+C179*'2.ต้นทุนตามสัดส่วน '!$E$8)/'2.ต้นทุนตามสัดส่วน '!$E$9,0),2)</f>
        <v>0</v>
      </c>
      <c r="BO179" s="82">
        <f>ROUND(IF('2.ต้นทุนตามสัดส่วน '!$E$18&gt;0,(+D179*'2.ต้นทุนตามสัดส่วน '!$E$18)/'2.ต้นทุนตามสัดส่วน '!$E$19,0),2)</f>
        <v>0</v>
      </c>
      <c r="BP179" s="82">
        <f>ROUND(IF('2.ต้นทุนตามสัดส่วน '!$E$28&gt;0,(+E179*'2.ต้นทุนตามสัดส่วน '!$E$28)/'2.ต้นทุนตามสัดส่วน '!$E$29,0),2)</f>
        <v>0</v>
      </c>
      <c r="BQ179" s="82">
        <f>ROUND(IF('2.ต้นทุนตามสัดส่วน '!$E$38&gt;0,(+F179*'2.ต้นทุนตามสัดส่วน '!$E$38)/'2.ต้นทุนตามสัดส่วน '!$E$39,0),2)</f>
        <v>0</v>
      </c>
      <c r="BR179" s="82">
        <f t="shared" si="15"/>
        <v>0</v>
      </c>
      <c r="BS179" s="82">
        <f>ROUND(IF('2.ต้นทุนตามสัดส่วน '!$E$58&gt;0,(+H179*'2.ต้นทุนตามสัดส่วน '!$E$58)/'2.ต้นทุนตามสัดส่วน '!$E$59,0),2)</f>
        <v>0</v>
      </c>
      <c r="BT179" s="82">
        <f>ROUND(IF('2.ต้นทุนตามสัดส่วน '!$E$68&gt;0,(+I179*'2.ต้นทุนตามสัดส่วน '!$E$68)/'2.ต้นทุนตามสัดส่วน '!$E$69,0),2)</f>
        <v>0</v>
      </c>
      <c r="BU179" s="82">
        <f>ROUND(IF('2.ต้นทุนตามสัดส่วน '!$E$78&gt;0,(+J179*'2.ต้นทุนตามสัดส่วน '!$E$78)/'2.ต้นทุนตามสัดส่วน '!$E$79,0),2)</f>
        <v>0</v>
      </c>
      <c r="BV179" s="82">
        <f t="shared" si="16"/>
        <v>0</v>
      </c>
      <c r="BW179" s="82">
        <f>ROUND(IF('2.ต้นทุนตามสัดส่วน '!$E$108&gt;0,(+L179*'2.ต้นทุนตามสัดส่วน '!$E$108)/'2.ต้นทุนตามสัดส่วน '!$E$109,0),2)</f>
        <v>0</v>
      </c>
      <c r="BX179" s="82">
        <f>ROUND(IF('2.ต้นทุนตามสัดส่วน '!$E$118&gt;0,(+M179*'2.ต้นทุนตามสัดส่วน '!$E$118)/'2.ต้นทุนตามสัดส่วน '!$E$119,0),2)</f>
        <v>0</v>
      </c>
      <c r="BY179" s="82">
        <f>ROUND(IF('2.ต้นทุนตามสัดส่วน '!$E$128&gt;0,(+N179*'2.ต้นทุนตามสัดส่วน '!$E$128)/'2.ต้นทุนตามสัดส่วน '!$E$129,0),2)</f>
        <v>0</v>
      </c>
      <c r="BZ179" s="82">
        <f t="shared" si="17"/>
        <v>0</v>
      </c>
      <c r="CA179" s="82">
        <f>ROUND(IF('2.ต้นทุนตามสัดส่วน '!$E$158&gt;0,(+P179*'2.ต้นทุนตามสัดส่วน '!$E$158)/'2.ต้นทุนตามสัดส่วน '!$E$159,0),2)</f>
        <v>0</v>
      </c>
      <c r="CB179" s="82">
        <f>ROUND(IF('2.ต้นทุนตามสัดส่วน '!$E$168&gt;0,(+Q179*'2.ต้นทุนตามสัดส่วน '!$E$168)/'2.ต้นทุนตามสัดส่วน '!$E$169,0),2)</f>
        <v>0</v>
      </c>
      <c r="CC179" s="82">
        <f>ROUND(IF('2.ต้นทุนตามสัดส่วน '!$E$178&gt;0,(+R179*'2.ต้นทุนตามสัดส่วน '!$E$178)/'2.ต้นทุนตามสัดส่วน '!$E$179,0),2)</f>
        <v>0</v>
      </c>
      <c r="CD179" s="82">
        <f t="shared" si="18"/>
        <v>0</v>
      </c>
      <c r="CE179" s="82">
        <f t="shared" si="19"/>
        <v>0</v>
      </c>
      <c r="CF179" s="96">
        <v>5106000000</v>
      </c>
      <c r="CG179" s="97" t="s">
        <v>275</v>
      </c>
      <c r="CH179" s="82">
        <f t="shared" ref="CH179:CY179" si="192">+C179-X179-AS179-BN179</f>
        <v>0</v>
      </c>
      <c r="CI179" s="82">
        <f t="shared" si="192"/>
        <v>0</v>
      </c>
      <c r="CJ179" s="82">
        <f t="shared" si="192"/>
        <v>0</v>
      </c>
      <c r="CK179" s="82">
        <f t="shared" si="192"/>
        <v>0</v>
      </c>
      <c r="CL179" s="82">
        <f t="shared" si="192"/>
        <v>0</v>
      </c>
      <c r="CM179" s="82">
        <f t="shared" si="192"/>
        <v>0</v>
      </c>
      <c r="CN179" s="82">
        <f t="shared" si="192"/>
        <v>0</v>
      </c>
      <c r="CO179" s="82">
        <f t="shared" si="192"/>
        <v>0</v>
      </c>
      <c r="CP179" s="82">
        <f t="shared" si="192"/>
        <v>0</v>
      </c>
      <c r="CQ179" s="82">
        <f t="shared" si="192"/>
        <v>0</v>
      </c>
      <c r="CR179" s="82">
        <f t="shared" si="192"/>
        <v>0</v>
      </c>
      <c r="CS179" s="82">
        <f t="shared" si="192"/>
        <v>0</v>
      </c>
      <c r="CT179" s="82">
        <f t="shared" si="192"/>
        <v>0</v>
      </c>
      <c r="CU179" s="82">
        <f t="shared" si="192"/>
        <v>0</v>
      </c>
      <c r="CV179" s="82">
        <f t="shared" si="192"/>
        <v>0</v>
      </c>
      <c r="CW179" s="82">
        <f t="shared" si="192"/>
        <v>0</v>
      </c>
      <c r="CX179" s="82">
        <f t="shared" si="192"/>
        <v>0</v>
      </c>
      <c r="CY179" s="82">
        <f t="shared" si="192"/>
        <v>0</v>
      </c>
    </row>
    <row r="180" spans="1:103" ht="15.75" customHeight="1" x14ac:dyDescent="0.55000000000000004">
      <c r="A180" s="96">
        <v>5106010000</v>
      </c>
      <c r="B180" s="97" t="s">
        <v>276</v>
      </c>
      <c r="C180" s="30"/>
      <c r="D180" s="82"/>
      <c r="E180" s="82"/>
      <c r="F180" s="82"/>
      <c r="G180" s="82">
        <f t="shared" si="0"/>
        <v>0</v>
      </c>
      <c r="H180" s="82"/>
      <c r="I180" s="82"/>
      <c r="J180" s="82"/>
      <c r="K180" s="82">
        <f t="shared" si="1"/>
        <v>0</v>
      </c>
      <c r="L180" s="82"/>
      <c r="M180" s="82"/>
      <c r="N180" s="82"/>
      <c r="O180" s="82">
        <f t="shared" si="2"/>
        <v>0</v>
      </c>
      <c r="P180" s="82"/>
      <c r="Q180" s="82"/>
      <c r="R180" s="82"/>
      <c r="S180" s="82">
        <f t="shared" si="3"/>
        <v>0</v>
      </c>
      <c r="T180" s="82">
        <f t="shared" si="4"/>
        <v>0</v>
      </c>
      <c r="V180" s="96">
        <v>5106010000</v>
      </c>
      <c r="W180" s="97" t="s">
        <v>276</v>
      </c>
      <c r="X180" s="82">
        <f>ROUND(IF('2.ต้นทุนตามสัดส่วน '!$E$6&gt;0,(+C180*'2.ต้นทุนตามสัดส่วน '!$E$6)/'2.ต้นทุนตามสัดส่วน '!$E$9,0),2)</f>
        <v>0</v>
      </c>
      <c r="Y180" s="82">
        <f>ROUND(IF('2.ต้นทุนตามสัดส่วน '!$E$16&gt;0,(+D180*'2.ต้นทุนตามสัดส่วน '!$E$16)/'2.ต้นทุนตามสัดส่วน '!$E$19,0),2)</f>
        <v>0</v>
      </c>
      <c r="Z180" s="82">
        <f>ROUND(IF('2.ต้นทุนตามสัดส่วน '!$E$26&gt;0,(+E180*'2.ต้นทุนตามสัดส่วน '!$E$26)/'2.ต้นทุนตามสัดส่วน '!$E$29,0),2)</f>
        <v>0</v>
      </c>
      <c r="AA180" s="82">
        <f>ROUND(IF('2.ต้นทุนตามสัดส่วน '!$E$36&gt;0,(+F180*'2.ต้นทุนตามสัดส่วน '!$E$36)/'2.ต้นทุนตามสัดส่วน '!$E$39,0),2)</f>
        <v>0</v>
      </c>
      <c r="AB180" s="82">
        <f t="shared" si="5"/>
        <v>0</v>
      </c>
      <c r="AC180" s="82">
        <f>ROUND(IF('2.ต้นทุนตามสัดส่วน '!$E$56&gt;0,(+H180*'2.ต้นทุนตามสัดส่วน '!$E$56)/'2.ต้นทุนตามสัดส่วน '!$E$59,0),2)</f>
        <v>0</v>
      </c>
      <c r="AD180" s="82">
        <f>ROUND(IF('2.ต้นทุนตามสัดส่วน '!$E$66&gt;0,(+I180*'2.ต้นทุนตามสัดส่วน '!$E$66)/'2.ต้นทุนตามสัดส่วน '!$E$69,0),2)</f>
        <v>0</v>
      </c>
      <c r="AE180" s="82">
        <f>ROUND(IF('2.ต้นทุนตามสัดส่วน '!$E$76&gt;0,(+J180*'2.ต้นทุนตามสัดส่วน '!$E$76)/'2.ต้นทุนตามสัดส่วน '!$E$79,0),2)</f>
        <v>0</v>
      </c>
      <c r="AF180" s="82">
        <f t="shared" si="6"/>
        <v>0</v>
      </c>
      <c r="AG180" s="82">
        <f>ROUND(IF('2.ต้นทุนตามสัดส่วน '!$E$106&gt;0,(+L180*'2.ต้นทุนตามสัดส่วน '!$E$106)/'2.ต้นทุนตามสัดส่วน '!$E$109,0),2)</f>
        <v>0</v>
      </c>
      <c r="AH180" s="82">
        <f>ROUND(IF('2.ต้นทุนตามสัดส่วน '!$E$116&gt;0,(+M180*'2.ต้นทุนตามสัดส่วน '!$E$116)/'2.ต้นทุนตามสัดส่วน '!$E$119,0),2)</f>
        <v>0</v>
      </c>
      <c r="AI180" s="82">
        <f>ROUND(IF('2.ต้นทุนตามสัดส่วน '!$E$126&gt;0,(+N180*'2.ต้นทุนตามสัดส่วน '!$E$126)/'2.ต้นทุนตามสัดส่วน '!$E$129,0),2)</f>
        <v>0</v>
      </c>
      <c r="AJ180" s="82">
        <f t="shared" si="7"/>
        <v>0</v>
      </c>
      <c r="AK180" s="82">
        <f>ROUND(IF('2.ต้นทุนตามสัดส่วน '!$E$156&gt;0,(+P180*'2.ต้นทุนตามสัดส่วน '!$E$156)/'2.ต้นทุนตามสัดส่วน '!$E$159,0),2)</f>
        <v>0</v>
      </c>
      <c r="AL180" s="82">
        <f>ROUND(IF('2.ต้นทุนตามสัดส่วน '!$E$166&gt;0,(+Q180*'2.ต้นทุนตามสัดส่วน '!$E$166)/'2.ต้นทุนตามสัดส่วน '!$E$169,0),2)</f>
        <v>0</v>
      </c>
      <c r="AM180" s="82">
        <f>ROUND(IF('2.ต้นทุนตามสัดส่วน '!$E$176&gt;0,(+R180*'2.ต้นทุนตามสัดส่วน '!$E$176)/'2.ต้นทุนตามสัดส่วน '!$E$179,0),2)</f>
        <v>0</v>
      </c>
      <c r="AN180" s="82">
        <f t="shared" si="8"/>
        <v>0</v>
      </c>
      <c r="AO180" s="82">
        <f t="shared" si="9"/>
        <v>0</v>
      </c>
      <c r="AQ180" s="96">
        <v>5106010000</v>
      </c>
      <c r="AR180" s="97" t="s">
        <v>276</v>
      </c>
      <c r="AS180" s="82">
        <f>ROUND(IF('2.ต้นทุนตามสัดส่วน '!$E$7&gt;0,(C180*'2.ต้นทุนตามสัดส่วน '!$E$7)/'2.ต้นทุนตามสัดส่วน '!$E$9,0),2)</f>
        <v>0</v>
      </c>
      <c r="AT180" s="82">
        <f>ROUND(IF('2.ต้นทุนตามสัดส่วน '!$E$17&gt;0,(D180*'2.ต้นทุนตามสัดส่วน '!$E$17)/'2.ต้นทุนตามสัดส่วน '!$E$19,0),2)</f>
        <v>0</v>
      </c>
      <c r="AU180" s="82">
        <f>ROUND(IF('2.ต้นทุนตามสัดส่วน '!$E$27&gt;0,(+E180*'2.ต้นทุนตามสัดส่วน '!$E$27)/'2.ต้นทุนตามสัดส่วน '!$E$29,0),2)</f>
        <v>0</v>
      </c>
      <c r="AV180" s="82">
        <f>ROUND(IF('2.ต้นทุนตามสัดส่วน '!$E$37&gt;0,(+F180*'2.ต้นทุนตามสัดส่วน '!$E$37)/'2.ต้นทุนตามสัดส่วน '!$E$39,0),2)</f>
        <v>0</v>
      </c>
      <c r="AW180" s="82">
        <f t="shared" si="10"/>
        <v>0</v>
      </c>
      <c r="AX180" s="82">
        <f>ROUND(IF('2.ต้นทุนตามสัดส่วน '!$E$57&gt;0,(+H180*'2.ต้นทุนตามสัดส่วน '!$E$57)/'2.ต้นทุนตามสัดส่วน '!$E$59,0),2)</f>
        <v>0</v>
      </c>
      <c r="AY180" s="82">
        <f>ROUND(IF('2.ต้นทุนตามสัดส่วน '!$E$67&gt;0,(+I180*'2.ต้นทุนตามสัดส่วน '!$E$67)/'2.ต้นทุนตามสัดส่วน '!$E$69,0),2)</f>
        <v>0</v>
      </c>
      <c r="AZ180" s="82">
        <f>ROUND(IF('2.ต้นทุนตามสัดส่วน '!$E$77&gt;0,(+J180*'2.ต้นทุนตามสัดส่วน '!$E$77)/'2.ต้นทุนตามสัดส่วน '!$E$79,0),2)</f>
        <v>0</v>
      </c>
      <c r="BA180" s="82">
        <f t="shared" si="11"/>
        <v>0</v>
      </c>
      <c r="BB180" s="82">
        <f>ROUND(IF('2.ต้นทุนตามสัดส่วน '!$E$107&gt;0,(+L180*'2.ต้นทุนตามสัดส่วน '!$E$107)/'2.ต้นทุนตามสัดส่วน '!$E$109,0),2)</f>
        <v>0</v>
      </c>
      <c r="BC180" s="82">
        <f>ROUND(IF('2.ต้นทุนตามสัดส่วน '!$E$117&gt;0,(+M180*'2.ต้นทุนตามสัดส่วน '!$E$117)/'2.ต้นทุนตามสัดส่วน '!$E$119,0),2)</f>
        <v>0</v>
      </c>
      <c r="BD180" s="82">
        <f>ROUND(IF('2.ต้นทุนตามสัดส่วน '!$E$127&gt;0,(+N180*'2.ต้นทุนตามสัดส่วน '!$E$127)/'2.ต้นทุนตามสัดส่วน '!$E$129,0),2)</f>
        <v>0</v>
      </c>
      <c r="BE180" s="82">
        <f t="shared" si="12"/>
        <v>0</v>
      </c>
      <c r="BF180" s="82">
        <f>ROUND(IF('2.ต้นทุนตามสัดส่วน '!$E$157&gt;0,(+P180*'2.ต้นทุนตามสัดส่วน '!$E$157)/'2.ต้นทุนตามสัดส่วน '!$E$159,0),2)</f>
        <v>0</v>
      </c>
      <c r="BG180" s="82">
        <f>ROUND(IF('2.ต้นทุนตามสัดส่วน '!$E$167&gt;0,(+Q180*'2.ต้นทุนตามสัดส่วน '!$E$167)/'2.ต้นทุนตามสัดส่วน '!$E$169,0),2)</f>
        <v>0</v>
      </c>
      <c r="BH180" s="82">
        <f>ROUND(IF('2.ต้นทุนตามสัดส่วน '!$E$177&gt;0,(+R180*'2.ต้นทุนตามสัดส่วน '!$E$177)/'2.ต้นทุนตามสัดส่วน '!$E$179,0),2)</f>
        <v>0</v>
      </c>
      <c r="BI180" s="82">
        <f t="shared" si="13"/>
        <v>0</v>
      </c>
      <c r="BJ180" s="82">
        <f t="shared" si="14"/>
        <v>0</v>
      </c>
      <c r="BL180" s="96">
        <v>5106010000</v>
      </c>
      <c r="BM180" s="97" t="s">
        <v>276</v>
      </c>
      <c r="BN180" s="82">
        <f>ROUND(IF('2.ต้นทุนตามสัดส่วน '!$E$8&gt;0,(+C180*'2.ต้นทุนตามสัดส่วน '!$E$8)/'2.ต้นทุนตามสัดส่วน '!$E$9,0),2)</f>
        <v>0</v>
      </c>
      <c r="BO180" s="82">
        <f>ROUND(IF('2.ต้นทุนตามสัดส่วน '!$E$18&gt;0,(+D180*'2.ต้นทุนตามสัดส่วน '!$E$18)/'2.ต้นทุนตามสัดส่วน '!$E$19,0),2)</f>
        <v>0</v>
      </c>
      <c r="BP180" s="82">
        <f>ROUND(IF('2.ต้นทุนตามสัดส่วน '!$E$28&gt;0,(+E180*'2.ต้นทุนตามสัดส่วน '!$E$28)/'2.ต้นทุนตามสัดส่วน '!$E$29,0),2)</f>
        <v>0</v>
      </c>
      <c r="BQ180" s="82">
        <f>ROUND(IF('2.ต้นทุนตามสัดส่วน '!$E$38&gt;0,(+F180*'2.ต้นทุนตามสัดส่วน '!$E$38)/'2.ต้นทุนตามสัดส่วน '!$E$39,0),2)</f>
        <v>0</v>
      </c>
      <c r="BR180" s="82">
        <f t="shared" si="15"/>
        <v>0</v>
      </c>
      <c r="BS180" s="82">
        <f>ROUND(IF('2.ต้นทุนตามสัดส่วน '!$E$58&gt;0,(+H180*'2.ต้นทุนตามสัดส่วน '!$E$58)/'2.ต้นทุนตามสัดส่วน '!$E$59,0),2)</f>
        <v>0</v>
      </c>
      <c r="BT180" s="82">
        <f>ROUND(IF('2.ต้นทุนตามสัดส่วน '!$E$68&gt;0,(+I180*'2.ต้นทุนตามสัดส่วน '!$E$68)/'2.ต้นทุนตามสัดส่วน '!$E$69,0),2)</f>
        <v>0</v>
      </c>
      <c r="BU180" s="82">
        <f>ROUND(IF('2.ต้นทุนตามสัดส่วน '!$E$78&gt;0,(+J180*'2.ต้นทุนตามสัดส่วน '!$E$78)/'2.ต้นทุนตามสัดส่วน '!$E$79,0),2)</f>
        <v>0</v>
      </c>
      <c r="BV180" s="82">
        <f t="shared" si="16"/>
        <v>0</v>
      </c>
      <c r="BW180" s="82">
        <f>ROUND(IF('2.ต้นทุนตามสัดส่วน '!$E$108&gt;0,(+L180*'2.ต้นทุนตามสัดส่วน '!$E$108)/'2.ต้นทุนตามสัดส่วน '!$E$109,0),2)</f>
        <v>0</v>
      </c>
      <c r="BX180" s="82">
        <f>ROUND(IF('2.ต้นทุนตามสัดส่วน '!$E$118&gt;0,(+M180*'2.ต้นทุนตามสัดส่วน '!$E$118)/'2.ต้นทุนตามสัดส่วน '!$E$119,0),2)</f>
        <v>0</v>
      </c>
      <c r="BY180" s="82">
        <f>ROUND(IF('2.ต้นทุนตามสัดส่วน '!$E$128&gt;0,(+N180*'2.ต้นทุนตามสัดส่วน '!$E$128)/'2.ต้นทุนตามสัดส่วน '!$E$129,0),2)</f>
        <v>0</v>
      </c>
      <c r="BZ180" s="82">
        <f t="shared" si="17"/>
        <v>0</v>
      </c>
      <c r="CA180" s="82">
        <f>ROUND(IF('2.ต้นทุนตามสัดส่วน '!$E$158&gt;0,(+P180*'2.ต้นทุนตามสัดส่วน '!$E$158)/'2.ต้นทุนตามสัดส่วน '!$E$159,0),2)</f>
        <v>0</v>
      </c>
      <c r="CB180" s="82">
        <f>ROUND(IF('2.ต้นทุนตามสัดส่วน '!$E$168&gt;0,(+Q180*'2.ต้นทุนตามสัดส่วน '!$E$168)/'2.ต้นทุนตามสัดส่วน '!$E$169,0),2)</f>
        <v>0</v>
      </c>
      <c r="CC180" s="82">
        <f>ROUND(IF('2.ต้นทุนตามสัดส่วน '!$E$178&gt;0,(+R180*'2.ต้นทุนตามสัดส่วน '!$E$178)/'2.ต้นทุนตามสัดส่วน '!$E$179,0),2)</f>
        <v>0</v>
      </c>
      <c r="CD180" s="82">
        <f t="shared" si="18"/>
        <v>0</v>
      </c>
      <c r="CE180" s="82">
        <f t="shared" si="19"/>
        <v>0</v>
      </c>
      <c r="CF180" s="96">
        <v>5106010000</v>
      </c>
      <c r="CG180" s="97" t="s">
        <v>276</v>
      </c>
      <c r="CH180" s="82">
        <f t="shared" ref="CH180:CY180" si="193">+C180-X180-AS180-BN180</f>
        <v>0</v>
      </c>
      <c r="CI180" s="82">
        <f t="shared" si="193"/>
        <v>0</v>
      </c>
      <c r="CJ180" s="82">
        <f t="shared" si="193"/>
        <v>0</v>
      </c>
      <c r="CK180" s="82">
        <f t="shared" si="193"/>
        <v>0</v>
      </c>
      <c r="CL180" s="82">
        <f t="shared" si="193"/>
        <v>0</v>
      </c>
      <c r="CM180" s="82">
        <f t="shared" si="193"/>
        <v>0</v>
      </c>
      <c r="CN180" s="82">
        <f t="shared" si="193"/>
        <v>0</v>
      </c>
      <c r="CO180" s="82">
        <f t="shared" si="193"/>
        <v>0</v>
      </c>
      <c r="CP180" s="82">
        <f t="shared" si="193"/>
        <v>0</v>
      </c>
      <c r="CQ180" s="82">
        <f t="shared" si="193"/>
        <v>0</v>
      </c>
      <c r="CR180" s="82">
        <f t="shared" si="193"/>
        <v>0</v>
      </c>
      <c r="CS180" s="82">
        <f t="shared" si="193"/>
        <v>0</v>
      </c>
      <c r="CT180" s="82">
        <f t="shared" si="193"/>
        <v>0</v>
      </c>
      <c r="CU180" s="82">
        <f t="shared" si="193"/>
        <v>0</v>
      </c>
      <c r="CV180" s="82">
        <f t="shared" si="193"/>
        <v>0</v>
      </c>
      <c r="CW180" s="82">
        <f t="shared" si="193"/>
        <v>0</v>
      </c>
      <c r="CX180" s="82">
        <f t="shared" si="193"/>
        <v>0</v>
      </c>
      <c r="CY180" s="82">
        <f t="shared" si="193"/>
        <v>0</v>
      </c>
    </row>
    <row r="181" spans="1:103" ht="15.75" customHeight="1" x14ac:dyDescent="0.55000000000000004">
      <c r="A181" s="96">
        <v>5106010100</v>
      </c>
      <c r="B181" s="97" t="s">
        <v>277</v>
      </c>
      <c r="C181" s="30"/>
      <c r="D181" s="82"/>
      <c r="E181" s="82"/>
      <c r="F181" s="82"/>
      <c r="G181" s="82">
        <f t="shared" si="0"/>
        <v>0</v>
      </c>
      <c r="H181" s="82"/>
      <c r="I181" s="82"/>
      <c r="J181" s="82"/>
      <c r="K181" s="82">
        <f t="shared" si="1"/>
        <v>0</v>
      </c>
      <c r="L181" s="82"/>
      <c r="M181" s="82"/>
      <c r="N181" s="82"/>
      <c r="O181" s="82">
        <f t="shared" si="2"/>
        <v>0</v>
      </c>
      <c r="P181" s="82"/>
      <c r="Q181" s="82"/>
      <c r="R181" s="82"/>
      <c r="S181" s="82">
        <f t="shared" si="3"/>
        <v>0</v>
      </c>
      <c r="T181" s="82">
        <f t="shared" si="4"/>
        <v>0</v>
      </c>
      <c r="V181" s="96">
        <v>5106010100</v>
      </c>
      <c r="W181" s="97" t="s">
        <v>277</v>
      </c>
      <c r="X181" s="82">
        <f>ROUND(IF('2.ต้นทุนตามสัดส่วน '!$E$6&gt;0,(+C181*'2.ต้นทุนตามสัดส่วน '!$E$6)/'2.ต้นทุนตามสัดส่วน '!$E$9,0),2)</f>
        <v>0</v>
      </c>
      <c r="Y181" s="82">
        <f>ROUND(IF('2.ต้นทุนตามสัดส่วน '!$E$16&gt;0,(+D181*'2.ต้นทุนตามสัดส่วน '!$E$16)/'2.ต้นทุนตามสัดส่วน '!$E$19,0),2)</f>
        <v>0</v>
      </c>
      <c r="Z181" s="82">
        <f>ROUND(IF('2.ต้นทุนตามสัดส่วน '!$E$26&gt;0,(+E181*'2.ต้นทุนตามสัดส่วน '!$E$26)/'2.ต้นทุนตามสัดส่วน '!$E$29,0),2)</f>
        <v>0</v>
      </c>
      <c r="AA181" s="82">
        <f>ROUND(IF('2.ต้นทุนตามสัดส่วน '!$E$36&gt;0,(+F181*'2.ต้นทุนตามสัดส่วน '!$E$36)/'2.ต้นทุนตามสัดส่วน '!$E$39,0),2)</f>
        <v>0</v>
      </c>
      <c r="AB181" s="82">
        <f t="shared" si="5"/>
        <v>0</v>
      </c>
      <c r="AC181" s="82">
        <f>ROUND(IF('2.ต้นทุนตามสัดส่วน '!$E$56&gt;0,(+H181*'2.ต้นทุนตามสัดส่วน '!$E$56)/'2.ต้นทุนตามสัดส่วน '!$E$59,0),2)</f>
        <v>0</v>
      </c>
      <c r="AD181" s="82">
        <f>ROUND(IF('2.ต้นทุนตามสัดส่วน '!$E$66&gt;0,(+I181*'2.ต้นทุนตามสัดส่วน '!$E$66)/'2.ต้นทุนตามสัดส่วน '!$E$69,0),2)</f>
        <v>0</v>
      </c>
      <c r="AE181" s="82">
        <f>ROUND(IF('2.ต้นทุนตามสัดส่วน '!$E$76&gt;0,(+J181*'2.ต้นทุนตามสัดส่วน '!$E$76)/'2.ต้นทุนตามสัดส่วน '!$E$79,0),2)</f>
        <v>0</v>
      </c>
      <c r="AF181" s="82">
        <f t="shared" si="6"/>
        <v>0</v>
      </c>
      <c r="AG181" s="82">
        <f>ROUND(IF('2.ต้นทุนตามสัดส่วน '!$E$106&gt;0,(+L181*'2.ต้นทุนตามสัดส่วน '!$E$106)/'2.ต้นทุนตามสัดส่วน '!$E$109,0),2)</f>
        <v>0</v>
      </c>
      <c r="AH181" s="82">
        <f>ROUND(IF('2.ต้นทุนตามสัดส่วน '!$E$116&gt;0,(+M181*'2.ต้นทุนตามสัดส่วน '!$E$116)/'2.ต้นทุนตามสัดส่วน '!$E$119,0),2)</f>
        <v>0</v>
      </c>
      <c r="AI181" s="82">
        <f>ROUND(IF('2.ต้นทุนตามสัดส่วน '!$E$126&gt;0,(+N181*'2.ต้นทุนตามสัดส่วน '!$E$126)/'2.ต้นทุนตามสัดส่วน '!$E$129,0),2)</f>
        <v>0</v>
      </c>
      <c r="AJ181" s="82">
        <f t="shared" si="7"/>
        <v>0</v>
      </c>
      <c r="AK181" s="82">
        <f>ROUND(IF('2.ต้นทุนตามสัดส่วน '!$E$156&gt;0,(+P181*'2.ต้นทุนตามสัดส่วน '!$E$156)/'2.ต้นทุนตามสัดส่วน '!$E$159,0),2)</f>
        <v>0</v>
      </c>
      <c r="AL181" s="82">
        <f>ROUND(IF('2.ต้นทุนตามสัดส่วน '!$E$166&gt;0,(+Q181*'2.ต้นทุนตามสัดส่วน '!$E$166)/'2.ต้นทุนตามสัดส่วน '!$E$169,0),2)</f>
        <v>0</v>
      </c>
      <c r="AM181" s="82">
        <f>ROUND(IF('2.ต้นทุนตามสัดส่วน '!$E$176&gt;0,(+R181*'2.ต้นทุนตามสัดส่วน '!$E$176)/'2.ต้นทุนตามสัดส่วน '!$E$179,0),2)</f>
        <v>0</v>
      </c>
      <c r="AN181" s="82">
        <f t="shared" si="8"/>
        <v>0</v>
      </c>
      <c r="AO181" s="82">
        <f t="shared" si="9"/>
        <v>0</v>
      </c>
      <c r="AQ181" s="96">
        <v>5106010100</v>
      </c>
      <c r="AR181" s="97" t="s">
        <v>277</v>
      </c>
      <c r="AS181" s="82">
        <f>ROUND(IF('2.ต้นทุนตามสัดส่วน '!$E$7&gt;0,(C181*'2.ต้นทุนตามสัดส่วน '!$E$7)/'2.ต้นทุนตามสัดส่วน '!$E$9,0),2)</f>
        <v>0</v>
      </c>
      <c r="AT181" s="82">
        <f>ROUND(IF('2.ต้นทุนตามสัดส่วน '!$E$17&gt;0,(D181*'2.ต้นทุนตามสัดส่วน '!$E$17)/'2.ต้นทุนตามสัดส่วน '!$E$19,0),2)</f>
        <v>0</v>
      </c>
      <c r="AU181" s="82">
        <f>ROUND(IF('2.ต้นทุนตามสัดส่วน '!$E$27&gt;0,(+E181*'2.ต้นทุนตามสัดส่วน '!$E$27)/'2.ต้นทุนตามสัดส่วน '!$E$29,0),2)</f>
        <v>0</v>
      </c>
      <c r="AV181" s="82">
        <f>ROUND(IF('2.ต้นทุนตามสัดส่วน '!$E$37&gt;0,(+F181*'2.ต้นทุนตามสัดส่วน '!$E$37)/'2.ต้นทุนตามสัดส่วน '!$E$39,0),2)</f>
        <v>0</v>
      </c>
      <c r="AW181" s="82">
        <f t="shared" si="10"/>
        <v>0</v>
      </c>
      <c r="AX181" s="82">
        <f>ROUND(IF('2.ต้นทุนตามสัดส่วน '!$E$57&gt;0,(+H181*'2.ต้นทุนตามสัดส่วน '!$E$57)/'2.ต้นทุนตามสัดส่วน '!$E$59,0),2)</f>
        <v>0</v>
      </c>
      <c r="AY181" s="82">
        <f>ROUND(IF('2.ต้นทุนตามสัดส่วน '!$E$67&gt;0,(+I181*'2.ต้นทุนตามสัดส่วน '!$E$67)/'2.ต้นทุนตามสัดส่วน '!$E$69,0),2)</f>
        <v>0</v>
      </c>
      <c r="AZ181" s="82">
        <f>ROUND(IF('2.ต้นทุนตามสัดส่วน '!$E$77&gt;0,(+J181*'2.ต้นทุนตามสัดส่วน '!$E$77)/'2.ต้นทุนตามสัดส่วน '!$E$79,0),2)</f>
        <v>0</v>
      </c>
      <c r="BA181" s="82">
        <f t="shared" si="11"/>
        <v>0</v>
      </c>
      <c r="BB181" s="82">
        <f>ROUND(IF('2.ต้นทุนตามสัดส่วน '!$E$107&gt;0,(+L181*'2.ต้นทุนตามสัดส่วน '!$E$107)/'2.ต้นทุนตามสัดส่วน '!$E$109,0),2)</f>
        <v>0</v>
      </c>
      <c r="BC181" s="82">
        <f>ROUND(IF('2.ต้นทุนตามสัดส่วน '!$E$117&gt;0,(+M181*'2.ต้นทุนตามสัดส่วน '!$E$117)/'2.ต้นทุนตามสัดส่วน '!$E$119,0),2)</f>
        <v>0</v>
      </c>
      <c r="BD181" s="82">
        <f>ROUND(IF('2.ต้นทุนตามสัดส่วน '!$E$127&gt;0,(+N181*'2.ต้นทุนตามสัดส่วน '!$E$127)/'2.ต้นทุนตามสัดส่วน '!$E$129,0),2)</f>
        <v>0</v>
      </c>
      <c r="BE181" s="82">
        <f t="shared" si="12"/>
        <v>0</v>
      </c>
      <c r="BF181" s="82">
        <f>ROUND(IF('2.ต้นทุนตามสัดส่วน '!$E$157&gt;0,(+P181*'2.ต้นทุนตามสัดส่วน '!$E$157)/'2.ต้นทุนตามสัดส่วน '!$E$159,0),2)</f>
        <v>0</v>
      </c>
      <c r="BG181" s="82">
        <f>ROUND(IF('2.ต้นทุนตามสัดส่วน '!$E$167&gt;0,(+Q181*'2.ต้นทุนตามสัดส่วน '!$E$167)/'2.ต้นทุนตามสัดส่วน '!$E$169,0),2)</f>
        <v>0</v>
      </c>
      <c r="BH181" s="82">
        <f>ROUND(IF('2.ต้นทุนตามสัดส่วน '!$E$177&gt;0,(+R181*'2.ต้นทุนตามสัดส่วน '!$E$177)/'2.ต้นทุนตามสัดส่วน '!$E$179,0),2)</f>
        <v>0</v>
      </c>
      <c r="BI181" s="82">
        <f t="shared" si="13"/>
        <v>0</v>
      </c>
      <c r="BJ181" s="82">
        <f t="shared" si="14"/>
        <v>0</v>
      </c>
      <c r="BL181" s="96">
        <v>5106010100</v>
      </c>
      <c r="BM181" s="97" t="s">
        <v>277</v>
      </c>
      <c r="BN181" s="82">
        <f>ROUND(IF('2.ต้นทุนตามสัดส่วน '!$E$8&gt;0,(+C181*'2.ต้นทุนตามสัดส่วน '!$E$8)/'2.ต้นทุนตามสัดส่วน '!$E$9,0),2)</f>
        <v>0</v>
      </c>
      <c r="BO181" s="82">
        <f>ROUND(IF('2.ต้นทุนตามสัดส่วน '!$E$18&gt;0,(+D181*'2.ต้นทุนตามสัดส่วน '!$E$18)/'2.ต้นทุนตามสัดส่วน '!$E$19,0),2)</f>
        <v>0</v>
      </c>
      <c r="BP181" s="82">
        <f>ROUND(IF('2.ต้นทุนตามสัดส่วน '!$E$28&gt;0,(+E181*'2.ต้นทุนตามสัดส่วน '!$E$28)/'2.ต้นทุนตามสัดส่วน '!$E$29,0),2)</f>
        <v>0</v>
      </c>
      <c r="BQ181" s="82">
        <f>ROUND(IF('2.ต้นทุนตามสัดส่วน '!$E$38&gt;0,(+F181*'2.ต้นทุนตามสัดส่วน '!$E$38)/'2.ต้นทุนตามสัดส่วน '!$E$39,0),2)</f>
        <v>0</v>
      </c>
      <c r="BR181" s="82">
        <f t="shared" si="15"/>
        <v>0</v>
      </c>
      <c r="BS181" s="82">
        <f>ROUND(IF('2.ต้นทุนตามสัดส่วน '!$E$58&gt;0,(+H181*'2.ต้นทุนตามสัดส่วน '!$E$58)/'2.ต้นทุนตามสัดส่วน '!$E$59,0),2)</f>
        <v>0</v>
      </c>
      <c r="BT181" s="82">
        <f>ROUND(IF('2.ต้นทุนตามสัดส่วน '!$E$68&gt;0,(+I181*'2.ต้นทุนตามสัดส่วน '!$E$68)/'2.ต้นทุนตามสัดส่วน '!$E$69,0),2)</f>
        <v>0</v>
      </c>
      <c r="BU181" s="82">
        <f>ROUND(IF('2.ต้นทุนตามสัดส่วน '!$E$78&gt;0,(+J181*'2.ต้นทุนตามสัดส่วน '!$E$78)/'2.ต้นทุนตามสัดส่วน '!$E$79,0),2)</f>
        <v>0</v>
      </c>
      <c r="BV181" s="82">
        <f t="shared" si="16"/>
        <v>0</v>
      </c>
      <c r="BW181" s="82">
        <f>ROUND(IF('2.ต้นทุนตามสัดส่วน '!$E$108&gt;0,(+L181*'2.ต้นทุนตามสัดส่วน '!$E$108)/'2.ต้นทุนตามสัดส่วน '!$E$109,0),2)</f>
        <v>0</v>
      </c>
      <c r="BX181" s="82">
        <f>ROUND(IF('2.ต้นทุนตามสัดส่วน '!$E$118&gt;0,(+M181*'2.ต้นทุนตามสัดส่วน '!$E$118)/'2.ต้นทุนตามสัดส่วน '!$E$119,0),2)</f>
        <v>0</v>
      </c>
      <c r="BY181" s="82">
        <f>ROUND(IF('2.ต้นทุนตามสัดส่วน '!$E$128&gt;0,(+N181*'2.ต้นทุนตามสัดส่วน '!$E$128)/'2.ต้นทุนตามสัดส่วน '!$E$129,0),2)</f>
        <v>0</v>
      </c>
      <c r="BZ181" s="82">
        <f t="shared" si="17"/>
        <v>0</v>
      </c>
      <c r="CA181" s="82">
        <f>ROUND(IF('2.ต้นทุนตามสัดส่วน '!$E$158&gt;0,(+P181*'2.ต้นทุนตามสัดส่วน '!$E$158)/'2.ต้นทุนตามสัดส่วน '!$E$159,0),2)</f>
        <v>0</v>
      </c>
      <c r="CB181" s="82">
        <f>ROUND(IF('2.ต้นทุนตามสัดส่วน '!$E$168&gt;0,(+Q181*'2.ต้นทุนตามสัดส่วน '!$E$168)/'2.ต้นทุนตามสัดส่วน '!$E$169,0),2)</f>
        <v>0</v>
      </c>
      <c r="CC181" s="82">
        <f>ROUND(IF('2.ต้นทุนตามสัดส่วน '!$E$178&gt;0,(+R181*'2.ต้นทุนตามสัดส่วน '!$E$178)/'2.ต้นทุนตามสัดส่วน '!$E$179,0),2)</f>
        <v>0</v>
      </c>
      <c r="CD181" s="82">
        <f t="shared" si="18"/>
        <v>0</v>
      </c>
      <c r="CE181" s="82">
        <f t="shared" si="19"/>
        <v>0</v>
      </c>
      <c r="CF181" s="96">
        <v>5106010100</v>
      </c>
      <c r="CG181" s="97" t="s">
        <v>277</v>
      </c>
      <c r="CH181" s="82">
        <f t="shared" ref="CH181:CY181" si="194">+C181-X181-AS181-BN181</f>
        <v>0</v>
      </c>
      <c r="CI181" s="82">
        <f t="shared" si="194"/>
        <v>0</v>
      </c>
      <c r="CJ181" s="82">
        <f t="shared" si="194"/>
        <v>0</v>
      </c>
      <c r="CK181" s="82">
        <f t="shared" si="194"/>
        <v>0</v>
      </c>
      <c r="CL181" s="82">
        <f t="shared" si="194"/>
        <v>0</v>
      </c>
      <c r="CM181" s="82">
        <f t="shared" si="194"/>
        <v>0</v>
      </c>
      <c r="CN181" s="82">
        <f t="shared" si="194"/>
        <v>0</v>
      </c>
      <c r="CO181" s="82">
        <f t="shared" si="194"/>
        <v>0</v>
      </c>
      <c r="CP181" s="82">
        <f t="shared" si="194"/>
        <v>0</v>
      </c>
      <c r="CQ181" s="82">
        <f t="shared" si="194"/>
        <v>0</v>
      </c>
      <c r="CR181" s="82">
        <f t="shared" si="194"/>
        <v>0</v>
      </c>
      <c r="CS181" s="82">
        <f t="shared" si="194"/>
        <v>0</v>
      </c>
      <c r="CT181" s="82">
        <f t="shared" si="194"/>
        <v>0</v>
      </c>
      <c r="CU181" s="82">
        <f t="shared" si="194"/>
        <v>0</v>
      </c>
      <c r="CV181" s="82">
        <f t="shared" si="194"/>
        <v>0</v>
      </c>
      <c r="CW181" s="82">
        <f t="shared" si="194"/>
        <v>0</v>
      </c>
      <c r="CX181" s="82">
        <f t="shared" si="194"/>
        <v>0</v>
      </c>
      <c r="CY181" s="82">
        <f t="shared" si="194"/>
        <v>0</v>
      </c>
    </row>
    <row r="182" spans="1:103" ht="15.75" customHeight="1" x14ac:dyDescent="0.55000000000000004">
      <c r="A182" s="96">
        <v>5106010200</v>
      </c>
      <c r="B182" s="97" t="s">
        <v>278</v>
      </c>
      <c r="C182" s="30"/>
      <c r="D182" s="82"/>
      <c r="E182" s="82"/>
      <c r="F182" s="82"/>
      <c r="G182" s="82">
        <f t="shared" si="0"/>
        <v>0</v>
      </c>
      <c r="H182" s="82"/>
      <c r="I182" s="82"/>
      <c r="J182" s="82"/>
      <c r="K182" s="82">
        <f t="shared" si="1"/>
        <v>0</v>
      </c>
      <c r="L182" s="82"/>
      <c r="M182" s="82"/>
      <c r="N182" s="82"/>
      <c r="O182" s="82">
        <f t="shared" si="2"/>
        <v>0</v>
      </c>
      <c r="P182" s="82"/>
      <c r="Q182" s="82"/>
      <c r="R182" s="82"/>
      <c r="S182" s="82">
        <f t="shared" si="3"/>
        <v>0</v>
      </c>
      <c r="T182" s="82">
        <f t="shared" si="4"/>
        <v>0</v>
      </c>
      <c r="V182" s="96">
        <v>5106010200</v>
      </c>
      <c r="W182" s="97" t="s">
        <v>278</v>
      </c>
      <c r="X182" s="82">
        <f>ROUND(IF('2.ต้นทุนตามสัดส่วน '!$E$6&gt;0,(+C182*'2.ต้นทุนตามสัดส่วน '!$E$6)/'2.ต้นทุนตามสัดส่วน '!$E$9,0),2)</f>
        <v>0</v>
      </c>
      <c r="Y182" s="82">
        <f>ROUND(IF('2.ต้นทุนตามสัดส่วน '!$E$16&gt;0,(+D182*'2.ต้นทุนตามสัดส่วน '!$E$16)/'2.ต้นทุนตามสัดส่วน '!$E$19,0),2)</f>
        <v>0</v>
      </c>
      <c r="Z182" s="82">
        <f>ROUND(IF('2.ต้นทุนตามสัดส่วน '!$E$26&gt;0,(+E182*'2.ต้นทุนตามสัดส่วน '!$E$26)/'2.ต้นทุนตามสัดส่วน '!$E$29,0),2)</f>
        <v>0</v>
      </c>
      <c r="AA182" s="82">
        <f>ROUND(IF('2.ต้นทุนตามสัดส่วน '!$E$36&gt;0,(+F182*'2.ต้นทุนตามสัดส่วน '!$E$36)/'2.ต้นทุนตามสัดส่วน '!$E$39,0),2)</f>
        <v>0</v>
      </c>
      <c r="AB182" s="82">
        <f t="shared" si="5"/>
        <v>0</v>
      </c>
      <c r="AC182" s="82">
        <f>ROUND(IF('2.ต้นทุนตามสัดส่วน '!$E$56&gt;0,(+H182*'2.ต้นทุนตามสัดส่วน '!$E$56)/'2.ต้นทุนตามสัดส่วน '!$E$59,0),2)</f>
        <v>0</v>
      </c>
      <c r="AD182" s="82">
        <f>ROUND(IF('2.ต้นทุนตามสัดส่วน '!$E$66&gt;0,(+I182*'2.ต้นทุนตามสัดส่วน '!$E$66)/'2.ต้นทุนตามสัดส่วน '!$E$69,0),2)</f>
        <v>0</v>
      </c>
      <c r="AE182" s="82">
        <f>ROUND(IF('2.ต้นทุนตามสัดส่วน '!$E$76&gt;0,(+J182*'2.ต้นทุนตามสัดส่วน '!$E$76)/'2.ต้นทุนตามสัดส่วน '!$E$79,0),2)</f>
        <v>0</v>
      </c>
      <c r="AF182" s="82">
        <f t="shared" si="6"/>
        <v>0</v>
      </c>
      <c r="AG182" s="82">
        <f>ROUND(IF('2.ต้นทุนตามสัดส่วน '!$E$106&gt;0,(+L182*'2.ต้นทุนตามสัดส่วน '!$E$106)/'2.ต้นทุนตามสัดส่วน '!$E$109,0),2)</f>
        <v>0</v>
      </c>
      <c r="AH182" s="82">
        <f>ROUND(IF('2.ต้นทุนตามสัดส่วน '!$E$116&gt;0,(+M182*'2.ต้นทุนตามสัดส่วน '!$E$116)/'2.ต้นทุนตามสัดส่วน '!$E$119,0),2)</f>
        <v>0</v>
      </c>
      <c r="AI182" s="82">
        <f>ROUND(IF('2.ต้นทุนตามสัดส่วน '!$E$126&gt;0,(+N182*'2.ต้นทุนตามสัดส่วน '!$E$126)/'2.ต้นทุนตามสัดส่วน '!$E$129,0),2)</f>
        <v>0</v>
      </c>
      <c r="AJ182" s="82">
        <f t="shared" si="7"/>
        <v>0</v>
      </c>
      <c r="AK182" s="82">
        <f>ROUND(IF('2.ต้นทุนตามสัดส่วน '!$E$156&gt;0,(+P182*'2.ต้นทุนตามสัดส่วน '!$E$156)/'2.ต้นทุนตามสัดส่วน '!$E$159,0),2)</f>
        <v>0</v>
      </c>
      <c r="AL182" s="82">
        <f>ROUND(IF('2.ต้นทุนตามสัดส่วน '!$E$166&gt;0,(+Q182*'2.ต้นทุนตามสัดส่วน '!$E$166)/'2.ต้นทุนตามสัดส่วน '!$E$169,0),2)</f>
        <v>0</v>
      </c>
      <c r="AM182" s="82">
        <f>ROUND(IF('2.ต้นทุนตามสัดส่วน '!$E$176&gt;0,(+R182*'2.ต้นทุนตามสัดส่วน '!$E$176)/'2.ต้นทุนตามสัดส่วน '!$E$179,0),2)</f>
        <v>0</v>
      </c>
      <c r="AN182" s="82">
        <f t="shared" si="8"/>
        <v>0</v>
      </c>
      <c r="AO182" s="82">
        <f t="shared" si="9"/>
        <v>0</v>
      </c>
      <c r="AQ182" s="96">
        <v>5106010200</v>
      </c>
      <c r="AR182" s="97" t="s">
        <v>278</v>
      </c>
      <c r="AS182" s="82">
        <f>ROUND(IF('2.ต้นทุนตามสัดส่วน '!$E$7&gt;0,(C182*'2.ต้นทุนตามสัดส่วน '!$E$7)/'2.ต้นทุนตามสัดส่วน '!$E$9,0),2)</f>
        <v>0</v>
      </c>
      <c r="AT182" s="82">
        <f>ROUND(IF('2.ต้นทุนตามสัดส่วน '!$E$17&gt;0,(D182*'2.ต้นทุนตามสัดส่วน '!$E$17)/'2.ต้นทุนตามสัดส่วน '!$E$19,0),2)</f>
        <v>0</v>
      </c>
      <c r="AU182" s="82">
        <f>ROUND(IF('2.ต้นทุนตามสัดส่วน '!$E$27&gt;0,(+E182*'2.ต้นทุนตามสัดส่วน '!$E$27)/'2.ต้นทุนตามสัดส่วน '!$E$29,0),2)</f>
        <v>0</v>
      </c>
      <c r="AV182" s="82">
        <f>ROUND(IF('2.ต้นทุนตามสัดส่วน '!$E$37&gt;0,(+F182*'2.ต้นทุนตามสัดส่วน '!$E$37)/'2.ต้นทุนตามสัดส่วน '!$E$39,0),2)</f>
        <v>0</v>
      </c>
      <c r="AW182" s="82">
        <f t="shared" si="10"/>
        <v>0</v>
      </c>
      <c r="AX182" s="82">
        <f>ROUND(IF('2.ต้นทุนตามสัดส่วน '!$E$57&gt;0,(+H182*'2.ต้นทุนตามสัดส่วน '!$E$57)/'2.ต้นทุนตามสัดส่วน '!$E$59,0),2)</f>
        <v>0</v>
      </c>
      <c r="AY182" s="82">
        <f>ROUND(IF('2.ต้นทุนตามสัดส่วน '!$E$67&gt;0,(+I182*'2.ต้นทุนตามสัดส่วน '!$E$67)/'2.ต้นทุนตามสัดส่วน '!$E$69,0),2)</f>
        <v>0</v>
      </c>
      <c r="AZ182" s="82">
        <f>ROUND(IF('2.ต้นทุนตามสัดส่วน '!$E$77&gt;0,(+J182*'2.ต้นทุนตามสัดส่วน '!$E$77)/'2.ต้นทุนตามสัดส่วน '!$E$79,0),2)</f>
        <v>0</v>
      </c>
      <c r="BA182" s="82">
        <f t="shared" si="11"/>
        <v>0</v>
      </c>
      <c r="BB182" s="82">
        <f>ROUND(IF('2.ต้นทุนตามสัดส่วน '!$E$107&gt;0,(+L182*'2.ต้นทุนตามสัดส่วน '!$E$107)/'2.ต้นทุนตามสัดส่วน '!$E$109,0),2)</f>
        <v>0</v>
      </c>
      <c r="BC182" s="82">
        <f>ROUND(IF('2.ต้นทุนตามสัดส่วน '!$E$117&gt;0,(+M182*'2.ต้นทุนตามสัดส่วน '!$E$117)/'2.ต้นทุนตามสัดส่วน '!$E$119,0),2)</f>
        <v>0</v>
      </c>
      <c r="BD182" s="82">
        <f>ROUND(IF('2.ต้นทุนตามสัดส่วน '!$E$127&gt;0,(+N182*'2.ต้นทุนตามสัดส่วน '!$E$127)/'2.ต้นทุนตามสัดส่วน '!$E$129,0),2)</f>
        <v>0</v>
      </c>
      <c r="BE182" s="82">
        <f t="shared" si="12"/>
        <v>0</v>
      </c>
      <c r="BF182" s="82">
        <f>ROUND(IF('2.ต้นทุนตามสัดส่วน '!$E$157&gt;0,(+P182*'2.ต้นทุนตามสัดส่วน '!$E$157)/'2.ต้นทุนตามสัดส่วน '!$E$159,0),2)</f>
        <v>0</v>
      </c>
      <c r="BG182" s="82">
        <f>ROUND(IF('2.ต้นทุนตามสัดส่วน '!$E$167&gt;0,(+Q182*'2.ต้นทุนตามสัดส่วน '!$E$167)/'2.ต้นทุนตามสัดส่วน '!$E$169,0),2)</f>
        <v>0</v>
      </c>
      <c r="BH182" s="82">
        <f>ROUND(IF('2.ต้นทุนตามสัดส่วน '!$E$177&gt;0,(+R182*'2.ต้นทุนตามสัดส่วน '!$E$177)/'2.ต้นทุนตามสัดส่วน '!$E$179,0),2)</f>
        <v>0</v>
      </c>
      <c r="BI182" s="82">
        <f t="shared" si="13"/>
        <v>0</v>
      </c>
      <c r="BJ182" s="82">
        <f t="shared" si="14"/>
        <v>0</v>
      </c>
      <c r="BL182" s="96">
        <v>5106010200</v>
      </c>
      <c r="BM182" s="97" t="s">
        <v>278</v>
      </c>
      <c r="BN182" s="82">
        <f>ROUND(IF('2.ต้นทุนตามสัดส่วน '!$E$8&gt;0,(+C182*'2.ต้นทุนตามสัดส่วน '!$E$8)/'2.ต้นทุนตามสัดส่วน '!$E$9,0),2)</f>
        <v>0</v>
      </c>
      <c r="BO182" s="82">
        <f>ROUND(IF('2.ต้นทุนตามสัดส่วน '!$E$18&gt;0,(+D182*'2.ต้นทุนตามสัดส่วน '!$E$18)/'2.ต้นทุนตามสัดส่วน '!$E$19,0),2)</f>
        <v>0</v>
      </c>
      <c r="BP182" s="82">
        <f>ROUND(IF('2.ต้นทุนตามสัดส่วน '!$E$28&gt;0,(+E182*'2.ต้นทุนตามสัดส่วน '!$E$28)/'2.ต้นทุนตามสัดส่วน '!$E$29,0),2)</f>
        <v>0</v>
      </c>
      <c r="BQ182" s="82">
        <f>ROUND(IF('2.ต้นทุนตามสัดส่วน '!$E$38&gt;0,(+F182*'2.ต้นทุนตามสัดส่วน '!$E$38)/'2.ต้นทุนตามสัดส่วน '!$E$39,0),2)</f>
        <v>0</v>
      </c>
      <c r="BR182" s="82">
        <f t="shared" si="15"/>
        <v>0</v>
      </c>
      <c r="BS182" s="82">
        <f>ROUND(IF('2.ต้นทุนตามสัดส่วน '!$E$58&gt;0,(+H182*'2.ต้นทุนตามสัดส่วน '!$E$58)/'2.ต้นทุนตามสัดส่วน '!$E$59,0),2)</f>
        <v>0</v>
      </c>
      <c r="BT182" s="82">
        <f>ROUND(IF('2.ต้นทุนตามสัดส่วน '!$E$68&gt;0,(+I182*'2.ต้นทุนตามสัดส่วน '!$E$68)/'2.ต้นทุนตามสัดส่วน '!$E$69,0),2)</f>
        <v>0</v>
      </c>
      <c r="BU182" s="82">
        <f>ROUND(IF('2.ต้นทุนตามสัดส่วน '!$E$78&gt;0,(+J182*'2.ต้นทุนตามสัดส่วน '!$E$78)/'2.ต้นทุนตามสัดส่วน '!$E$79,0),2)</f>
        <v>0</v>
      </c>
      <c r="BV182" s="82">
        <f t="shared" si="16"/>
        <v>0</v>
      </c>
      <c r="BW182" s="82">
        <f>ROUND(IF('2.ต้นทุนตามสัดส่วน '!$E$108&gt;0,(+L182*'2.ต้นทุนตามสัดส่วน '!$E$108)/'2.ต้นทุนตามสัดส่วน '!$E$109,0),2)</f>
        <v>0</v>
      </c>
      <c r="BX182" s="82">
        <f>ROUND(IF('2.ต้นทุนตามสัดส่วน '!$E$118&gt;0,(+M182*'2.ต้นทุนตามสัดส่วน '!$E$118)/'2.ต้นทุนตามสัดส่วน '!$E$119,0),2)</f>
        <v>0</v>
      </c>
      <c r="BY182" s="82">
        <f>ROUND(IF('2.ต้นทุนตามสัดส่วน '!$E$128&gt;0,(+N182*'2.ต้นทุนตามสัดส่วน '!$E$128)/'2.ต้นทุนตามสัดส่วน '!$E$129,0),2)</f>
        <v>0</v>
      </c>
      <c r="BZ182" s="82">
        <f t="shared" si="17"/>
        <v>0</v>
      </c>
      <c r="CA182" s="82">
        <f>ROUND(IF('2.ต้นทุนตามสัดส่วน '!$E$158&gt;0,(+P182*'2.ต้นทุนตามสัดส่วน '!$E$158)/'2.ต้นทุนตามสัดส่วน '!$E$159,0),2)</f>
        <v>0</v>
      </c>
      <c r="CB182" s="82">
        <f>ROUND(IF('2.ต้นทุนตามสัดส่วน '!$E$168&gt;0,(+Q182*'2.ต้นทุนตามสัดส่วน '!$E$168)/'2.ต้นทุนตามสัดส่วน '!$E$169,0),2)</f>
        <v>0</v>
      </c>
      <c r="CC182" s="82">
        <f>ROUND(IF('2.ต้นทุนตามสัดส่วน '!$E$178&gt;0,(+R182*'2.ต้นทุนตามสัดส่วน '!$E$178)/'2.ต้นทุนตามสัดส่วน '!$E$179,0),2)</f>
        <v>0</v>
      </c>
      <c r="CD182" s="82">
        <f t="shared" si="18"/>
        <v>0</v>
      </c>
      <c r="CE182" s="82">
        <f t="shared" si="19"/>
        <v>0</v>
      </c>
      <c r="CF182" s="96">
        <v>5106010200</v>
      </c>
      <c r="CG182" s="97" t="s">
        <v>278</v>
      </c>
      <c r="CH182" s="82">
        <f t="shared" ref="CH182:CY182" si="195">+C182-X182-AS182-BN182</f>
        <v>0</v>
      </c>
      <c r="CI182" s="82">
        <f t="shared" si="195"/>
        <v>0</v>
      </c>
      <c r="CJ182" s="82">
        <f t="shared" si="195"/>
        <v>0</v>
      </c>
      <c r="CK182" s="82">
        <f t="shared" si="195"/>
        <v>0</v>
      </c>
      <c r="CL182" s="82">
        <f t="shared" si="195"/>
        <v>0</v>
      </c>
      <c r="CM182" s="82">
        <f t="shared" si="195"/>
        <v>0</v>
      </c>
      <c r="CN182" s="82">
        <f t="shared" si="195"/>
        <v>0</v>
      </c>
      <c r="CO182" s="82">
        <f t="shared" si="195"/>
        <v>0</v>
      </c>
      <c r="CP182" s="82">
        <f t="shared" si="195"/>
        <v>0</v>
      </c>
      <c r="CQ182" s="82">
        <f t="shared" si="195"/>
        <v>0</v>
      </c>
      <c r="CR182" s="82">
        <f t="shared" si="195"/>
        <v>0</v>
      </c>
      <c r="CS182" s="82">
        <f t="shared" si="195"/>
        <v>0</v>
      </c>
      <c r="CT182" s="82">
        <f t="shared" si="195"/>
        <v>0</v>
      </c>
      <c r="CU182" s="82">
        <f t="shared" si="195"/>
        <v>0</v>
      </c>
      <c r="CV182" s="82">
        <f t="shared" si="195"/>
        <v>0</v>
      </c>
      <c r="CW182" s="82">
        <f t="shared" si="195"/>
        <v>0</v>
      </c>
      <c r="CX182" s="82">
        <f t="shared" si="195"/>
        <v>0</v>
      </c>
      <c r="CY182" s="82">
        <f t="shared" si="195"/>
        <v>0</v>
      </c>
    </row>
    <row r="183" spans="1:103" ht="15.75" customHeight="1" x14ac:dyDescent="0.55000000000000004">
      <c r="A183" s="96">
        <v>5106010300</v>
      </c>
      <c r="B183" s="97" t="s">
        <v>279</v>
      </c>
      <c r="C183" s="30"/>
      <c r="D183" s="82"/>
      <c r="E183" s="82"/>
      <c r="F183" s="82"/>
      <c r="G183" s="82">
        <f t="shared" si="0"/>
        <v>0</v>
      </c>
      <c r="H183" s="82"/>
      <c r="I183" s="82"/>
      <c r="J183" s="82"/>
      <c r="K183" s="82">
        <f t="shared" si="1"/>
        <v>0</v>
      </c>
      <c r="L183" s="82"/>
      <c r="M183" s="82"/>
      <c r="N183" s="82"/>
      <c r="O183" s="82">
        <f t="shared" si="2"/>
        <v>0</v>
      </c>
      <c r="P183" s="82"/>
      <c r="Q183" s="82"/>
      <c r="R183" s="82"/>
      <c r="S183" s="82">
        <f t="shared" si="3"/>
        <v>0</v>
      </c>
      <c r="T183" s="82">
        <f t="shared" si="4"/>
        <v>0</v>
      </c>
      <c r="V183" s="96">
        <v>5106010300</v>
      </c>
      <c r="W183" s="97" t="s">
        <v>279</v>
      </c>
      <c r="X183" s="82">
        <f>ROUND(IF('2.ต้นทุนตามสัดส่วน '!$E$6&gt;0,(+C183*'2.ต้นทุนตามสัดส่วน '!$E$6)/'2.ต้นทุนตามสัดส่วน '!$E$9,0),2)</f>
        <v>0</v>
      </c>
      <c r="Y183" s="82">
        <f>ROUND(IF('2.ต้นทุนตามสัดส่วน '!$E$16&gt;0,(+D183*'2.ต้นทุนตามสัดส่วน '!$E$16)/'2.ต้นทุนตามสัดส่วน '!$E$19,0),2)</f>
        <v>0</v>
      </c>
      <c r="Z183" s="82">
        <f>ROUND(IF('2.ต้นทุนตามสัดส่วน '!$E$26&gt;0,(+E183*'2.ต้นทุนตามสัดส่วน '!$E$26)/'2.ต้นทุนตามสัดส่วน '!$E$29,0),2)</f>
        <v>0</v>
      </c>
      <c r="AA183" s="82">
        <f>ROUND(IF('2.ต้นทุนตามสัดส่วน '!$E$36&gt;0,(+F183*'2.ต้นทุนตามสัดส่วน '!$E$36)/'2.ต้นทุนตามสัดส่วน '!$E$39,0),2)</f>
        <v>0</v>
      </c>
      <c r="AB183" s="82">
        <f t="shared" si="5"/>
        <v>0</v>
      </c>
      <c r="AC183" s="82">
        <f>ROUND(IF('2.ต้นทุนตามสัดส่วน '!$E$56&gt;0,(+H183*'2.ต้นทุนตามสัดส่วน '!$E$56)/'2.ต้นทุนตามสัดส่วน '!$E$59,0),2)</f>
        <v>0</v>
      </c>
      <c r="AD183" s="82">
        <f>ROUND(IF('2.ต้นทุนตามสัดส่วน '!$E$66&gt;0,(+I183*'2.ต้นทุนตามสัดส่วน '!$E$66)/'2.ต้นทุนตามสัดส่วน '!$E$69,0),2)</f>
        <v>0</v>
      </c>
      <c r="AE183" s="82">
        <f>ROUND(IF('2.ต้นทุนตามสัดส่วน '!$E$76&gt;0,(+J183*'2.ต้นทุนตามสัดส่วน '!$E$76)/'2.ต้นทุนตามสัดส่วน '!$E$79,0),2)</f>
        <v>0</v>
      </c>
      <c r="AF183" s="82">
        <f t="shared" si="6"/>
        <v>0</v>
      </c>
      <c r="AG183" s="82">
        <f>ROUND(IF('2.ต้นทุนตามสัดส่วน '!$E$106&gt;0,(+L183*'2.ต้นทุนตามสัดส่วน '!$E$106)/'2.ต้นทุนตามสัดส่วน '!$E$109,0),2)</f>
        <v>0</v>
      </c>
      <c r="AH183" s="82">
        <f>ROUND(IF('2.ต้นทุนตามสัดส่วน '!$E$116&gt;0,(+M183*'2.ต้นทุนตามสัดส่วน '!$E$116)/'2.ต้นทุนตามสัดส่วน '!$E$119,0),2)</f>
        <v>0</v>
      </c>
      <c r="AI183" s="82">
        <f>ROUND(IF('2.ต้นทุนตามสัดส่วน '!$E$126&gt;0,(+N183*'2.ต้นทุนตามสัดส่วน '!$E$126)/'2.ต้นทุนตามสัดส่วน '!$E$129,0),2)</f>
        <v>0</v>
      </c>
      <c r="AJ183" s="82">
        <f t="shared" si="7"/>
        <v>0</v>
      </c>
      <c r="AK183" s="82">
        <f>ROUND(IF('2.ต้นทุนตามสัดส่วน '!$E$156&gt;0,(+P183*'2.ต้นทุนตามสัดส่วน '!$E$156)/'2.ต้นทุนตามสัดส่วน '!$E$159,0),2)</f>
        <v>0</v>
      </c>
      <c r="AL183" s="82">
        <f>ROUND(IF('2.ต้นทุนตามสัดส่วน '!$E$166&gt;0,(+Q183*'2.ต้นทุนตามสัดส่วน '!$E$166)/'2.ต้นทุนตามสัดส่วน '!$E$169,0),2)</f>
        <v>0</v>
      </c>
      <c r="AM183" s="82">
        <f>ROUND(IF('2.ต้นทุนตามสัดส่วน '!$E$176&gt;0,(+R183*'2.ต้นทุนตามสัดส่วน '!$E$176)/'2.ต้นทุนตามสัดส่วน '!$E$179,0),2)</f>
        <v>0</v>
      </c>
      <c r="AN183" s="82">
        <f t="shared" si="8"/>
        <v>0</v>
      </c>
      <c r="AO183" s="82">
        <f t="shared" si="9"/>
        <v>0</v>
      </c>
      <c r="AQ183" s="96">
        <v>5106010300</v>
      </c>
      <c r="AR183" s="97" t="s">
        <v>279</v>
      </c>
      <c r="AS183" s="82">
        <f>ROUND(IF('2.ต้นทุนตามสัดส่วน '!$E$7&gt;0,(C183*'2.ต้นทุนตามสัดส่วน '!$E$7)/'2.ต้นทุนตามสัดส่วน '!$E$9,0),2)</f>
        <v>0</v>
      </c>
      <c r="AT183" s="82">
        <f>ROUND(IF('2.ต้นทุนตามสัดส่วน '!$E$17&gt;0,(D183*'2.ต้นทุนตามสัดส่วน '!$E$17)/'2.ต้นทุนตามสัดส่วน '!$E$19,0),2)</f>
        <v>0</v>
      </c>
      <c r="AU183" s="82">
        <f>ROUND(IF('2.ต้นทุนตามสัดส่วน '!$E$27&gt;0,(+E183*'2.ต้นทุนตามสัดส่วน '!$E$27)/'2.ต้นทุนตามสัดส่วน '!$E$29,0),2)</f>
        <v>0</v>
      </c>
      <c r="AV183" s="82">
        <f>ROUND(IF('2.ต้นทุนตามสัดส่วน '!$E$37&gt;0,(+F183*'2.ต้นทุนตามสัดส่วน '!$E$37)/'2.ต้นทุนตามสัดส่วน '!$E$39,0),2)</f>
        <v>0</v>
      </c>
      <c r="AW183" s="82">
        <f t="shared" si="10"/>
        <v>0</v>
      </c>
      <c r="AX183" s="82">
        <f>ROUND(IF('2.ต้นทุนตามสัดส่วน '!$E$57&gt;0,(+H183*'2.ต้นทุนตามสัดส่วน '!$E$57)/'2.ต้นทุนตามสัดส่วน '!$E$59,0),2)</f>
        <v>0</v>
      </c>
      <c r="AY183" s="82">
        <f>ROUND(IF('2.ต้นทุนตามสัดส่วน '!$E$67&gt;0,(+I183*'2.ต้นทุนตามสัดส่วน '!$E$67)/'2.ต้นทุนตามสัดส่วน '!$E$69,0),2)</f>
        <v>0</v>
      </c>
      <c r="AZ183" s="82">
        <f>ROUND(IF('2.ต้นทุนตามสัดส่วน '!$E$77&gt;0,(+J183*'2.ต้นทุนตามสัดส่วน '!$E$77)/'2.ต้นทุนตามสัดส่วน '!$E$79,0),2)</f>
        <v>0</v>
      </c>
      <c r="BA183" s="82">
        <f t="shared" si="11"/>
        <v>0</v>
      </c>
      <c r="BB183" s="82">
        <f>ROUND(IF('2.ต้นทุนตามสัดส่วน '!$E$107&gt;0,(+L183*'2.ต้นทุนตามสัดส่วน '!$E$107)/'2.ต้นทุนตามสัดส่วน '!$E$109,0),2)</f>
        <v>0</v>
      </c>
      <c r="BC183" s="82">
        <f>ROUND(IF('2.ต้นทุนตามสัดส่วน '!$E$117&gt;0,(+M183*'2.ต้นทุนตามสัดส่วน '!$E$117)/'2.ต้นทุนตามสัดส่วน '!$E$119,0),2)</f>
        <v>0</v>
      </c>
      <c r="BD183" s="82">
        <f>ROUND(IF('2.ต้นทุนตามสัดส่วน '!$E$127&gt;0,(+N183*'2.ต้นทุนตามสัดส่วน '!$E$127)/'2.ต้นทุนตามสัดส่วน '!$E$129,0),2)</f>
        <v>0</v>
      </c>
      <c r="BE183" s="82">
        <f t="shared" si="12"/>
        <v>0</v>
      </c>
      <c r="BF183" s="82">
        <f>ROUND(IF('2.ต้นทุนตามสัดส่วน '!$E$157&gt;0,(+P183*'2.ต้นทุนตามสัดส่วน '!$E$157)/'2.ต้นทุนตามสัดส่วน '!$E$159,0),2)</f>
        <v>0</v>
      </c>
      <c r="BG183" s="82">
        <f>ROUND(IF('2.ต้นทุนตามสัดส่วน '!$E$167&gt;0,(+Q183*'2.ต้นทุนตามสัดส่วน '!$E$167)/'2.ต้นทุนตามสัดส่วน '!$E$169,0),2)</f>
        <v>0</v>
      </c>
      <c r="BH183" s="82">
        <f>ROUND(IF('2.ต้นทุนตามสัดส่วน '!$E$177&gt;0,(+R183*'2.ต้นทุนตามสัดส่วน '!$E$177)/'2.ต้นทุนตามสัดส่วน '!$E$179,0),2)</f>
        <v>0</v>
      </c>
      <c r="BI183" s="82">
        <f t="shared" si="13"/>
        <v>0</v>
      </c>
      <c r="BJ183" s="82">
        <f t="shared" si="14"/>
        <v>0</v>
      </c>
      <c r="BL183" s="96">
        <v>5106010300</v>
      </c>
      <c r="BM183" s="97" t="s">
        <v>279</v>
      </c>
      <c r="BN183" s="82">
        <f>ROUND(IF('2.ต้นทุนตามสัดส่วน '!$E$8&gt;0,(+C183*'2.ต้นทุนตามสัดส่วน '!$E$8)/'2.ต้นทุนตามสัดส่วน '!$E$9,0),2)</f>
        <v>0</v>
      </c>
      <c r="BO183" s="82">
        <f>ROUND(IF('2.ต้นทุนตามสัดส่วน '!$E$18&gt;0,(+D183*'2.ต้นทุนตามสัดส่วน '!$E$18)/'2.ต้นทุนตามสัดส่วน '!$E$19,0),2)</f>
        <v>0</v>
      </c>
      <c r="BP183" s="82">
        <f>ROUND(IF('2.ต้นทุนตามสัดส่วน '!$E$28&gt;0,(+E183*'2.ต้นทุนตามสัดส่วน '!$E$28)/'2.ต้นทุนตามสัดส่วน '!$E$29,0),2)</f>
        <v>0</v>
      </c>
      <c r="BQ183" s="82">
        <f>ROUND(IF('2.ต้นทุนตามสัดส่วน '!$E$38&gt;0,(+F183*'2.ต้นทุนตามสัดส่วน '!$E$38)/'2.ต้นทุนตามสัดส่วน '!$E$39,0),2)</f>
        <v>0</v>
      </c>
      <c r="BR183" s="82">
        <f t="shared" si="15"/>
        <v>0</v>
      </c>
      <c r="BS183" s="82">
        <f>ROUND(IF('2.ต้นทุนตามสัดส่วน '!$E$58&gt;0,(+H183*'2.ต้นทุนตามสัดส่วน '!$E$58)/'2.ต้นทุนตามสัดส่วน '!$E$59,0),2)</f>
        <v>0</v>
      </c>
      <c r="BT183" s="82">
        <f>ROUND(IF('2.ต้นทุนตามสัดส่วน '!$E$68&gt;0,(+I183*'2.ต้นทุนตามสัดส่วน '!$E$68)/'2.ต้นทุนตามสัดส่วน '!$E$69,0),2)</f>
        <v>0</v>
      </c>
      <c r="BU183" s="82">
        <f>ROUND(IF('2.ต้นทุนตามสัดส่วน '!$E$78&gt;0,(+J183*'2.ต้นทุนตามสัดส่วน '!$E$78)/'2.ต้นทุนตามสัดส่วน '!$E$79,0),2)</f>
        <v>0</v>
      </c>
      <c r="BV183" s="82">
        <f t="shared" si="16"/>
        <v>0</v>
      </c>
      <c r="BW183" s="82">
        <f>ROUND(IF('2.ต้นทุนตามสัดส่วน '!$E$108&gt;0,(+L183*'2.ต้นทุนตามสัดส่วน '!$E$108)/'2.ต้นทุนตามสัดส่วน '!$E$109,0),2)</f>
        <v>0</v>
      </c>
      <c r="BX183" s="82">
        <f>ROUND(IF('2.ต้นทุนตามสัดส่วน '!$E$118&gt;0,(+M183*'2.ต้นทุนตามสัดส่วน '!$E$118)/'2.ต้นทุนตามสัดส่วน '!$E$119,0),2)</f>
        <v>0</v>
      </c>
      <c r="BY183" s="82">
        <f>ROUND(IF('2.ต้นทุนตามสัดส่วน '!$E$128&gt;0,(+N183*'2.ต้นทุนตามสัดส่วน '!$E$128)/'2.ต้นทุนตามสัดส่วน '!$E$129,0),2)</f>
        <v>0</v>
      </c>
      <c r="BZ183" s="82">
        <f t="shared" si="17"/>
        <v>0</v>
      </c>
      <c r="CA183" s="82">
        <f>ROUND(IF('2.ต้นทุนตามสัดส่วน '!$E$158&gt;0,(+P183*'2.ต้นทุนตามสัดส่วน '!$E$158)/'2.ต้นทุนตามสัดส่วน '!$E$159,0),2)</f>
        <v>0</v>
      </c>
      <c r="CB183" s="82">
        <f>ROUND(IF('2.ต้นทุนตามสัดส่วน '!$E$168&gt;0,(+Q183*'2.ต้นทุนตามสัดส่วน '!$E$168)/'2.ต้นทุนตามสัดส่วน '!$E$169,0),2)</f>
        <v>0</v>
      </c>
      <c r="CC183" s="82">
        <f>ROUND(IF('2.ต้นทุนตามสัดส่วน '!$E$178&gt;0,(+R183*'2.ต้นทุนตามสัดส่วน '!$E$178)/'2.ต้นทุนตามสัดส่วน '!$E$179,0),2)</f>
        <v>0</v>
      </c>
      <c r="CD183" s="82">
        <f t="shared" si="18"/>
        <v>0</v>
      </c>
      <c r="CE183" s="82">
        <f t="shared" si="19"/>
        <v>0</v>
      </c>
      <c r="CF183" s="96">
        <v>5106010300</v>
      </c>
      <c r="CG183" s="97" t="s">
        <v>279</v>
      </c>
      <c r="CH183" s="82">
        <f t="shared" ref="CH183:CY183" si="196">+C183-X183-AS183-BN183</f>
        <v>0</v>
      </c>
      <c r="CI183" s="82">
        <f t="shared" si="196"/>
        <v>0</v>
      </c>
      <c r="CJ183" s="82">
        <f t="shared" si="196"/>
        <v>0</v>
      </c>
      <c r="CK183" s="82">
        <f t="shared" si="196"/>
        <v>0</v>
      </c>
      <c r="CL183" s="82">
        <f t="shared" si="196"/>
        <v>0</v>
      </c>
      <c r="CM183" s="82">
        <f t="shared" si="196"/>
        <v>0</v>
      </c>
      <c r="CN183" s="82">
        <f t="shared" si="196"/>
        <v>0</v>
      </c>
      <c r="CO183" s="82">
        <f t="shared" si="196"/>
        <v>0</v>
      </c>
      <c r="CP183" s="82">
        <f t="shared" si="196"/>
        <v>0</v>
      </c>
      <c r="CQ183" s="82">
        <f t="shared" si="196"/>
        <v>0</v>
      </c>
      <c r="CR183" s="82">
        <f t="shared" si="196"/>
        <v>0</v>
      </c>
      <c r="CS183" s="82">
        <f t="shared" si="196"/>
        <v>0</v>
      </c>
      <c r="CT183" s="82">
        <f t="shared" si="196"/>
        <v>0</v>
      </c>
      <c r="CU183" s="82">
        <f t="shared" si="196"/>
        <v>0</v>
      </c>
      <c r="CV183" s="82">
        <f t="shared" si="196"/>
        <v>0</v>
      </c>
      <c r="CW183" s="82">
        <f t="shared" si="196"/>
        <v>0</v>
      </c>
      <c r="CX183" s="82">
        <f t="shared" si="196"/>
        <v>0</v>
      </c>
      <c r="CY183" s="82">
        <f t="shared" si="196"/>
        <v>0</v>
      </c>
    </row>
    <row r="184" spans="1:103" ht="15.75" customHeight="1" x14ac:dyDescent="0.55000000000000004">
      <c r="A184" s="96">
        <v>5106010400</v>
      </c>
      <c r="B184" s="97" t="s">
        <v>280</v>
      </c>
      <c r="C184" s="30"/>
      <c r="D184" s="82"/>
      <c r="E184" s="82"/>
      <c r="F184" s="82"/>
      <c r="G184" s="82">
        <f t="shared" si="0"/>
        <v>0</v>
      </c>
      <c r="H184" s="82"/>
      <c r="I184" s="82"/>
      <c r="J184" s="82"/>
      <c r="K184" s="82">
        <f t="shared" si="1"/>
        <v>0</v>
      </c>
      <c r="L184" s="82"/>
      <c r="M184" s="82"/>
      <c r="N184" s="82"/>
      <c r="O184" s="82">
        <f t="shared" si="2"/>
        <v>0</v>
      </c>
      <c r="P184" s="82"/>
      <c r="Q184" s="82"/>
      <c r="R184" s="82"/>
      <c r="S184" s="82">
        <f t="shared" si="3"/>
        <v>0</v>
      </c>
      <c r="T184" s="82">
        <f t="shared" si="4"/>
        <v>0</v>
      </c>
      <c r="V184" s="96">
        <v>5106010400</v>
      </c>
      <c r="W184" s="97" t="s">
        <v>280</v>
      </c>
      <c r="X184" s="82">
        <f>ROUND(IF('2.ต้นทุนตามสัดส่วน '!$E$6&gt;0,(+C184*'2.ต้นทุนตามสัดส่วน '!$E$6)/'2.ต้นทุนตามสัดส่วน '!$E$9,0),2)</f>
        <v>0</v>
      </c>
      <c r="Y184" s="82">
        <f>ROUND(IF('2.ต้นทุนตามสัดส่วน '!$E$16&gt;0,(+D184*'2.ต้นทุนตามสัดส่วน '!$E$16)/'2.ต้นทุนตามสัดส่วน '!$E$19,0),2)</f>
        <v>0</v>
      </c>
      <c r="Z184" s="82">
        <f>ROUND(IF('2.ต้นทุนตามสัดส่วน '!$E$26&gt;0,(+E184*'2.ต้นทุนตามสัดส่วน '!$E$26)/'2.ต้นทุนตามสัดส่วน '!$E$29,0),2)</f>
        <v>0</v>
      </c>
      <c r="AA184" s="82">
        <f>ROUND(IF('2.ต้นทุนตามสัดส่วน '!$E$36&gt;0,(+F184*'2.ต้นทุนตามสัดส่วน '!$E$36)/'2.ต้นทุนตามสัดส่วน '!$E$39,0),2)</f>
        <v>0</v>
      </c>
      <c r="AB184" s="82">
        <f t="shared" si="5"/>
        <v>0</v>
      </c>
      <c r="AC184" s="82">
        <f>ROUND(IF('2.ต้นทุนตามสัดส่วน '!$E$56&gt;0,(+H184*'2.ต้นทุนตามสัดส่วน '!$E$56)/'2.ต้นทุนตามสัดส่วน '!$E$59,0),2)</f>
        <v>0</v>
      </c>
      <c r="AD184" s="82">
        <f>ROUND(IF('2.ต้นทุนตามสัดส่วน '!$E$66&gt;0,(+I184*'2.ต้นทุนตามสัดส่วน '!$E$66)/'2.ต้นทุนตามสัดส่วน '!$E$69,0),2)</f>
        <v>0</v>
      </c>
      <c r="AE184" s="82">
        <f>ROUND(IF('2.ต้นทุนตามสัดส่วน '!$E$76&gt;0,(+J184*'2.ต้นทุนตามสัดส่วน '!$E$76)/'2.ต้นทุนตามสัดส่วน '!$E$79,0),2)</f>
        <v>0</v>
      </c>
      <c r="AF184" s="82">
        <f t="shared" si="6"/>
        <v>0</v>
      </c>
      <c r="AG184" s="82">
        <f>ROUND(IF('2.ต้นทุนตามสัดส่วน '!$E$106&gt;0,(+L184*'2.ต้นทุนตามสัดส่วน '!$E$106)/'2.ต้นทุนตามสัดส่วน '!$E$109,0),2)</f>
        <v>0</v>
      </c>
      <c r="AH184" s="82">
        <f>ROUND(IF('2.ต้นทุนตามสัดส่วน '!$E$116&gt;0,(+M184*'2.ต้นทุนตามสัดส่วน '!$E$116)/'2.ต้นทุนตามสัดส่วน '!$E$119,0),2)</f>
        <v>0</v>
      </c>
      <c r="AI184" s="82">
        <f>ROUND(IF('2.ต้นทุนตามสัดส่วน '!$E$126&gt;0,(+N184*'2.ต้นทุนตามสัดส่วน '!$E$126)/'2.ต้นทุนตามสัดส่วน '!$E$129,0),2)</f>
        <v>0</v>
      </c>
      <c r="AJ184" s="82">
        <f t="shared" si="7"/>
        <v>0</v>
      </c>
      <c r="AK184" s="82">
        <f>ROUND(IF('2.ต้นทุนตามสัดส่วน '!$E$156&gt;0,(+P184*'2.ต้นทุนตามสัดส่วน '!$E$156)/'2.ต้นทุนตามสัดส่วน '!$E$159,0),2)</f>
        <v>0</v>
      </c>
      <c r="AL184" s="82">
        <f>ROUND(IF('2.ต้นทุนตามสัดส่วน '!$E$166&gt;0,(+Q184*'2.ต้นทุนตามสัดส่วน '!$E$166)/'2.ต้นทุนตามสัดส่วน '!$E$169,0),2)</f>
        <v>0</v>
      </c>
      <c r="AM184" s="82">
        <f>ROUND(IF('2.ต้นทุนตามสัดส่วน '!$E$176&gt;0,(+R184*'2.ต้นทุนตามสัดส่วน '!$E$176)/'2.ต้นทุนตามสัดส่วน '!$E$179,0),2)</f>
        <v>0</v>
      </c>
      <c r="AN184" s="82">
        <f t="shared" si="8"/>
        <v>0</v>
      </c>
      <c r="AO184" s="82">
        <f t="shared" si="9"/>
        <v>0</v>
      </c>
      <c r="AQ184" s="96">
        <v>5106010400</v>
      </c>
      <c r="AR184" s="97" t="s">
        <v>280</v>
      </c>
      <c r="AS184" s="82">
        <f>ROUND(IF('2.ต้นทุนตามสัดส่วน '!$E$7&gt;0,(C184*'2.ต้นทุนตามสัดส่วน '!$E$7)/'2.ต้นทุนตามสัดส่วน '!$E$9,0),2)</f>
        <v>0</v>
      </c>
      <c r="AT184" s="82">
        <f>ROUND(IF('2.ต้นทุนตามสัดส่วน '!$E$17&gt;0,(D184*'2.ต้นทุนตามสัดส่วน '!$E$17)/'2.ต้นทุนตามสัดส่วน '!$E$19,0),2)</f>
        <v>0</v>
      </c>
      <c r="AU184" s="82">
        <f>ROUND(IF('2.ต้นทุนตามสัดส่วน '!$E$27&gt;0,(+E184*'2.ต้นทุนตามสัดส่วน '!$E$27)/'2.ต้นทุนตามสัดส่วน '!$E$29,0),2)</f>
        <v>0</v>
      </c>
      <c r="AV184" s="82">
        <f>ROUND(IF('2.ต้นทุนตามสัดส่วน '!$E$37&gt;0,(+F184*'2.ต้นทุนตามสัดส่วน '!$E$37)/'2.ต้นทุนตามสัดส่วน '!$E$39,0),2)</f>
        <v>0</v>
      </c>
      <c r="AW184" s="82">
        <f t="shared" si="10"/>
        <v>0</v>
      </c>
      <c r="AX184" s="82">
        <f>ROUND(IF('2.ต้นทุนตามสัดส่วน '!$E$57&gt;0,(+H184*'2.ต้นทุนตามสัดส่วน '!$E$57)/'2.ต้นทุนตามสัดส่วน '!$E$59,0),2)</f>
        <v>0</v>
      </c>
      <c r="AY184" s="82">
        <f>ROUND(IF('2.ต้นทุนตามสัดส่วน '!$E$67&gt;0,(+I184*'2.ต้นทุนตามสัดส่วน '!$E$67)/'2.ต้นทุนตามสัดส่วน '!$E$69,0),2)</f>
        <v>0</v>
      </c>
      <c r="AZ184" s="82">
        <f>ROUND(IF('2.ต้นทุนตามสัดส่วน '!$E$77&gt;0,(+J184*'2.ต้นทุนตามสัดส่วน '!$E$77)/'2.ต้นทุนตามสัดส่วน '!$E$79,0),2)</f>
        <v>0</v>
      </c>
      <c r="BA184" s="82">
        <f t="shared" si="11"/>
        <v>0</v>
      </c>
      <c r="BB184" s="82">
        <f>ROUND(IF('2.ต้นทุนตามสัดส่วน '!$E$107&gt;0,(+L184*'2.ต้นทุนตามสัดส่วน '!$E$107)/'2.ต้นทุนตามสัดส่วน '!$E$109,0),2)</f>
        <v>0</v>
      </c>
      <c r="BC184" s="82">
        <f>ROUND(IF('2.ต้นทุนตามสัดส่วน '!$E$117&gt;0,(+M184*'2.ต้นทุนตามสัดส่วน '!$E$117)/'2.ต้นทุนตามสัดส่วน '!$E$119,0),2)</f>
        <v>0</v>
      </c>
      <c r="BD184" s="82">
        <f>ROUND(IF('2.ต้นทุนตามสัดส่วน '!$E$127&gt;0,(+N184*'2.ต้นทุนตามสัดส่วน '!$E$127)/'2.ต้นทุนตามสัดส่วน '!$E$129,0),2)</f>
        <v>0</v>
      </c>
      <c r="BE184" s="82">
        <f t="shared" si="12"/>
        <v>0</v>
      </c>
      <c r="BF184" s="82">
        <f>ROUND(IF('2.ต้นทุนตามสัดส่วน '!$E$157&gt;0,(+P184*'2.ต้นทุนตามสัดส่วน '!$E$157)/'2.ต้นทุนตามสัดส่วน '!$E$159,0),2)</f>
        <v>0</v>
      </c>
      <c r="BG184" s="82">
        <f>ROUND(IF('2.ต้นทุนตามสัดส่วน '!$E$167&gt;0,(+Q184*'2.ต้นทุนตามสัดส่วน '!$E$167)/'2.ต้นทุนตามสัดส่วน '!$E$169,0),2)</f>
        <v>0</v>
      </c>
      <c r="BH184" s="82">
        <f>ROUND(IF('2.ต้นทุนตามสัดส่วน '!$E$177&gt;0,(+R184*'2.ต้นทุนตามสัดส่วน '!$E$177)/'2.ต้นทุนตามสัดส่วน '!$E$179,0),2)</f>
        <v>0</v>
      </c>
      <c r="BI184" s="82">
        <f t="shared" si="13"/>
        <v>0</v>
      </c>
      <c r="BJ184" s="82">
        <f t="shared" si="14"/>
        <v>0</v>
      </c>
      <c r="BL184" s="96">
        <v>5106010400</v>
      </c>
      <c r="BM184" s="97" t="s">
        <v>280</v>
      </c>
      <c r="BN184" s="82">
        <f>ROUND(IF('2.ต้นทุนตามสัดส่วน '!$E$8&gt;0,(+C184*'2.ต้นทุนตามสัดส่วน '!$E$8)/'2.ต้นทุนตามสัดส่วน '!$E$9,0),2)</f>
        <v>0</v>
      </c>
      <c r="BO184" s="82">
        <f>ROUND(IF('2.ต้นทุนตามสัดส่วน '!$E$18&gt;0,(+D184*'2.ต้นทุนตามสัดส่วน '!$E$18)/'2.ต้นทุนตามสัดส่วน '!$E$19,0),2)</f>
        <v>0</v>
      </c>
      <c r="BP184" s="82">
        <f>ROUND(IF('2.ต้นทุนตามสัดส่วน '!$E$28&gt;0,(+E184*'2.ต้นทุนตามสัดส่วน '!$E$28)/'2.ต้นทุนตามสัดส่วน '!$E$29,0),2)</f>
        <v>0</v>
      </c>
      <c r="BQ184" s="82">
        <f>ROUND(IF('2.ต้นทุนตามสัดส่วน '!$E$38&gt;0,(+F184*'2.ต้นทุนตามสัดส่วน '!$E$38)/'2.ต้นทุนตามสัดส่วน '!$E$39,0),2)</f>
        <v>0</v>
      </c>
      <c r="BR184" s="82">
        <f t="shared" si="15"/>
        <v>0</v>
      </c>
      <c r="BS184" s="82">
        <f>ROUND(IF('2.ต้นทุนตามสัดส่วน '!$E$58&gt;0,(+H184*'2.ต้นทุนตามสัดส่วน '!$E$58)/'2.ต้นทุนตามสัดส่วน '!$E$59,0),2)</f>
        <v>0</v>
      </c>
      <c r="BT184" s="82">
        <f>ROUND(IF('2.ต้นทุนตามสัดส่วน '!$E$68&gt;0,(+I184*'2.ต้นทุนตามสัดส่วน '!$E$68)/'2.ต้นทุนตามสัดส่วน '!$E$69,0),2)</f>
        <v>0</v>
      </c>
      <c r="BU184" s="82">
        <f>ROUND(IF('2.ต้นทุนตามสัดส่วน '!$E$78&gt;0,(+J184*'2.ต้นทุนตามสัดส่วน '!$E$78)/'2.ต้นทุนตามสัดส่วน '!$E$79,0),2)</f>
        <v>0</v>
      </c>
      <c r="BV184" s="82">
        <f t="shared" si="16"/>
        <v>0</v>
      </c>
      <c r="BW184" s="82">
        <f>ROUND(IF('2.ต้นทุนตามสัดส่วน '!$E$108&gt;0,(+L184*'2.ต้นทุนตามสัดส่วน '!$E$108)/'2.ต้นทุนตามสัดส่วน '!$E$109,0),2)</f>
        <v>0</v>
      </c>
      <c r="BX184" s="82">
        <f>ROUND(IF('2.ต้นทุนตามสัดส่วน '!$E$118&gt;0,(+M184*'2.ต้นทุนตามสัดส่วน '!$E$118)/'2.ต้นทุนตามสัดส่วน '!$E$119,0),2)</f>
        <v>0</v>
      </c>
      <c r="BY184" s="82">
        <f>ROUND(IF('2.ต้นทุนตามสัดส่วน '!$E$128&gt;0,(+N184*'2.ต้นทุนตามสัดส่วน '!$E$128)/'2.ต้นทุนตามสัดส่วน '!$E$129,0),2)</f>
        <v>0</v>
      </c>
      <c r="BZ184" s="82">
        <f t="shared" si="17"/>
        <v>0</v>
      </c>
      <c r="CA184" s="82">
        <f>ROUND(IF('2.ต้นทุนตามสัดส่วน '!$E$158&gt;0,(+P184*'2.ต้นทุนตามสัดส่วน '!$E$158)/'2.ต้นทุนตามสัดส่วน '!$E$159,0),2)</f>
        <v>0</v>
      </c>
      <c r="CB184" s="82">
        <f>ROUND(IF('2.ต้นทุนตามสัดส่วน '!$E$168&gt;0,(+Q184*'2.ต้นทุนตามสัดส่วน '!$E$168)/'2.ต้นทุนตามสัดส่วน '!$E$169,0),2)</f>
        <v>0</v>
      </c>
      <c r="CC184" s="82">
        <f>ROUND(IF('2.ต้นทุนตามสัดส่วน '!$E$178&gt;0,(+R184*'2.ต้นทุนตามสัดส่วน '!$E$178)/'2.ต้นทุนตามสัดส่วน '!$E$179,0),2)</f>
        <v>0</v>
      </c>
      <c r="CD184" s="82">
        <f t="shared" si="18"/>
        <v>0</v>
      </c>
      <c r="CE184" s="82">
        <f t="shared" si="19"/>
        <v>0</v>
      </c>
      <c r="CF184" s="96">
        <v>5106010400</v>
      </c>
      <c r="CG184" s="97" t="s">
        <v>280</v>
      </c>
      <c r="CH184" s="82">
        <f t="shared" ref="CH184:CY184" si="197">+C184-X184-AS184-BN184</f>
        <v>0</v>
      </c>
      <c r="CI184" s="82">
        <f t="shared" si="197"/>
        <v>0</v>
      </c>
      <c r="CJ184" s="82">
        <f t="shared" si="197"/>
        <v>0</v>
      </c>
      <c r="CK184" s="82">
        <f t="shared" si="197"/>
        <v>0</v>
      </c>
      <c r="CL184" s="82">
        <f t="shared" si="197"/>
        <v>0</v>
      </c>
      <c r="CM184" s="82">
        <f t="shared" si="197"/>
        <v>0</v>
      </c>
      <c r="CN184" s="82">
        <f t="shared" si="197"/>
        <v>0</v>
      </c>
      <c r="CO184" s="82">
        <f t="shared" si="197"/>
        <v>0</v>
      </c>
      <c r="CP184" s="82">
        <f t="shared" si="197"/>
        <v>0</v>
      </c>
      <c r="CQ184" s="82">
        <f t="shared" si="197"/>
        <v>0</v>
      </c>
      <c r="CR184" s="82">
        <f t="shared" si="197"/>
        <v>0</v>
      </c>
      <c r="CS184" s="82">
        <f t="shared" si="197"/>
        <v>0</v>
      </c>
      <c r="CT184" s="82">
        <f t="shared" si="197"/>
        <v>0</v>
      </c>
      <c r="CU184" s="82">
        <f t="shared" si="197"/>
        <v>0</v>
      </c>
      <c r="CV184" s="82">
        <f t="shared" si="197"/>
        <v>0</v>
      </c>
      <c r="CW184" s="82">
        <f t="shared" si="197"/>
        <v>0</v>
      </c>
      <c r="CX184" s="82">
        <f t="shared" si="197"/>
        <v>0</v>
      </c>
      <c r="CY184" s="82">
        <f t="shared" si="197"/>
        <v>0</v>
      </c>
    </row>
    <row r="185" spans="1:103" ht="15.75" customHeight="1" x14ac:dyDescent="0.55000000000000004">
      <c r="A185" s="96">
        <v>5106010500</v>
      </c>
      <c r="B185" s="97" t="s">
        <v>281</v>
      </c>
      <c r="C185" s="30"/>
      <c r="D185" s="82"/>
      <c r="E185" s="82"/>
      <c r="F185" s="82"/>
      <c r="G185" s="82">
        <f t="shared" si="0"/>
        <v>0</v>
      </c>
      <c r="H185" s="82"/>
      <c r="I185" s="82"/>
      <c r="J185" s="82"/>
      <c r="K185" s="82">
        <f t="shared" si="1"/>
        <v>0</v>
      </c>
      <c r="L185" s="82"/>
      <c r="M185" s="82"/>
      <c r="N185" s="82"/>
      <c r="O185" s="82">
        <f t="shared" si="2"/>
        <v>0</v>
      </c>
      <c r="P185" s="82"/>
      <c r="Q185" s="82"/>
      <c r="R185" s="82"/>
      <c r="S185" s="82">
        <f t="shared" si="3"/>
        <v>0</v>
      </c>
      <c r="T185" s="82">
        <f t="shared" si="4"/>
        <v>0</v>
      </c>
      <c r="V185" s="96">
        <v>5106010500</v>
      </c>
      <c r="W185" s="97" t="s">
        <v>281</v>
      </c>
      <c r="X185" s="82">
        <f>ROUND(IF('2.ต้นทุนตามสัดส่วน '!$E$6&gt;0,(+C185*'2.ต้นทุนตามสัดส่วน '!$E$6)/'2.ต้นทุนตามสัดส่วน '!$E$9,0),2)</f>
        <v>0</v>
      </c>
      <c r="Y185" s="82">
        <f>ROUND(IF('2.ต้นทุนตามสัดส่วน '!$E$16&gt;0,(+D185*'2.ต้นทุนตามสัดส่วน '!$E$16)/'2.ต้นทุนตามสัดส่วน '!$E$19,0),2)</f>
        <v>0</v>
      </c>
      <c r="Z185" s="82">
        <f>ROUND(IF('2.ต้นทุนตามสัดส่วน '!$E$26&gt;0,(+E185*'2.ต้นทุนตามสัดส่วน '!$E$26)/'2.ต้นทุนตามสัดส่วน '!$E$29,0),2)</f>
        <v>0</v>
      </c>
      <c r="AA185" s="82">
        <f>ROUND(IF('2.ต้นทุนตามสัดส่วน '!$E$36&gt;0,(+F185*'2.ต้นทุนตามสัดส่วน '!$E$36)/'2.ต้นทุนตามสัดส่วน '!$E$39,0),2)</f>
        <v>0</v>
      </c>
      <c r="AB185" s="82">
        <f t="shared" si="5"/>
        <v>0</v>
      </c>
      <c r="AC185" s="82">
        <f>ROUND(IF('2.ต้นทุนตามสัดส่วน '!$E$56&gt;0,(+H185*'2.ต้นทุนตามสัดส่วน '!$E$56)/'2.ต้นทุนตามสัดส่วน '!$E$59,0),2)</f>
        <v>0</v>
      </c>
      <c r="AD185" s="82">
        <f>ROUND(IF('2.ต้นทุนตามสัดส่วน '!$E$66&gt;0,(+I185*'2.ต้นทุนตามสัดส่วน '!$E$66)/'2.ต้นทุนตามสัดส่วน '!$E$69,0),2)</f>
        <v>0</v>
      </c>
      <c r="AE185" s="82">
        <f>ROUND(IF('2.ต้นทุนตามสัดส่วน '!$E$76&gt;0,(+J185*'2.ต้นทุนตามสัดส่วน '!$E$76)/'2.ต้นทุนตามสัดส่วน '!$E$79,0),2)</f>
        <v>0</v>
      </c>
      <c r="AF185" s="82">
        <f t="shared" si="6"/>
        <v>0</v>
      </c>
      <c r="AG185" s="82">
        <f>ROUND(IF('2.ต้นทุนตามสัดส่วน '!$E$106&gt;0,(+L185*'2.ต้นทุนตามสัดส่วน '!$E$106)/'2.ต้นทุนตามสัดส่วน '!$E$109,0),2)</f>
        <v>0</v>
      </c>
      <c r="AH185" s="82">
        <f>ROUND(IF('2.ต้นทุนตามสัดส่วน '!$E$116&gt;0,(+M185*'2.ต้นทุนตามสัดส่วน '!$E$116)/'2.ต้นทุนตามสัดส่วน '!$E$119,0),2)</f>
        <v>0</v>
      </c>
      <c r="AI185" s="82">
        <f>ROUND(IF('2.ต้นทุนตามสัดส่วน '!$E$126&gt;0,(+N185*'2.ต้นทุนตามสัดส่วน '!$E$126)/'2.ต้นทุนตามสัดส่วน '!$E$129,0),2)</f>
        <v>0</v>
      </c>
      <c r="AJ185" s="82">
        <f t="shared" si="7"/>
        <v>0</v>
      </c>
      <c r="AK185" s="82">
        <f>ROUND(IF('2.ต้นทุนตามสัดส่วน '!$E$156&gt;0,(+P185*'2.ต้นทุนตามสัดส่วน '!$E$156)/'2.ต้นทุนตามสัดส่วน '!$E$159,0),2)</f>
        <v>0</v>
      </c>
      <c r="AL185" s="82">
        <f>ROUND(IF('2.ต้นทุนตามสัดส่วน '!$E$166&gt;0,(+Q185*'2.ต้นทุนตามสัดส่วน '!$E$166)/'2.ต้นทุนตามสัดส่วน '!$E$169,0),2)</f>
        <v>0</v>
      </c>
      <c r="AM185" s="82">
        <f>ROUND(IF('2.ต้นทุนตามสัดส่วน '!$E$176&gt;0,(+R185*'2.ต้นทุนตามสัดส่วน '!$E$176)/'2.ต้นทุนตามสัดส่วน '!$E$179,0),2)</f>
        <v>0</v>
      </c>
      <c r="AN185" s="82">
        <f t="shared" si="8"/>
        <v>0</v>
      </c>
      <c r="AO185" s="82">
        <f t="shared" si="9"/>
        <v>0</v>
      </c>
      <c r="AQ185" s="96">
        <v>5106010500</v>
      </c>
      <c r="AR185" s="97" t="s">
        <v>281</v>
      </c>
      <c r="AS185" s="82">
        <f>ROUND(IF('2.ต้นทุนตามสัดส่วน '!$E$7&gt;0,(C185*'2.ต้นทุนตามสัดส่วน '!$E$7)/'2.ต้นทุนตามสัดส่วน '!$E$9,0),2)</f>
        <v>0</v>
      </c>
      <c r="AT185" s="82">
        <f>ROUND(IF('2.ต้นทุนตามสัดส่วน '!$E$17&gt;0,(D185*'2.ต้นทุนตามสัดส่วน '!$E$17)/'2.ต้นทุนตามสัดส่วน '!$E$19,0),2)</f>
        <v>0</v>
      </c>
      <c r="AU185" s="82">
        <f>ROUND(IF('2.ต้นทุนตามสัดส่วน '!$E$27&gt;0,(+E185*'2.ต้นทุนตามสัดส่วน '!$E$27)/'2.ต้นทุนตามสัดส่วน '!$E$29,0),2)</f>
        <v>0</v>
      </c>
      <c r="AV185" s="82">
        <f>ROUND(IF('2.ต้นทุนตามสัดส่วน '!$E$37&gt;0,(+F185*'2.ต้นทุนตามสัดส่วน '!$E$37)/'2.ต้นทุนตามสัดส่วน '!$E$39,0),2)</f>
        <v>0</v>
      </c>
      <c r="AW185" s="82">
        <f t="shared" si="10"/>
        <v>0</v>
      </c>
      <c r="AX185" s="82">
        <f>ROUND(IF('2.ต้นทุนตามสัดส่วน '!$E$57&gt;0,(+H185*'2.ต้นทุนตามสัดส่วน '!$E$57)/'2.ต้นทุนตามสัดส่วน '!$E$59,0),2)</f>
        <v>0</v>
      </c>
      <c r="AY185" s="82">
        <f>ROUND(IF('2.ต้นทุนตามสัดส่วน '!$E$67&gt;0,(+I185*'2.ต้นทุนตามสัดส่วน '!$E$67)/'2.ต้นทุนตามสัดส่วน '!$E$69,0),2)</f>
        <v>0</v>
      </c>
      <c r="AZ185" s="82">
        <f>ROUND(IF('2.ต้นทุนตามสัดส่วน '!$E$77&gt;0,(+J185*'2.ต้นทุนตามสัดส่วน '!$E$77)/'2.ต้นทุนตามสัดส่วน '!$E$79,0),2)</f>
        <v>0</v>
      </c>
      <c r="BA185" s="82">
        <f t="shared" si="11"/>
        <v>0</v>
      </c>
      <c r="BB185" s="82">
        <f>ROUND(IF('2.ต้นทุนตามสัดส่วน '!$E$107&gt;0,(+L185*'2.ต้นทุนตามสัดส่วน '!$E$107)/'2.ต้นทุนตามสัดส่วน '!$E$109,0),2)</f>
        <v>0</v>
      </c>
      <c r="BC185" s="82">
        <f>ROUND(IF('2.ต้นทุนตามสัดส่วน '!$E$117&gt;0,(+M185*'2.ต้นทุนตามสัดส่วน '!$E$117)/'2.ต้นทุนตามสัดส่วน '!$E$119,0),2)</f>
        <v>0</v>
      </c>
      <c r="BD185" s="82">
        <f>ROUND(IF('2.ต้นทุนตามสัดส่วน '!$E$127&gt;0,(+N185*'2.ต้นทุนตามสัดส่วน '!$E$127)/'2.ต้นทุนตามสัดส่วน '!$E$129,0),2)</f>
        <v>0</v>
      </c>
      <c r="BE185" s="82">
        <f t="shared" si="12"/>
        <v>0</v>
      </c>
      <c r="BF185" s="82">
        <f>ROUND(IF('2.ต้นทุนตามสัดส่วน '!$E$157&gt;0,(+P185*'2.ต้นทุนตามสัดส่วน '!$E$157)/'2.ต้นทุนตามสัดส่วน '!$E$159,0),2)</f>
        <v>0</v>
      </c>
      <c r="BG185" s="82">
        <f>ROUND(IF('2.ต้นทุนตามสัดส่วน '!$E$167&gt;0,(+Q185*'2.ต้นทุนตามสัดส่วน '!$E$167)/'2.ต้นทุนตามสัดส่วน '!$E$169,0),2)</f>
        <v>0</v>
      </c>
      <c r="BH185" s="82">
        <f>ROUND(IF('2.ต้นทุนตามสัดส่วน '!$E$177&gt;0,(+R185*'2.ต้นทุนตามสัดส่วน '!$E$177)/'2.ต้นทุนตามสัดส่วน '!$E$179,0),2)</f>
        <v>0</v>
      </c>
      <c r="BI185" s="82">
        <f t="shared" si="13"/>
        <v>0</v>
      </c>
      <c r="BJ185" s="82">
        <f t="shared" si="14"/>
        <v>0</v>
      </c>
      <c r="BL185" s="96">
        <v>5106010500</v>
      </c>
      <c r="BM185" s="97" t="s">
        <v>281</v>
      </c>
      <c r="BN185" s="82">
        <f>ROUND(IF('2.ต้นทุนตามสัดส่วน '!$E$8&gt;0,(+C185*'2.ต้นทุนตามสัดส่วน '!$E$8)/'2.ต้นทุนตามสัดส่วน '!$E$9,0),2)</f>
        <v>0</v>
      </c>
      <c r="BO185" s="82">
        <f>ROUND(IF('2.ต้นทุนตามสัดส่วน '!$E$18&gt;0,(+D185*'2.ต้นทุนตามสัดส่วน '!$E$18)/'2.ต้นทุนตามสัดส่วน '!$E$19,0),2)</f>
        <v>0</v>
      </c>
      <c r="BP185" s="82">
        <f>ROUND(IF('2.ต้นทุนตามสัดส่วน '!$E$28&gt;0,(+E185*'2.ต้นทุนตามสัดส่วน '!$E$28)/'2.ต้นทุนตามสัดส่วน '!$E$29,0),2)</f>
        <v>0</v>
      </c>
      <c r="BQ185" s="82">
        <f>ROUND(IF('2.ต้นทุนตามสัดส่วน '!$E$38&gt;0,(+F185*'2.ต้นทุนตามสัดส่วน '!$E$38)/'2.ต้นทุนตามสัดส่วน '!$E$39,0),2)</f>
        <v>0</v>
      </c>
      <c r="BR185" s="82">
        <f t="shared" si="15"/>
        <v>0</v>
      </c>
      <c r="BS185" s="82">
        <f>ROUND(IF('2.ต้นทุนตามสัดส่วน '!$E$58&gt;0,(+H185*'2.ต้นทุนตามสัดส่วน '!$E$58)/'2.ต้นทุนตามสัดส่วน '!$E$59,0),2)</f>
        <v>0</v>
      </c>
      <c r="BT185" s="82">
        <f>ROUND(IF('2.ต้นทุนตามสัดส่วน '!$E$68&gt;0,(+I185*'2.ต้นทุนตามสัดส่วน '!$E$68)/'2.ต้นทุนตามสัดส่วน '!$E$69,0),2)</f>
        <v>0</v>
      </c>
      <c r="BU185" s="82">
        <f>ROUND(IF('2.ต้นทุนตามสัดส่วน '!$E$78&gt;0,(+J185*'2.ต้นทุนตามสัดส่วน '!$E$78)/'2.ต้นทุนตามสัดส่วน '!$E$79,0),2)</f>
        <v>0</v>
      </c>
      <c r="BV185" s="82">
        <f t="shared" si="16"/>
        <v>0</v>
      </c>
      <c r="BW185" s="82">
        <f>ROUND(IF('2.ต้นทุนตามสัดส่วน '!$E$108&gt;0,(+L185*'2.ต้นทุนตามสัดส่วน '!$E$108)/'2.ต้นทุนตามสัดส่วน '!$E$109,0),2)</f>
        <v>0</v>
      </c>
      <c r="BX185" s="82">
        <f>ROUND(IF('2.ต้นทุนตามสัดส่วน '!$E$118&gt;0,(+M185*'2.ต้นทุนตามสัดส่วน '!$E$118)/'2.ต้นทุนตามสัดส่วน '!$E$119,0),2)</f>
        <v>0</v>
      </c>
      <c r="BY185" s="82">
        <f>ROUND(IF('2.ต้นทุนตามสัดส่วน '!$E$128&gt;0,(+N185*'2.ต้นทุนตามสัดส่วน '!$E$128)/'2.ต้นทุนตามสัดส่วน '!$E$129,0),2)</f>
        <v>0</v>
      </c>
      <c r="BZ185" s="82">
        <f t="shared" si="17"/>
        <v>0</v>
      </c>
      <c r="CA185" s="82">
        <f>ROUND(IF('2.ต้นทุนตามสัดส่วน '!$E$158&gt;0,(+P185*'2.ต้นทุนตามสัดส่วน '!$E$158)/'2.ต้นทุนตามสัดส่วน '!$E$159,0),2)</f>
        <v>0</v>
      </c>
      <c r="CB185" s="82">
        <f>ROUND(IF('2.ต้นทุนตามสัดส่วน '!$E$168&gt;0,(+Q185*'2.ต้นทุนตามสัดส่วน '!$E$168)/'2.ต้นทุนตามสัดส่วน '!$E$169,0),2)</f>
        <v>0</v>
      </c>
      <c r="CC185" s="82">
        <f>ROUND(IF('2.ต้นทุนตามสัดส่วน '!$E$178&gt;0,(+R185*'2.ต้นทุนตามสัดส่วน '!$E$178)/'2.ต้นทุนตามสัดส่วน '!$E$179,0),2)</f>
        <v>0</v>
      </c>
      <c r="CD185" s="82">
        <f t="shared" si="18"/>
        <v>0</v>
      </c>
      <c r="CE185" s="82">
        <f t="shared" si="19"/>
        <v>0</v>
      </c>
      <c r="CF185" s="96">
        <v>5106010500</v>
      </c>
      <c r="CG185" s="97" t="s">
        <v>281</v>
      </c>
      <c r="CH185" s="82">
        <f t="shared" ref="CH185:CY185" si="198">+C185-X185-AS185-BN185</f>
        <v>0</v>
      </c>
      <c r="CI185" s="82">
        <f t="shared" si="198"/>
        <v>0</v>
      </c>
      <c r="CJ185" s="82">
        <f t="shared" si="198"/>
        <v>0</v>
      </c>
      <c r="CK185" s="82">
        <f t="shared" si="198"/>
        <v>0</v>
      </c>
      <c r="CL185" s="82">
        <f t="shared" si="198"/>
        <v>0</v>
      </c>
      <c r="CM185" s="82">
        <f t="shared" si="198"/>
        <v>0</v>
      </c>
      <c r="CN185" s="82">
        <f t="shared" si="198"/>
        <v>0</v>
      </c>
      <c r="CO185" s="82">
        <f t="shared" si="198"/>
        <v>0</v>
      </c>
      <c r="CP185" s="82">
        <f t="shared" si="198"/>
        <v>0</v>
      </c>
      <c r="CQ185" s="82">
        <f t="shared" si="198"/>
        <v>0</v>
      </c>
      <c r="CR185" s="82">
        <f t="shared" si="198"/>
        <v>0</v>
      </c>
      <c r="CS185" s="82">
        <f t="shared" si="198"/>
        <v>0</v>
      </c>
      <c r="CT185" s="82">
        <f t="shared" si="198"/>
        <v>0</v>
      </c>
      <c r="CU185" s="82">
        <f t="shared" si="198"/>
        <v>0</v>
      </c>
      <c r="CV185" s="82">
        <f t="shared" si="198"/>
        <v>0</v>
      </c>
      <c r="CW185" s="82">
        <f t="shared" si="198"/>
        <v>0</v>
      </c>
      <c r="CX185" s="82">
        <f t="shared" si="198"/>
        <v>0</v>
      </c>
      <c r="CY185" s="82">
        <f t="shared" si="198"/>
        <v>0</v>
      </c>
    </row>
    <row r="186" spans="1:103" ht="15.75" customHeight="1" x14ac:dyDescent="0.55000000000000004">
      <c r="A186" s="96">
        <v>5106010600</v>
      </c>
      <c r="B186" s="97" t="s">
        <v>282</v>
      </c>
      <c r="C186" s="30"/>
      <c r="D186" s="82"/>
      <c r="E186" s="82"/>
      <c r="F186" s="82"/>
      <c r="G186" s="82">
        <f t="shared" si="0"/>
        <v>0</v>
      </c>
      <c r="H186" s="82"/>
      <c r="I186" s="82"/>
      <c r="J186" s="82"/>
      <c r="K186" s="82">
        <f t="shared" si="1"/>
        <v>0</v>
      </c>
      <c r="L186" s="82"/>
      <c r="M186" s="82"/>
      <c r="N186" s="82"/>
      <c r="O186" s="82">
        <f t="shared" si="2"/>
        <v>0</v>
      </c>
      <c r="P186" s="82"/>
      <c r="Q186" s="82"/>
      <c r="R186" s="82"/>
      <c r="S186" s="82">
        <f t="shared" si="3"/>
        <v>0</v>
      </c>
      <c r="T186" s="82">
        <f t="shared" si="4"/>
        <v>0</v>
      </c>
      <c r="V186" s="96">
        <v>5106010600</v>
      </c>
      <c r="W186" s="97" t="s">
        <v>282</v>
      </c>
      <c r="X186" s="82">
        <f>ROUND(IF('2.ต้นทุนตามสัดส่วน '!$E$6&gt;0,(+C186*'2.ต้นทุนตามสัดส่วน '!$E$6)/'2.ต้นทุนตามสัดส่วน '!$E$9,0),2)</f>
        <v>0</v>
      </c>
      <c r="Y186" s="82">
        <f>ROUND(IF('2.ต้นทุนตามสัดส่วน '!$E$16&gt;0,(+D186*'2.ต้นทุนตามสัดส่วน '!$E$16)/'2.ต้นทุนตามสัดส่วน '!$E$19,0),2)</f>
        <v>0</v>
      </c>
      <c r="Z186" s="82">
        <f>ROUND(IF('2.ต้นทุนตามสัดส่วน '!$E$26&gt;0,(+E186*'2.ต้นทุนตามสัดส่วน '!$E$26)/'2.ต้นทุนตามสัดส่วน '!$E$29,0),2)</f>
        <v>0</v>
      </c>
      <c r="AA186" s="82">
        <f>ROUND(IF('2.ต้นทุนตามสัดส่วน '!$E$36&gt;0,(+F186*'2.ต้นทุนตามสัดส่วน '!$E$36)/'2.ต้นทุนตามสัดส่วน '!$E$39,0),2)</f>
        <v>0</v>
      </c>
      <c r="AB186" s="82">
        <f t="shared" si="5"/>
        <v>0</v>
      </c>
      <c r="AC186" s="82">
        <f>ROUND(IF('2.ต้นทุนตามสัดส่วน '!$E$56&gt;0,(+H186*'2.ต้นทุนตามสัดส่วน '!$E$56)/'2.ต้นทุนตามสัดส่วน '!$E$59,0),2)</f>
        <v>0</v>
      </c>
      <c r="AD186" s="82">
        <f>ROUND(IF('2.ต้นทุนตามสัดส่วน '!$E$66&gt;0,(+I186*'2.ต้นทุนตามสัดส่วน '!$E$66)/'2.ต้นทุนตามสัดส่วน '!$E$69,0),2)</f>
        <v>0</v>
      </c>
      <c r="AE186" s="82">
        <f>ROUND(IF('2.ต้นทุนตามสัดส่วน '!$E$76&gt;0,(+J186*'2.ต้นทุนตามสัดส่วน '!$E$76)/'2.ต้นทุนตามสัดส่วน '!$E$79,0),2)</f>
        <v>0</v>
      </c>
      <c r="AF186" s="82">
        <f t="shared" si="6"/>
        <v>0</v>
      </c>
      <c r="AG186" s="82">
        <f>ROUND(IF('2.ต้นทุนตามสัดส่วน '!$E$106&gt;0,(+L186*'2.ต้นทุนตามสัดส่วน '!$E$106)/'2.ต้นทุนตามสัดส่วน '!$E$109,0),2)</f>
        <v>0</v>
      </c>
      <c r="AH186" s="82">
        <f>ROUND(IF('2.ต้นทุนตามสัดส่วน '!$E$116&gt;0,(+M186*'2.ต้นทุนตามสัดส่วน '!$E$116)/'2.ต้นทุนตามสัดส่วน '!$E$119,0),2)</f>
        <v>0</v>
      </c>
      <c r="AI186" s="82">
        <f>ROUND(IF('2.ต้นทุนตามสัดส่วน '!$E$126&gt;0,(+N186*'2.ต้นทุนตามสัดส่วน '!$E$126)/'2.ต้นทุนตามสัดส่วน '!$E$129,0),2)</f>
        <v>0</v>
      </c>
      <c r="AJ186" s="82">
        <f t="shared" si="7"/>
        <v>0</v>
      </c>
      <c r="AK186" s="82">
        <f>ROUND(IF('2.ต้นทุนตามสัดส่วน '!$E$156&gt;0,(+P186*'2.ต้นทุนตามสัดส่วน '!$E$156)/'2.ต้นทุนตามสัดส่วน '!$E$159,0),2)</f>
        <v>0</v>
      </c>
      <c r="AL186" s="82">
        <f>ROUND(IF('2.ต้นทุนตามสัดส่วน '!$E$166&gt;0,(+Q186*'2.ต้นทุนตามสัดส่วน '!$E$166)/'2.ต้นทุนตามสัดส่วน '!$E$169,0),2)</f>
        <v>0</v>
      </c>
      <c r="AM186" s="82">
        <f>ROUND(IF('2.ต้นทุนตามสัดส่วน '!$E$176&gt;0,(+R186*'2.ต้นทุนตามสัดส่วน '!$E$176)/'2.ต้นทุนตามสัดส่วน '!$E$179,0),2)</f>
        <v>0</v>
      </c>
      <c r="AN186" s="82">
        <f t="shared" si="8"/>
        <v>0</v>
      </c>
      <c r="AO186" s="82">
        <f t="shared" si="9"/>
        <v>0</v>
      </c>
      <c r="AQ186" s="96">
        <v>5106010600</v>
      </c>
      <c r="AR186" s="97" t="s">
        <v>282</v>
      </c>
      <c r="AS186" s="82">
        <f>ROUND(IF('2.ต้นทุนตามสัดส่วน '!$E$7&gt;0,(C186*'2.ต้นทุนตามสัดส่วน '!$E$7)/'2.ต้นทุนตามสัดส่วน '!$E$9,0),2)</f>
        <v>0</v>
      </c>
      <c r="AT186" s="82">
        <f>ROUND(IF('2.ต้นทุนตามสัดส่วน '!$E$17&gt;0,(D186*'2.ต้นทุนตามสัดส่วน '!$E$17)/'2.ต้นทุนตามสัดส่วน '!$E$19,0),2)</f>
        <v>0</v>
      </c>
      <c r="AU186" s="82">
        <f>ROUND(IF('2.ต้นทุนตามสัดส่วน '!$E$27&gt;0,(+E186*'2.ต้นทุนตามสัดส่วน '!$E$27)/'2.ต้นทุนตามสัดส่วน '!$E$29,0),2)</f>
        <v>0</v>
      </c>
      <c r="AV186" s="82">
        <f>ROUND(IF('2.ต้นทุนตามสัดส่วน '!$E$37&gt;0,(+F186*'2.ต้นทุนตามสัดส่วน '!$E$37)/'2.ต้นทุนตามสัดส่วน '!$E$39,0),2)</f>
        <v>0</v>
      </c>
      <c r="AW186" s="82">
        <f t="shared" si="10"/>
        <v>0</v>
      </c>
      <c r="AX186" s="82">
        <f>ROUND(IF('2.ต้นทุนตามสัดส่วน '!$E$57&gt;0,(+H186*'2.ต้นทุนตามสัดส่วน '!$E$57)/'2.ต้นทุนตามสัดส่วน '!$E$59,0),2)</f>
        <v>0</v>
      </c>
      <c r="AY186" s="82">
        <f>ROUND(IF('2.ต้นทุนตามสัดส่วน '!$E$67&gt;0,(+I186*'2.ต้นทุนตามสัดส่วน '!$E$67)/'2.ต้นทุนตามสัดส่วน '!$E$69,0),2)</f>
        <v>0</v>
      </c>
      <c r="AZ186" s="82">
        <f>ROUND(IF('2.ต้นทุนตามสัดส่วน '!$E$77&gt;0,(+J186*'2.ต้นทุนตามสัดส่วน '!$E$77)/'2.ต้นทุนตามสัดส่วน '!$E$79,0),2)</f>
        <v>0</v>
      </c>
      <c r="BA186" s="82">
        <f t="shared" si="11"/>
        <v>0</v>
      </c>
      <c r="BB186" s="82">
        <f>ROUND(IF('2.ต้นทุนตามสัดส่วน '!$E$107&gt;0,(+L186*'2.ต้นทุนตามสัดส่วน '!$E$107)/'2.ต้นทุนตามสัดส่วน '!$E$109,0),2)</f>
        <v>0</v>
      </c>
      <c r="BC186" s="82">
        <f>ROUND(IF('2.ต้นทุนตามสัดส่วน '!$E$117&gt;0,(+M186*'2.ต้นทุนตามสัดส่วน '!$E$117)/'2.ต้นทุนตามสัดส่วน '!$E$119,0),2)</f>
        <v>0</v>
      </c>
      <c r="BD186" s="82">
        <f>ROUND(IF('2.ต้นทุนตามสัดส่วน '!$E$127&gt;0,(+N186*'2.ต้นทุนตามสัดส่วน '!$E$127)/'2.ต้นทุนตามสัดส่วน '!$E$129,0),2)</f>
        <v>0</v>
      </c>
      <c r="BE186" s="82">
        <f t="shared" si="12"/>
        <v>0</v>
      </c>
      <c r="BF186" s="82">
        <f>ROUND(IF('2.ต้นทุนตามสัดส่วน '!$E$157&gt;0,(+P186*'2.ต้นทุนตามสัดส่วน '!$E$157)/'2.ต้นทุนตามสัดส่วน '!$E$159,0),2)</f>
        <v>0</v>
      </c>
      <c r="BG186" s="82">
        <f>ROUND(IF('2.ต้นทุนตามสัดส่วน '!$E$167&gt;0,(+Q186*'2.ต้นทุนตามสัดส่วน '!$E$167)/'2.ต้นทุนตามสัดส่วน '!$E$169,0),2)</f>
        <v>0</v>
      </c>
      <c r="BH186" s="82">
        <f>ROUND(IF('2.ต้นทุนตามสัดส่วน '!$E$177&gt;0,(+R186*'2.ต้นทุนตามสัดส่วน '!$E$177)/'2.ต้นทุนตามสัดส่วน '!$E$179,0),2)</f>
        <v>0</v>
      </c>
      <c r="BI186" s="82">
        <f t="shared" si="13"/>
        <v>0</v>
      </c>
      <c r="BJ186" s="82">
        <f t="shared" si="14"/>
        <v>0</v>
      </c>
      <c r="BL186" s="96">
        <v>5106010600</v>
      </c>
      <c r="BM186" s="97" t="s">
        <v>282</v>
      </c>
      <c r="BN186" s="82">
        <f>ROUND(IF('2.ต้นทุนตามสัดส่วน '!$E$8&gt;0,(+C186*'2.ต้นทุนตามสัดส่วน '!$E$8)/'2.ต้นทุนตามสัดส่วน '!$E$9,0),2)</f>
        <v>0</v>
      </c>
      <c r="BO186" s="82">
        <f>ROUND(IF('2.ต้นทุนตามสัดส่วน '!$E$18&gt;0,(+D186*'2.ต้นทุนตามสัดส่วน '!$E$18)/'2.ต้นทุนตามสัดส่วน '!$E$19,0),2)</f>
        <v>0</v>
      </c>
      <c r="BP186" s="82">
        <f>ROUND(IF('2.ต้นทุนตามสัดส่วน '!$E$28&gt;0,(+E186*'2.ต้นทุนตามสัดส่วน '!$E$28)/'2.ต้นทุนตามสัดส่วน '!$E$29,0),2)</f>
        <v>0</v>
      </c>
      <c r="BQ186" s="82">
        <f>ROUND(IF('2.ต้นทุนตามสัดส่วน '!$E$38&gt;0,(+F186*'2.ต้นทุนตามสัดส่วน '!$E$38)/'2.ต้นทุนตามสัดส่วน '!$E$39,0),2)</f>
        <v>0</v>
      </c>
      <c r="BR186" s="82">
        <f t="shared" si="15"/>
        <v>0</v>
      </c>
      <c r="BS186" s="82">
        <f>ROUND(IF('2.ต้นทุนตามสัดส่วน '!$E$58&gt;0,(+H186*'2.ต้นทุนตามสัดส่วน '!$E$58)/'2.ต้นทุนตามสัดส่วน '!$E$59,0),2)</f>
        <v>0</v>
      </c>
      <c r="BT186" s="82">
        <f>ROUND(IF('2.ต้นทุนตามสัดส่วน '!$E$68&gt;0,(+I186*'2.ต้นทุนตามสัดส่วน '!$E$68)/'2.ต้นทุนตามสัดส่วน '!$E$69,0),2)</f>
        <v>0</v>
      </c>
      <c r="BU186" s="82">
        <f>ROUND(IF('2.ต้นทุนตามสัดส่วน '!$E$78&gt;0,(+J186*'2.ต้นทุนตามสัดส่วน '!$E$78)/'2.ต้นทุนตามสัดส่วน '!$E$79,0),2)</f>
        <v>0</v>
      </c>
      <c r="BV186" s="82">
        <f t="shared" si="16"/>
        <v>0</v>
      </c>
      <c r="BW186" s="82">
        <f>ROUND(IF('2.ต้นทุนตามสัดส่วน '!$E$108&gt;0,(+L186*'2.ต้นทุนตามสัดส่วน '!$E$108)/'2.ต้นทุนตามสัดส่วน '!$E$109,0),2)</f>
        <v>0</v>
      </c>
      <c r="BX186" s="82">
        <f>ROUND(IF('2.ต้นทุนตามสัดส่วน '!$E$118&gt;0,(+M186*'2.ต้นทุนตามสัดส่วน '!$E$118)/'2.ต้นทุนตามสัดส่วน '!$E$119,0),2)</f>
        <v>0</v>
      </c>
      <c r="BY186" s="82">
        <f>ROUND(IF('2.ต้นทุนตามสัดส่วน '!$E$128&gt;0,(+N186*'2.ต้นทุนตามสัดส่วน '!$E$128)/'2.ต้นทุนตามสัดส่วน '!$E$129,0),2)</f>
        <v>0</v>
      </c>
      <c r="BZ186" s="82">
        <f t="shared" si="17"/>
        <v>0</v>
      </c>
      <c r="CA186" s="82">
        <f>ROUND(IF('2.ต้นทุนตามสัดส่วน '!$E$158&gt;0,(+P186*'2.ต้นทุนตามสัดส่วน '!$E$158)/'2.ต้นทุนตามสัดส่วน '!$E$159,0),2)</f>
        <v>0</v>
      </c>
      <c r="CB186" s="82">
        <f>ROUND(IF('2.ต้นทุนตามสัดส่วน '!$E$168&gt;0,(+Q186*'2.ต้นทุนตามสัดส่วน '!$E$168)/'2.ต้นทุนตามสัดส่วน '!$E$169,0),2)</f>
        <v>0</v>
      </c>
      <c r="CC186" s="82">
        <f>ROUND(IF('2.ต้นทุนตามสัดส่วน '!$E$178&gt;0,(+R186*'2.ต้นทุนตามสัดส่วน '!$E$178)/'2.ต้นทุนตามสัดส่วน '!$E$179,0),2)</f>
        <v>0</v>
      </c>
      <c r="CD186" s="82">
        <f t="shared" si="18"/>
        <v>0</v>
      </c>
      <c r="CE186" s="82">
        <f t="shared" si="19"/>
        <v>0</v>
      </c>
      <c r="CF186" s="96">
        <v>5106010600</v>
      </c>
      <c r="CG186" s="97" t="s">
        <v>282</v>
      </c>
      <c r="CH186" s="82">
        <f t="shared" ref="CH186:CY186" si="199">+C186-X186-AS186-BN186</f>
        <v>0</v>
      </c>
      <c r="CI186" s="82">
        <f t="shared" si="199"/>
        <v>0</v>
      </c>
      <c r="CJ186" s="82">
        <f t="shared" si="199"/>
        <v>0</v>
      </c>
      <c r="CK186" s="82">
        <f t="shared" si="199"/>
        <v>0</v>
      </c>
      <c r="CL186" s="82">
        <f t="shared" si="199"/>
        <v>0</v>
      </c>
      <c r="CM186" s="82">
        <f t="shared" si="199"/>
        <v>0</v>
      </c>
      <c r="CN186" s="82">
        <f t="shared" si="199"/>
        <v>0</v>
      </c>
      <c r="CO186" s="82">
        <f t="shared" si="199"/>
        <v>0</v>
      </c>
      <c r="CP186" s="82">
        <f t="shared" si="199"/>
        <v>0</v>
      </c>
      <c r="CQ186" s="82">
        <f t="shared" si="199"/>
        <v>0</v>
      </c>
      <c r="CR186" s="82">
        <f t="shared" si="199"/>
        <v>0</v>
      </c>
      <c r="CS186" s="82">
        <f t="shared" si="199"/>
        <v>0</v>
      </c>
      <c r="CT186" s="82">
        <f t="shared" si="199"/>
        <v>0</v>
      </c>
      <c r="CU186" s="82">
        <f t="shared" si="199"/>
        <v>0</v>
      </c>
      <c r="CV186" s="82">
        <f t="shared" si="199"/>
        <v>0</v>
      </c>
      <c r="CW186" s="82">
        <f t="shared" si="199"/>
        <v>0</v>
      </c>
      <c r="CX186" s="82">
        <f t="shared" si="199"/>
        <v>0</v>
      </c>
      <c r="CY186" s="82">
        <f t="shared" si="199"/>
        <v>0</v>
      </c>
    </row>
    <row r="187" spans="1:103" ht="15.75" customHeight="1" x14ac:dyDescent="0.55000000000000004">
      <c r="A187" s="96">
        <v>5106010700</v>
      </c>
      <c r="B187" s="97" t="s">
        <v>283</v>
      </c>
      <c r="C187" s="30"/>
      <c r="D187" s="82"/>
      <c r="E187" s="82"/>
      <c r="F187" s="82"/>
      <c r="G187" s="82">
        <f t="shared" si="0"/>
        <v>0</v>
      </c>
      <c r="H187" s="82"/>
      <c r="I187" s="82"/>
      <c r="J187" s="82"/>
      <c r="K187" s="82">
        <f t="shared" si="1"/>
        <v>0</v>
      </c>
      <c r="L187" s="82"/>
      <c r="M187" s="82"/>
      <c r="N187" s="82"/>
      <c r="O187" s="82">
        <f t="shared" si="2"/>
        <v>0</v>
      </c>
      <c r="P187" s="82"/>
      <c r="Q187" s="82"/>
      <c r="R187" s="82"/>
      <c r="S187" s="82">
        <f t="shared" si="3"/>
        <v>0</v>
      </c>
      <c r="T187" s="82">
        <f t="shared" si="4"/>
        <v>0</v>
      </c>
      <c r="V187" s="96">
        <v>5106010700</v>
      </c>
      <c r="W187" s="97" t="s">
        <v>283</v>
      </c>
      <c r="X187" s="82">
        <f>ROUND(IF('2.ต้นทุนตามสัดส่วน '!$E$6&gt;0,(+C187*'2.ต้นทุนตามสัดส่วน '!$E$6)/'2.ต้นทุนตามสัดส่วน '!$E$9,0),2)</f>
        <v>0</v>
      </c>
      <c r="Y187" s="82">
        <f>ROUND(IF('2.ต้นทุนตามสัดส่วน '!$E$16&gt;0,(+D187*'2.ต้นทุนตามสัดส่วน '!$E$16)/'2.ต้นทุนตามสัดส่วน '!$E$19,0),2)</f>
        <v>0</v>
      </c>
      <c r="Z187" s="82">
        <f>ROUND(IF('2.ต้นทุนตามสัดส่วน '!$E$26&gt;0,(+E187*'2.ต้นทุนตามสัดส่วน '!$E$26)/'2.ต้นทุนตามสัดส่วน '!$E$29,0),2)</f>
        <v>0</v>
      </c>
      <c r="AA187" s="82">
        <f>ROUND(IF('2.ต้นทุนตามสัดส่วน '!$E$36&gt;0,(+F187*'2.ต้นทุนตามสัดส่วน '!$E$36)/'2.ต้นทุนตามสัดส่วน '!$E$39,0),2)</f>
        <v>0</v>
      </c>
      <c r="AB187" s="82">
        <f t="shared" si="5"/>
        <v>0</v>
      </c>
      <c r="AC187" s="82">
        <f>ROUND(IF('2.ต้นทุนตามสัดส่วน '!$E$56&gt;0,(+H187*'2.ต้นทุนตามสัดส่วน '!$E$56)/'2.ต้นทุนตามสัดส่วน '!$E$59,0),2)</f>
        <v>0</v>
      </c>
      <c r="AD187" s="82">
        <f>ROUND(IF('2.ต้นทุนตามสัดส่วน '!$E$66&gt;0,(+I187*'2.ต้นทุนตามสัดส่วน '!$E$66)/'2.ต้นทุนตามสัดส่วน '!$E$69,0),2)</f>
        <v>0</v>
      </c>
      <c r="AE187" s="82">
        <f>ROUND(IF('2.ต้นทุนตามสัดส่วน '!$E$76&gt;0,(+J187*'2.ต้นทุนตามสัดส่วน '!$E$76)/'2.ต้นทุนตามสัดส่วน '!$E$79,0),2)</f>
        <v>0</v>
      </c>
      <c r="AF187" s="82">
        <f t="shared" si="6"/>
        <v>0</v>
      </c>
      <c r="AG187" s="82">
        <f>ROUND(IF('2.ต้นทุนตามสัดส่วน '!$E$106&gt;0,(+L187*'2.ต้นทุนตามสัดส่วน '!$E$106)/'2.ต้นทุนตามสัดส่วน '!$E$109,0),2)</f>
        <v>0</v>
      </c>
      <c r="AH187" s="82">
        <f>ROUND(IF('2.ต้นทุนตามสัดส่วน '!$E$116&gt;0,(+M187*'2.ต้นทุนตามสัดส่วน '!$E$116)/'2.ต้นทุนตามสัดส่วน '!$E$119,0),2)</f>
        <v>0</v>
      </c>
      <c r="AI187" s="82">
        <f>ROUND(IF('2.ต้นทุนตามสัดส่วน '!$E$126&gt;0,(+N187*'2.ต้นทุนตามสัดส่วน '!$E$126)/'2.ต้นทุนตามสัดส่วน '!$E$129,0),2)</f>
        <v>0</v>
      </c>
      <c r="AJ187" s="82">
        <f t="shared" si="7"/>
        <v>0</v>
      </c>
      <c r="AK187" s="82">
        <f>ROUND(IF('2.ต้นทุนตามสัดส่วน '!$E$156&gt;0,(+P187*'2.ต้นทุนตามสัดส่วน '!$E$156)/'2.ต้นทุนตามสัดส่วน '!$E$159,0),2)</f>
        <v>0</v>
      </c>
      <c r="AL187" s="82">
        <f>ROUND(IF('2.ต้นทุนตามสัดส่วน '!$E$166&gt;0,(+Q187*'2.ต้นทุนตามสัดส่วน '!$E$166)/'2.ต้นทุนตามสัดส่วน '!$E$169,0),2)</f>
        <v>0</v>
      </c>
      <c r="AM187" s="82">
        <f>ROUND(IF('2.ต้นทุนตามสัดส่วน '!$E$176&gt;0,(+R187*'2.ต้นทุนตามสัดส่วน '!$E$176)/'2.ต้นทุนตามสัดส่วน '!$E$179,0),2)</f>
        <v>0</v>
      </c>
      <c r="AN187" s="82">
        <f t="shared" si="8"/>
        <v>0</v>
      </c>
      <c r="AO187" s="82">
        <f t="shared" si="9"/>
        <v>0</v>
      </c>
      <c r="AQ187" s="96">
        <v>5106010700</v>
      </c>
      <c r="AR187" s="97" t="s">
        <v>283</v>
      </c>
      <c r="AS187" s="82">
        <f>ROUND(IF('2.ต้นทุนตามสัดส่วน '!$E$7&gt;0,(C187*'2.ต้นทุนตามสัดส่วน '!$E$7)/'2.ต้นทุนตามสัดส่วน '!$E$9,0),2)</f>
        <v>0</v>
      </c>
      <c r="AT187" s="82">
        <f>ROUND(IF('2.ต้นทุนตามสัดส่วน '!$E$17&gt;0,(D187*'2.ต้นทุนตามสัดส่วน '!$E$17)/'2.ต้นทุนตามสัดส่วน '!$E$19,0),2)</f>
        <v>0</v>
      </c>
      <c r="AU187" s="82">
        <f>ROUND(IF('2.ต้นทุนตามสัดส่วน '!$E$27&gt;0,(+E187*'2.ต้นทุนตามสัดส่วน '!$E$27)/'2.ต้นทุนตามสัดส่วน '!$E$29,0),2)</f>
        <v>0</v>
      </c>
      <c r="AV187" s="82">
        <f>ROUND(IF('2.ต้นทุนตามสัดส่วน '!$E$37&gt;0,(+F187*'2.ต้นทุนตามสัดส่วน '!$E$37)/'2.ต้นทุนตามสัดส่วน '!$E$39,0),2)</f>
        <v>0</v>
      </c>
      <c r="AW187" s="82">
        <f t="shared" si="10"/>
        <v>0</v>
      </c>
      <c r="AX187" s="82">
        <f>ROUND(IF('2.ต้นทุนตามสัดส่วน '!$E$57&gt;0,(+H187*'2.ต้นทุนตามสัดส่วน '!$E$57)/'2.ต้นทุนตามสัดส่วน '!$E$59,0),2)</f>
        <v>0</v>
      </c>
      <c r="AY187" s="82">
        <f>ROUND(IF('2.ต้นทุนตามสัดส่วน '!$E$67&gt;0,(+I187*'2.ต้นทุนตามสัดส่วน '!$E$67)/'2.ต้นทุนตามสัดส่วน '!$E$69,0),2)</f>
        <v>0</v>
      </c>
      <c r="AZ187" s="82">
        <f>ROUND(IF('2.ต้นทุนตามสัดส่วน '!$E$77&gt;0,(+J187*'2.ต้นทุนตามสัดส่วน '!$E$77)/'2.ต้นทุนตามสัดส่วน '!$E$79,0),2)</f>
        <v>0</v>
      </c>
      <c r="BA187" s="82">
        <f t="shared" si="11"/>
        <v>0</v>
      </c>
      <c r="BB187" s="82">
        <f>ROUND(IF('2.ต้นทุนตามสัดส่วน '!$E$107&gt;0,(+L187*'2.ต้นทุนตามสัดส่วน '!$E$107)/'2.ต้นทุนตามสัดส่วน '!$E$109,0),2)</f>
        <v>0</v>
      </c>
      <c r="BC187" s="82">
        <f>ROUND(IF('2.ต้นทุนตามสัดส่วน '!$E$117&gt;0,(+M187*'2.ต้นทุนตามสัดส่วน '!$E$117)/'2.ต้นทุนตามสัดส่วน '!$E$119,0),2)</f>
        <v>0</v>
      </c>
      <c r="BD187" s="82">
        <f>ROUND(IF('2.ต้นทุนตามสัดส่วน '!$E$127&gt;0,(+N187*'2.ต้นทุนตามสัดส่วน '!$E$127)/'2.ต้นทุนตามสัดส่วน '!$E$129,0),2)</f>
        <v>0</v>
      </c>
      <c r="BE187" s="82">
        <f t="shared" si="12"/>
        <v>0</v>
      </c>
      <c r="BF187" s="82">
        <f>ROUND(IF('2.ต้นทุนตามสัดส่วน '!$E$157&gt;0,(+P187*'2.ต้นทุนตามสัดส่วน '!$E$157)/'2.ต้นทุนตามสัดส่วน '!$E$159,0),2)</f>
        <v>0</v>
      </c>
      <c r="BG187" s="82">
        <f>ROUND(IF('2.ต้นทุนตามสัดส่วน '!$E$167&gt;0,(+Q187*'2.ต้นทุนตามสัดส่วน '!$E$167)/'2.ต้นทุนตามสัดส่วน '!$E$169,0),2)</f>
        <v>0</v>
      </c>
      <c r="BH187" s="82">
        <f>ROUND(IF('2.ต้นทุนตามสัดส่วน '!$E$177&gt;0,(+R187*'2.ต้นทุนตามสัดส่วน '!$E$177)/'2.ต้นทุนตามสัดส่วน '!$E$179,0),2)</f>
        <v>0</v>
      </c>
      <c r="BI187" s="82">
        <f t="shared" si="13"/>
        <v>0</v>
      </c>
      <c r="BJ187" s="82">
        <f t="shared" si="14"/>
        <v>0</v>
      </c>
      <c r="BL187" s="96">
        <v>5106010700</v>
      </c>
      <c r="BM187" s="97" t="s">
        <v>283</v>
      </c>
      <c r="BN187" s="82">
        <f>ROUND(IF('2.ต้นทุนตามสัดส่วน '!$E$8&gt;0,(+C187*'2.ต้นทุนตามสัดส่วน '!$E$8)/'2.ต้นทุนตามสัดส่วน '!$E$9,0),2)</f>
        <v>0</v>
      </c>
      <c r="BO187" s="82">
        <f>ROUND(IF('2.ต้นทุนตามสัดส่วน '!$E$18&gt;0,(+D187*'2.ต้นทุนตามสัดส่วน '!$E$18)/'2.ต้นทุนตามสัดส่วน '!$E$19,0),2)</f>
        <v>0</v>
      </c>
      <c r="BP187" s="82">
        <f>ROUND(IF('2.ต้นทุนตามสัดส่วน '!$E$28&gt;0,(+E187*'2.ต้นทุนตามสัดส่วน '!$E$28)/'2.ต้นทุนตามสัดส่วน '!$E$29,0),2)</f>
        <v>0</v>
      </c>
      <c r="BQ187" s="82">
        <f>ROUND(IF('2.ต้นทุนตามสัดส่วน '!$E$38&gt;0,(+F187*'2.ต้นทุนตามสัดส่วน '!$E$38)/'2.ต้นทุนตามสัดส่วน '!$E$39,0),2)</f>
        <v>0</v>
      </c>
      <c r="BR187" s="82">
        <f t="shared" si="15"/>
        <v>0</v>
      </c>
      <c r="BS187" s="82">
        <f>ROUND(IF('2.ต้นทุนตามสัดส่วน '!$E$58&gt;0,(+H187*'2.ต้นทุนตามสัดส่วน '!$E$58)/'2.ต้นทุนตามสัดส่วน '!$E$59,0),2)</f>
        <v>0</v>
      </c>
      <c r="BT187" s="82">
        <f>ROUND(IF('2.ต้นทุนตามสัดส่วน '!$E$68&gt;0,(+I187*'2.ต้นทุนตามสัดส่วน '!$E$68)/'2.ต้นทุนตามสัดส่วน '!$E$69,0),2)</f>
        <v>0</v>
      </c>
      <c r="BU187" s="82">
        <f>ROUND(IF('2.ต้นทุนตามสัดส่วน '!$E$78&gt;0,(+J187*'2.ต้นทุนตามสัดส่วน '!$E$78)/'2.ต้นทุนตามสัดส่วน '!$E$79,0),2)</f>
        <v>0</v>
      </c>
      <c r="BV187" s="82">
        <f t="shared" si="16"/>
        <v>0</v>
      </c>
      <c r="BW187" s="82">
        <f>ROUND(IF('2.ต้นทุนตามสัดส่วน '!$E$108&gt;0,(+L187*'2.ต้นทุนตามสัดส่วน '!$E$108)/'2.ต้นทุนตามสัดส่วน '!$E$109,0),2)</f>
        <v>0</v>
      </c>
      <c r="BX187" s="82">
        <f>ROUND(IF('2.ต้นทุนตามสัดส่วน '!$E$118&gt;0,(+M187*'2.ต้นทุนตามสัดส่วน '!$E$118)/'2.ต้นทุนตามสัดส่วน '!$E$119,0),2)</f>
        <v>0</v>
      </c>
      <c r="BY187" s="82">
        <f>ROUND(IF('2.ต้นทุนตามสัดส่วน '!$E$128&gt;0,(+N187*'2.ต้นทุนตามสัดส่วน '!$E$128)/'2.ต้นทุนตามสัดส่วน '!$E$129,0),2)</f>
        <v>0</v>
      </c>
      <c r="BZ187" s="82">
        <f t="shared" si="17"/>
        <v>0</v>
      </c>
      <c r="CA187" s="82">
        <f>ROUND(IF('2.ต้นทุนตามสัดส่วน '!$E$158&gt;0,(+P187*'2.ต้นทุนตามสัดส่วน '!$E$158)/'2.ต้นทุนตามสัดส่วน '!$E$159,0),2)</f>
        <v>0</v>
      </c>
      <c r="CB187" s="82">
        <f>ROUND(IF('2.ต้นทุนตามสัดส่วน '!$E$168&gt;0,(+Q187*'2.ต้นทุนตามสัดส่วน '!$E$168)/'2.ต้นทุนตามสัดส่วน '!$E$169,0),2)</f>
        <v>0</v>
      </c>
      <c r="CC187" s="82">
        <f>ROUND(IF('2.ต้นทุนตามสัดส่วน '!$E$178&gt;0,(+R187*'2.ต้นทุนตามสัดส่วน '!$E$178)/'2.ต้นทุนตามสัดส่วน '!$E$179,0),2)</f>
        <v>0</v>
      </c>
      <c r="CD187" s="82">
        <f t="shared" si="18"/>
        <v>0</v>
      </c>
      <c r="CE187" s="82">
        <f t="shared" si="19"/>
        <v>0</v>
      </c>
      <c r="CF187" s="96">
        <v>5106010700</v>
      </c>
      <c r="CG187" s="97" t="s">
        <v>283</v>
      </c>
      <c r="CH187" s="82">
        <f t="shared" ref="CH187:CY187" si="200">+C187-X187-AS187-BN187</f>
        <v>0</v>
      </c>
      <c r="CI187" s="82">
        <f t="shared" si="200"/>
        <v>0</v>
      </c>
      <c r="CJ187" s="82">
        <f t="shared" si="200"/>
        <v>0</v>
      </c>
      <c r="CK187" s="82">
        <f t="shared" si="200"/>
        <v>0</v>
      </c>
      <c r="CL187" s="82">
        <f t="shared" si="200"/>
        <v>0</v>
      </c>
      <c r="CM187" s="82">
        <f t="shared" si="200"/>
        <v>0</v>
      </c>
      <c r="CN187" s="82">
        <f t="shared" si="200"/>
        <v>0</v>
      </c>
      <c r="CO187" s="82">
        <f t="shared" si="200"/>
        <v>0</v>
      </c>
      <c r="CP187" s="82">
        <f t="shared" si="200"/>
        <v>0</v>
      </c>
      <c r="CQ187" s="82">
        <f t="shared" si="200"/>
        <v>0</v>
      </c>
      <c r="CR187" s="82">
        <f t="shared" si="200"/>
        <v>0</v>
      </c>
      <c r="CS187" s="82">
        <f t="shared" si="200"/>
        <v>0</v>
      </c>
      <c r="CT187" s="82">
        <f t="shared" si="200"/>
        <v>0</v>
      </c>
      <c r="CU187" s="82">
        <f t="shared" si="200"/>
        <v>0</v>
      </c>
      <c r="CV187" s="82">
        <f t="shared" si="200"/>
        <v>0</v>
      </c>
      <c r="CW187" s="82">
        <f t="shared" si="200"/>
        <v>0</v>
      </c>
      <c r="CX187" s="82">
        <f t="shared" si="200"/>
        <v>0</v>
      </c>
      <c r="CY187" s="82">
        <f t="shared" si="200"/>
        <v>0</v>
      </c>
    </row>
    <row r="188" spans="1:103" ht="15.75" customHeight="1" x14ac:dyDescent="0.55000000000000004">
      <c r="A188" s="96">
        <v>5106010800</v>
      </c>
      <c r="B188" s="97" t="s">
        <v>284</v>
      </c>
      <c r="C188" s="30"/>
      <c r="D188" s="82"/>
      <c r="E188" s="82"/>
      <c r="F188" s="82"/>
      <c r="G188" s="82">
        <f t="shared" si="0"/>
        <v>0</v>
      </c>
      <c r="H188" s="82"/>
      <c r="I188" s="82"/>
      <c r="J188" s="82"/>
      <c r="K188" s="82">
        <f t="shared" si="1"/>
        <v>0</v>
      </c>
      <c r="L188" s="82"/>
      <c r="M188" s="82"/>
      <c r="N188" s="82"/>
      <c r="O188" s="82">
        <f t="shared" si="2"/>
        <v>0</v>
      </c>
      <c r="P188" s="82"/>
      <c r="Q188" s="82"/>
      <c r="R188" s="82"/>
      <c r="S188" s="82">
        <f t="shared" si="3"/>
        <v>0</v>
      </c>
      <c r="T188" s="82">
        <f t="shared" si="4"/>
        <v>0</v>
      </c>
      <c r="V188" s="96">
        <v>5106010800</v>
      </c>
      <c r="W188" s="97" t="s">
        <v>284</v>
      </c>
      <c r="X188" s="82">
        <f>ROUND(IF('2.ต้นทุนตามสัดส่วน '!$E$6&gt;0,(+C188*'2.ต้นทุนตามสัดส่วน '!$E$6)/'2.ต้นทุนตามสัดส่วน '!$E$9,0),2)</f>
        <v>0</v>
      </c>
      <c r="Y188" s="82">
        <f>ROUND(IF('2.ต้นทุนตามสัดส่วน '!$E$16&gt;0,(+D188*'2.ต้นทุนตามสัดส่วน '!$E$16)/'2.ต้นทุนตามสัดส่วน '!$E$19,0),2)</f>
        <v>0</v>
      </c>
      <c r="Z188" s="82">
        <f>ROUND(IF('2.ต้นทุนตามสัดส่วน '!$E$26&gt;0,(+E188*'2.ต้นทุนตามสัดส่วน '!$E$26)/'2.ต้นทุนตามสัดส่วน '!$E$29,0),2)</f>
        <v>0</v>
      </c>
      <c r="AA188" s="82">
        <f>ROUND(IF('2.ต้นทุนตามสัดส่วน '!$E$36&gt;0,(+F188*'2.ต้นทุนตามสัดส่วน '!$E$36)/'2.ต้นทุนตามสัดส่วน '!$E$39,0),2)</f>
        <v>0</v>
      </c>
      <c r="AB188" s="82">
        <f t="shared" si="5"/>
        <v>0</v>
      </c>
      <c r="AC188" s="82">
        <f>ROUND(IF('2.ต้นทุนตามสัดส่วน '!$E$56&gt;0,(+H188*'2.ต้นทุนตามสัดส่วน '!$E$56)/'2.ต้นทุนตามสัดส่วน '!$E$59,0),2)</f>
        <v>0</v>
      </c>
      <c r="AD188" s="82">
        <f>ROUND(IF('2.ต้นทุนตามสัดส่วน '!$E$66&gt;0,(+I188*'2.ต้นทุนตามสัดส่วน '!$E$66)/'2.ต้นทุนตามสัดส่วน '!$E$69,0),2)</f>
        <v>0</v>
      </c>
      <c r="AE188" s="82">
        <f>ROUND(IF('2.ต้นทุนตามสัดส่วน '!$E$76&gt;0,(+J188*'2.ต้นทุนตามสัดส่วน '!$E$76)/'2.ต้นทุนตามสัดส่วน '!$E$79,0),2)</f>
        <v>0</v>
      </c>
      <c r="AF188" s="82">
        <f t="shared" si="6"/>
        <v>0</v>
      </c>
      <c r="AG188" s="82">
        <f>ROUND(IF('2.ต้นทุนตามสัดส่วน '!$E$106&gt;0,(+L188*'2.ต้นทุนตามสัดส่วน '!$E$106)/'2.ต้นทุนตามสัดส่วน '!$E$109,0),2)</f>
        <v>0</v>
      </c>
      <c r="AH188" s="82">
        <f>ROUND(IF('2.ต้นทุนตามสัดส่วน '!$E$116&gt;0,(+M188*'2.ต้นทุนตามสัดส่วน '!$E$116)/'2.ต้นทุนตามสัดส่วน '!$E$119,0),2)</f>
        <v>0</v>
      </c>
      <c r="AI188" s="82">
        <f>ROUND(IF('2.ต้นทุนตามสัดส่วน '!$E$126&gt;0,(+N188*'2.ต้นทุนตามสัดส่วน '!$E$126)/'2.ต้นทุนตามสัดส่วน '!$E$129,0),2)</f>
        <v>0</v>
      </c>
      <c r="AJ188" s="82">
        <f t="shared" si="7"/>
        <v>0</v>
      </c>
      <c r="AK188" s="82">
        <f>ROUND(IF('2.ต้นทุนตามสัดส่วน '!$E$156&gt;0,(+P188*'2.ต้นทุนตามสัดส่วน '!$E$156)/'2.ต้นทุนตามสัดส่วน '!$E$159,0),2)</f>
        <v>0</v>
      </c>
      <c r="AL188" s="82">
        <f>ROUND(IF('2.ต้นทุนตามสัดส่วน '!$E$166&gt;0,(+Q188*'2.ต้นทุนตามสัดส่วน '!$E$166)/'2.ต้นทุนตามสัดส่วน '!$E$169,0),2)</f>
        <v>0</v>
      </c>
      <c r="AM188" s="82">
        <f>ROUND(IF('2.ต้นทุนตามสัดส่วน '!$E$176&gt;0,(+R188*'2.ต้นทุนตามสัดส่วน '!$E$176)/'2.ต้นทุนตามสัดส่วน '!$E$179,0),2)</f>
        <v>0</v>
      </c>
      <c r="AN188" s="82">
        <f t="shared" si="8"/>
        <v>0</v>
      </c>
      <c r="AO188" s="82">
        <f t="shared" si="9"/>
        <v>0</v>
      </c>
      <c r="AQ188" s="96">
        <v>5106010800</v>
      </c>
      <c r="AR188" s="97" t="s">
        <v>284</v>
      </c>
      <c r="AS188" s="82">
        <f>ROUND(IF('2.ต้นทุนตามสัดส่วน '!$E$7&gt;0,(C188*'2.ต้นทุนตามสัดส่วน '!$E$7)/'2.ต้นทุนตามสัดส่วน '!$E$9,0),2)</f>
        <v>0</v>
      </c>
      <c r="AT188" s="82">
        <f>ROUND(IF('2.ต้นทุนตามสัดส่วน '!$E$17&gt;0,(D188*'2.ต้นทุนตามสัดส่วน '!$E$17)/'2.ต้นทุนตามสัดส่วน '!$E$19,0),2)</f>
        <v>0</v>
      </c>
      <c r="AU188" s="82">
        <f>ROUND(IF('2.ต้นทุนตามสัดส่วน '!$E$27&gt;0,(+E188*'2.ต้นทุนตามสัดส่วน '!$E$27)/'2.ต้นทุนตามสัดส่วน '!$E$29,0),2)</f>
        <v>0</v>
      </c>
      <c r="AV188" s="82">
        <f>ROUND(IF('2.ต้นทุนตามสัดส่วน '!$E$37&gt;0,(+F188*'2.ต้นทุนตามสัดส่วน '!$E$37)/'2.ต้นทุนตามสัดส่วน '!$E$39,0),2)</f>
        <v>0</v>
      </c>
      <c r="AW188" s="82">
        <f t="shared" si="10"/>
        <v>0</v>
      </c>
      <c r="AX188" s="82">
        <f>ROUND(IF('2.ต้นทุนตามสัดส่วน '!$E$57&gt;0,(+H188*'2.ต้นทุนตามสัดส่วน '!$E$57)/'2.ต้นทุนตามสัดส่วน '!$E$59,0),2)</f>
        <v>0</v>
      </c>
      <c r="AY188" s="82">
        <f>ROUND(IF('2.ต้นทุนตามสัดส่วน '!$E$67&gt;0,(+I188*'2.ต้นทุนตามสัดส่วน '!$E$67)/'2.ต้นทุนตามสัดส่วน '!$E$69,0),2)</f>
        <v>0</v>
      </c>
      <c r="AZ188" s="82">
        <f>ROUND(IF('2.ต้นทุนตามสัดส่วน '!$E$77&gt;0,(+J188*'2.ต้นทุนตามสัดส่วน '!$E$77)/'2.ต้นทุนตามสัดส่วน '!$E$79,0),2)</f>
        <v>0</v>
      </c>
      <c r="BA188" s="82">
        <f t="shared" si="11"/>
        <v>0</v>
      </c>
      <c r="BB188" s="82">
        <f>ROUND(IF('2.ต้นทุนตามสัดส่วน '!$E$107&gt;0,(+L188*'2.ต้นทุนตามสัดส่วน '!$E$107)/'2.ต้นทุนตามสัดส่วน '!$E$109,0),2)</f>
        <v>0</v>
      </c>
      <c r="BC188" s="82">
        <f>ROUND(IF('2.ต้นทุนตามสัดส่วน '!$E$117&gt;0,(+M188*'2.ต้นทุนตามสัดส่วน '!$E$117)/'2.ต้นทุนตามสัดส่วน '!$E$119,0),2)</f>
        <v>0</v>
      </c>
      <c r="BD188" s="82">
        <f>ROUND(IF('2.ต้นทุนตามสัดส่วน '!$E$127&gt;0,(+N188*'2.ต้นทุนตามสัดส่วน '!$E$127)/'2.ต้นทุนตามสัดส่วน '!$E$129,0),2)</f>
        <v>0</v>
      </c>
      <c r="BE188" s="82">
        <f t="shared" si="12"/>
        <v>0</v>
      </c>
      <c r="BF188" s="82">
        <f>ROUND(IF('2.ต้นทุนตามสัดส่วน '!$E$157&gt;0,(+P188*'2.ต้นทุนตามสัดส่วน '!$E$157)/'2.ต้นทุนตามสัดส่วน '!$E$159,0),2)</f>
        <v>0</v>
      </c>
      <c r="BG188" s="82">
        <f>ROUND(IF('2.ต้นทุนตามสัดส่วน '!$E$167&gt;0,(+Q188*'2.ต้นทุนตามสัดส่วน '!$E$167)/'2.ต้นทุนตามสัดส่วน '!$E$169,0),2)</f>
        <v>0</v>
      </c>
      <c r="BH188" s="82">
        <f>ROUND(IF('2.ต้นทุนตามสัดส่วน '!$E$177&gt;0,(+R188*'2.ต้นทุนตามสัดส่วน '!$E$177)/'2.ต้นทุนตามสัดส่วน '!$E$179,0),2)</f>
        <v>0</v>
      </c>
      <c r="BI188" s="82">
        <f t="shared" si="13"/>
        <v>0</v>
      </c>
      <c r="BJ188" s="82">
        <f t="shared" si="14"/>
        <v>0</v>
      </c>
      <c r="BL188" s="96">
        <v>5106010800</v>
      </c>
      <c r="BM188" s="97" t="s">
        <v>284</v>
      </c>
      <c r="BN188" s="82">
        <f>ROUND(IF('2.ต้นทุนตามสัดส่วน '!$E$8&gt;0,(+C188*'2.ต้นทุนตามสัดส่วน '!$E$8)/'2.ต้นทุนตามสัดส่วน '!$E$9,0),2)</f>
        <v>0</v>
      </c>
      <c r="BO188" s="82">
        <f>ROUND(IF('2.ต้นทุนตามสัดส่วน '!$E$18&gt;0,(+D188*'2.ต้นทุนตามสัดส่วน '!$E$18)/'2.ต้นทุนตามสัดส่วน '!$E$19,0),2)</f>
        <v>0</v>
      </c>
      <c r="BP188" s="82">
        <f>ROUND(IF('2.ต้นทุนตามสัดส่วน '!$E$28&gt;0,(+E188*'2.ต้นทุนตามสัดส่วน '!$E$28)/'2.ต้นทุนตามสัดส่วน '!$E$29,0),2)</f>
        <v>0</v>
      </c>
      <c r="BQ188" s="82">
        <f>ROUND(IF('2.ต้นทุนตามสัดส่วน '!$E$38&gt;0,(+F188*'2.ต้นทุนตามสัดส่วน '!$E$38)/'2.ต้นทุนตามสัดส่วน '!$E$39,0),2)</f>
        <v>0</v>
      </c>
      <c r="BR188" s="82">
        <f t="shared" si="15"/>
        <v>0</v>
      </c>
      <c r="BS188" s="82">
        <f>ROUND(IF('2.ต้นทุนตามสัดส่วน '!$E$58&gt;0,(+H188*'2.ต้นทุนตามสัดส่วน '!$E$58)/'2.ต้นทุนตามสัดส่วน '!$E$59,0),2)</f>
        <v>0</v>
      </c>
      <c r="BT188" s="82">
        <f>ROUND(IF('2.ต้นทุนตามสัดส่วน '!$E$68&gt;0,(+I188*'2.ต้นทุนตามสัดส่วน '!$E$68)/'2.ต้นทุนตามสัดส่วน '!$E$69,0),2)</f>
        <v>0</v>
      </c>
      <c r="BU188" s="82">
        <f>ROUND(IF('2.ต้นทุนตามสัดส่วน '!$E$78&gt;0,(+J188*'2.ต้นทุนตามสัดส่วน '!$E$78)/'2.ต้นทุนตามสัดส่วน '!$E$79,0),2)</f>
        <v>0</v>
      </c>
      <c r="BV188" s="82">
        <f t="shared" si="16"/>
        <v>0</v>
      </c>
      <c r="BW188" s="82">
        <f>ROUND(IF('2.ต้นทุนตามสัดส่วน '!$E$108&gt;0,(+L188*'2.ต้นทุนตามสัดส่วน '!$E$108)/'2.ต้นทุนตามสัดส่วน '!$E$109,0),2)</f>
        <v>0</v>
      </c>
      <c r="BX188" s="82">
        <f>ROUND(IF('2.ต้นทุนตามสัดส่วน '!$E$118&gt;0,(+M188*'2.ต้นทุนตามสัดส่วน '!$E$118)/'2.ต้นทุนตามสัดส่วน '!$E$119,0),2)</f>
        <v>0</v>
      </c>
      <c r="BY188" s="82">
        <f>ROUND(IF('2.ต้นทุนตามสัดส่วน '!$E$128&gt;0,(+N188*'2.ต้นทุนตามสัดส่วน '!$E$128)/'2.ต้นทุนตามสัดส่วน '!$E$129,0),2)</f>
        <v>0</v>
      </c>
      <c r="BZ188" s="82">
        <f t="shared" si="17"/>
        <v>0</v>
      </c>
      <c r="CA188" s="82">
        <f>ROUND(IF('2.ต้นทุนตามสัดส่วน '!$E$158&gt;0,(+P188*'2.ต้นทุนตามสัดส่วน '!$E$158)/'2.ต้นทุนตามสัดส่วน '!$E$159,0),2)</f>
        <v>0</v>
      </c>
      <c r="CB188" s="82">
        <f>ROUND(IF('2.ต้นทุนตามสัดส่วน '!$E$168&gt;0,(+Q188*'2.ต้นทุนตามสัดส่วน '!$E$168)/'2.ต้นทุนตามสัดส่วน '!$E$169,0),2)</f>
        <v>0</v>
      </c>
      <c r="CC188" s="82">
        <f>ROUND(IF('2.ต้นทุนตามสัดส่วน '!$E$178&gt;0,(+R188*'2.ต้นทุนตามสัดส่วน '!$E$178)/'2.ต้นทุนตามสัดส่วน '!$E$179,0),2)</f>
        <v>0</v>
      </c>
      <c r="CD188" s="82">
        <f t="shared" si="18"/>
        <v>0</v>
      </c>
      <c r="CE188" s="82">
        <f t="shared" si="19"/>
        <v>0</v>
      </c>
      <c r="CF188" s="96">
        <v>5106010800</v>
      </c>
      <c r="CG188" s="97" t="s">
        <v>284</v>
      </c>
      <c r="CH188" s="82">
        <f t="shared" ref="CH188:CY188" si="201">+C188-X188-AS188-BN188</f>
        <v>0</v>
      </c>
      <c r="CI188" s="82">
        <f t="shared" si="201"/>
        <v>0</v>
      </c>
      <c r="CJ188" s="82">
        <f t="shared" si="201"/>
        <v>0</v>
      </c>
      <c r="CK188" s="82">
        <f t="shared" si="201"/>
        <v>0</v>
      </c>
      <c r="CL188" s="82">
        <f t="shared" si="201"/>
        <v>0</v>
      </c>
      <c r="CM188" s="82">
        <f t="shared" si="201"/>
        <v>0</v>
      </c>
      <c r="CN188" s="82">
        <f t="shared" si="201"/>
        <v>0</v>
      </c>
      <c r="CO188" s="82">
        <f t="shared" si="201"/>
        <v>0</v>
      </c>
      <c r="CP188" s="82">
        <f t="shared" si="201"/>
        <v>0</v>
      </c>
      <c r="CQ188" s="82">
        <f t="shared" si="201"/>
        <v>0</v>
      </c>
      <c r="CR188" s="82">
        <f t="shared" si="201"/>
        <v>0</v>
      </c>
      <c r="CS188" s="82">
        <f t="shared" si="201"/>
        <v>0</v>
      </c>
      <c r="CT188" s="82">
        <f t="shared" si="201"/>
        <v>0</v>
      </c>
      <c r="CU188" s="82">
        <f t="shared" si="201"/>
        <v>0</v>
      </c>
      <c r="CV188" s="82">
        <f t="shared" si="201"/>
        <v>0</v>
      </c>
      <c r="CW188" s="82">
        <f t="shared" si="201"/>
        <v>0</v>
      </c>
      <c r="CX188" s="82">
        <f t="shared" si="201"/>
        <v>0</v>
      </c>
      <c r="CY188" s="82">
        <f t="shared" si="201"/>
        <v>0</v>
      </c>
    </row>
    <row r="189" spans="1:103" ht="15.75" customHeight="1" x14ac:dyDescent="0.55000000000000004">
      <c r="A189" s="96">
        <v>5106010900</v>
      </c>
      <c r="B189" s="97" t="s">
        <v>285</v>
      </c>
      <c r="C189" s="30"/>
      <c r="D189" s="82"/>
      <c r="E189" s="82"/>
      <c r="F189" s="82"/>
      <c r="G189" s="82">
        <f t="shared" si="0"/>
        <v>0</v>
      </c>
      <c r="H189" s="82"/>
      <c r="I189" s="82"/>
      <c r="J189" s="82"/>
      <c r="K189" s="82">
        <f t="shared" si="1"/>
        <v>0</v>
      </c>
      <c r="L189" s="82"/>
      <c r="M189" s="82"/>
      <c r="N189" s="82"/>
      <c r="O189" s="82">
        <f t="shared" si="2"/>
        <v>0</v>
      </c>
      <c r="P189" s="82"/>
      <c r="Q189" s="82"/>
      <c r="R189" s="82"/>
      <c r="S189" s="82">
        <f t="shared" si="3"/>
        <v>0</v>
      </c>
      <c r="T189" s="82">
        <f t="shared" si="4"/>
        <v>0</v>
      </c>
      <c r="V189" s="96">
        <v>5106010900</v>
      </c>
      <c r="W189" s="97" t="s">
        <v>285</v>
      </c>
      <c r="X189" s="82">
        <f>ROUND(IF('2.ต้นทุนตามสัดส่วน '!$E$6&gt;0,(+C189*'2.ต้นทุนตามสัดส่วน '!$E$6)/'2.ต้นทุนตามสัดส่วน '!$E$9,0),2)</f>
        <v>0</v>
      </c>
      <c r="Y189" s="82">
        <f>ROUND(IF('2.ต้นทุนตามสัดส่วน '!$E$16&gt;0,(+D189*'2.ต้นทุนตามสัดส่วน '!$E$16)/'2.ต้นทุนตามสัดส่วน '!$E$19,0),2)</f>
        <v>0</v>
      </c>
      <c r="Z189" s="82">
        <f>ROUND(IF('2.ต้นทุนตามสัดส่วน '!$E$26&gt;0,(+E189*'2.ต้นทุนตามสัดส่วน '!$E$26)/'2.ต้นทุนตามสัดส่วน '!$E$29,0),2)</f>
        <v>0</v>
      </c>
      <c r="AA189" s="82">
        <f>ROUND(IF('2.ต้นทุนตามสัดส่วน '!$E$36&gt;0,(+F189*'2.ต้นทุนตามสัดส่วน '!$E$36)/'2.ต้นทุนตามสัดส่วน '!$E$39,0),2)</f>
        <v>0</v>
      </c>
      <c r="AB189" s="82">
        <f t="shared" si="5"/>
        <v>0</v>
      </c>
      <c r="AC189" s="82">
        <f>ROUND(IF('2.ต้นทุนตามสัดส่วน '!$E$56&gt;0,(+H189*'2.ต้นทุนตามสัดส่วน '!$E$56)/'2.ต้นทุนตามสัดส่วน '!$E$59,0),2)</f>
        <v>0</v>
      </c>
      <c r="AD189" s="82">
        <f>ROUND(IF('2.ต้นทุนตามสัดส่วน '!$E$66&gt;0,(+I189*'2.ต้นทุนตามสัดส่วน '!$E$66)/'2.ต้นทุนตามสัดส่วน '!$E$69,0),2)</f>
        <v>0</v>
      </c>
      <c r="AE189" s="82">
        <f>ROUND(IF('2.ต้นทุนตามสัดส่วน '!$E$76&gt;0,(+J189*'2.ต้นทุนตามสัดส่วน '!$E$76)/'2.ต้นทุนตามสัดส่วน '!$E$79,0),2)</f>
        <v>0</v>
      </c>
      <c r="AF189" s="82">
        <f t="shared" si="6"/>
        <v>0</v>
      </c>
      <c r="AG189" s="82">
        <f>ROUND(IF('2.ต้นทุนตามสัดส่วน '!$E$106&gt;0,(+L189*'2.ต้นทุนตามสัดส่วน '!$E$106)/'2.ต้นทุนตามสัดส่วน '!$E$109,0),2)</f>
        <v>0</v>
      </c>
      <c r="AH189" s="82">
        <f>ROUND(IF('2.ต้นทุนตามสัดส่วน '!$E$116&gt;0,(+M189*'2.ต้นทุนตามสัดส่วน '!$E$116)/'2.ต้นทุนตามสัดส่วน '!$E$119,0),2)</f>
        <v>0</v>
      </c>
      <c r="AI189" s="82">
        <f>ROUND(IF('2.ต้นทุนตามสัดส่วน '!$E$126&gt;0,(+N189*'2.ต้นทุนตามสัดส่วน '!$E$126)/'2.ต้นทุนตามสัดส่วน '!$E$129,0),2)</f>
        <v>0</v>
      </c>
      <c r="AJ189" s="82">
        <f t="shared" si="7"/>
        <v>0</v>
      </c>
      <c r="AK189" s="82">
        <f>ROUND(IF('2.ต้นทุนตามสัดส่วน '!$E$156&gt;0,(+P189*'2.ต้นทุนตามสัดส่วน '!$E$156)/'2.ต้นทุนตามสัดส่วน '!$E$159,0),2)</f>
        <v>0</v>
      </c>
      <c r="AL189" s="82">
        <f>ROUND(IF('2.ต้นทุนตามสัดส่วน '!$E$166&gt;0,(+Q189*'2.ต้นทุนตามสัดส่วน '!$E$166)/'2.ต้นทุนตามสัดส่วน '!$E$169,0),2)</f>
        <v>0</v>
      </c>
      <c r="AM189" s="82">
        <f>ROUND(IF('2.ต้นทุนตามสัดส่วน '!$E$176&gt;0,(+R189*'2.ต้นทุนตามสัดส่วน '!$E$176)/'2.ต้นทุนตามสัดส่วน '!$E$179,0),2)</f>
        <v>0</v>
      </c>
      <c r="AN189" s="82">
        <f t="shared" si="8"/>
        <v>0</v>
      </c>
      <c r="AO189" s="82">
        <f t="shared" si="9"/>
        <v>0</v>
      </c>
      <c r="AQ189" s="96">
        <v>5106010900</v>
      </c>
      <c r="AR189" s="97" t="s">
        <v>285</v>
      </c>
      <c r="AS189" s="82">
        <f>ROUND(IF('2.ต้นทุนตามสัดส่วน '!$E$7&gt;0,(C189*'2.ต้นทุนตามสัดส่วน '!$E$7)/'2.ต้นทุนตามสัดส่วน '!$E$9,0),2)</f>
        <v>0</v>
      </c>
      <c r="AT189" s="82">
        <f>ROUND(IF('2.ต้นทุนตามสัดส่วน '!$E$17&gt;0,(D189*'2.ต้นทุนตามสัดส่วน '!$E$17)/'2.ต้นทุนตามสัดส่วน '!$E$19,0),2)</f>
        <v>0</v>
      </c>
      <c r="AU189" s="82">
        <f>ROUND(IF('2.ต้นทุนตามสัดส่วน '!$E$27&gt;0,(+E189*'2.ต้นทุนตามสัดส่วน '!$E$27)/'2.ต้นทุนตามสัดส่วน '!$E$29,0),2)</f>
        <v>0</v>
      </c>
      <c r="AV189" s="82">
        <f>ROUND(IF('2.ต้นทุนตามสัดส่วน '!$E$37&gt;0,(+F189*'2.ต้นทุนตามสัดส่วน '!$E$37)/'2.ต้นทุนตามสัดส่วน '!$E$39,0),2)</f>
        <v>0</v>
      </c>
      <c r="AW189" s="82">
        <f t="shared" si="10"/>
        <v>0</v>
      </c>
      <c r="AX189" s="82">
        <f>ROUND(IF('2.ต้นทุนตามสัดส่วน '!$E$57&gt;0,(+H189*'2.ต้นทุนตามสัดส่วน '!$E$57)/'2.ต้นทุนตามสัดส่วน '!$E$59,0),2)</f>
        <v>0</v>
      </c>
      <c r="AY189" s="82">
        <f>ROUND(IF('2.ต้นทุนตามสัดส่วน '!$E$67&gt;0,(+I189*'2.ต้นทุนตามสัดส่วน '!$E$67)/'2.ต้นทุนตามสัดส่วน '!$E$69,0),2)</f>
        <v>0</v>
      </c>
      <c r="AZ189" s="82">
        <f>ROUND(IF('2.ต้นทุนตามสัดส่วน '!$E$77&gt;0,(+J189*'2.ต้นทุนตามสัดส่วน '!$E$77)/'2.ต้นทุนตามสัดส่วน '!$E$79,0),2)</f>
        <v>0</v>
      </c>
      <c r="BA189" s="82">
        <f t="shared" si="11"/>
        <v>0</v>
      </c>
      <c r="BB189" s="82">
        <f>ROUND(IF('2.ต้นทุนตามสัดส่วน '!$E$107&gt;0,(+L189*'2.ต้นทุนตามสัดส่วน '!$E$107)/'2.ต้นทุนตามสัดส่วน '!$E$109,0),2)</f>
        <v>0</v>
      </c>
      <c r="BC189" s="82">
        <f>ROUND(IF('2.ต้นทุนตามสัดส่วน '!$E$117&gt;0,(+M189*'2.ต้นทุนตามสัดส่วน '!$E$117)/'2.ต้นทุนตามสัดส่วน '!$E$119,0),2)</f>
        <v>0</v>
      </c>
      <c r="BD189" s="82">
        <f>ROUND(IF('2.ต้นทุนตามสัดส่วน '!$E$127&gt;0,(+N189*'2.ต้นทุนตามสัดส่วน '!$E$127)/'2.ต้นทุนตามสัดส่วน '!$E$129,0),2)</f>
        <v>0</v>
      </c>
      <c r="BE189" s="82">
        <f t="shared" si="12"/>
        <v>0</v>
      </c>
      <c r="BF189" s="82">
        <f>ROUND(IF('2.ต้นทุนตามสัดส่วน '!$E$157&gt;0,(+P189*'2.ต้นทุนตามสัดส่วน '!$E$157)/'2.ต้นทุนตามสัดส่วน '!$E$159,0),2)</f>
        <v>0</v>
      </c>
      <c r="BG189" s="82">
        <f>ROUND(IF('2.ต้นทุนตามสัดส่วน '!$E$167&gt;0,(+Q189*'2.ต้นทุนตามสัดส่วน '!$E$167)/'2.ต้นทุนตามสัดส่วน '!$E$169,0),2)</f>
        <v>0</v>
      </c>
      <c r="BH189" s="82">
        <f>ROUND(IF('2.ต้นทุนตามสัดส่วน '!$E$177&gt;0,(+R189*'2.ต้นทุนตามสัดส่วน '!$E$177)/'2.ต้นทุนตามสัดส่วน '!$E$179,0),2)</f>
        <v>0</v>
      </c>
      <c r="BI189" s="82">
        <f t="shared" si="13"/>
        <v>0</v>
      </c>
      <c r="BJ189" s="82">
        <f t="shared" si="14"/>
        <v>0</v>
      </c>
      <c r="BL189" s="96">
        <v>5106010900</v>
      </c>
      <c r="BM189" s="97" t="s">
        <v>285</v>
      </c>
      <c r="BN189" s="82">
        <f>ROUND(IF('2.ต้นทุนตามสัดส่วน '!$E$8&gt;0,(+C189*'2.ต้นทุนตามสัดส่วน '!$E$8)/'2.ต้นทุนตามสัดส่วน '!$E$9,0),2)</f>
        <v>0</v>
      </c>
      <c r="BO189" s="82">
        <f>ROUND(IF('2.ต้นทุนตามสัดส่วน '!$E$18&gt;0,(+D189*'2.ต้นทุนตามสัดส่วน '!$E$18)/'2.ต้นทุนตามสัดส่วน '!$E$19,0),2)</f>
        <v>0</v>
      </c>
      <c r="BP189" s="82">
        <f>ROUND(IF('2.ต้นทุนตามสัดส่วน '!$E$28&gt;0,(+E189*'2.ต้นทุนตามสัดส่วน '!$E$28)/'2.ต้นทุนตามสัดส่วน '!$E$29,0),2)</f>
        <v>0</v>
      </c>
      <c r="BQ189" s="82">
        <f>ROUND(IF('2.ต้นทุนตามสัดส่วน '!$E$38&gt;0,(+F189*'2.ต้นทุนตามสัดส่วน '!$E$38)/'2.ต้นทุนตามสัดส่วน '!$E$39,0),2)</f>
        <v>0</v>
      </c>
      <c r="BR189" s="82">
        <f t="shared" si="15"/>
        <v>0</v>
      </c>
      <c r="BS189" s="82">
        <f>ROUND(IF('2.ต้นทุนตามสัดส่วน '!$E$58&gt;0,(+H189*'2.ต้นทุนตามสัดส่วน '!$E$58)/'2.ต้นทุนตามสัดส่วน '!$E$59,0),2)</f>
        <v>0</v>
      </c>
      <c r="BT189" s="82">
        <f>ROUND(IF('2.ต้นทุนตามสัดส่วน '!$E$68&gt;0,(+I189*'2.ต้นทุนตามสัดส่วน '!$E$68)/'2.ต้นทุนตามสัดส่วน '!$E$69,0),2)</f>
        <v>0</v>
      </c>
      <c r="BU189" s="82">
        <f>ROUND(IF('2.ต้นทุนตามสัดส่วน '!$E$78&gt;0,(+J189*'2.ต้นทุนตามสัดส่วน '!$E$78)/'2.ต้นทุนตามสัดส่วน '!$E$79,0),2)</f>
        <v>0</v>
      </c>
      <c r="BV189" s="82">
        <f t="shared" si="16"/>
        <v>0</v>
      </c>
      <c r="BW189" s="82">
        <f>ROUND(IF('2.ต้นทุนตามสัดส่วน '!$E$108&gt;0,(+L189*'2.ต้นทุนตามสัดส่วน '!$E$108)/'2.ต้นทุนตามสัดส่วน '!$E$109,0),2)</f>
        <v>0</v>
      </c>
      <c r="BX189" s="82">
        <f>ROUND(IF('2.ต้นทุนตามสัดส่วน '!$E$118&gt;0,(+M189*'2.ต้นทุนตามสัดส่วน '!$E$118)/'2.ต้นทุนตามสัดส่วน '!$E$119,0),2)</f>
        <v>0</v>
      </c>
      <c r="BY189" s="82">
        <f>ROUND(IF('2.ต้นทุนตามสัดส่วน '!$E$128&gt;0,(+N189*'2.ต้นทุนตามสัดส่วน '!$E$128)/'2.ต้นทุนตามสัดส่วน '!$E$129,0),2)</f>
        <v>0</v>
      </c>
      <c r="BZ189" s="82">
        <f t="shared" si="17"/>
        <v>0</v>
      </c>
      <c r="CA189" s="82">
        <f>ROUND(IF('2.ต้นทุนตามสัดส่วน '!$E$158&gt;0,(+P189*'2.ต้นทุนตามสัดส่วน '!$E$158)/'2.ต้นทุนตามสัดส่วน '!$E$159,0),2)</f>
        <v>0</v>
      </c>
      <c r="CB189" s="82">
        <f>ROUND(IF('2.ต้นทุนตามสัดส่วน '!$E$168&gt;0,(+Q189*'2.ต้นทุนตามสัดส่วน '!$E$168)/'2.ต้นทุนตามสัดส่วน '!$E$169,0),2)</f>
        <v>0</v>
      </c>
      <c r="CC189" s="82">
        <f>ROUND(IF('2.ต้นทุนตามสัดส่วน '!$E$178&gt;0,(+R189*'2.ต้นทุนตามสัดส่วน '!$E$178)/'2.ต้นทุนตามสัดส่วน '!$E$179,0),2)</f>
        <v>0</v>
      </c>
      <c r="CD189" s="82">
        <f t="shared" si="18"/>
        <v>0</v>
      </c>
      <c r="CE189" s="82">
        <f t="shared" si="19"/>
        <v>0</v>
      </c>
      <c r="CF189" s="96">
        <v>5106010900</v>
      </c>
      <c r="CG189" s="97" t="s">
        <v>285</v>
      </c>
      <c r="CH189" s="82">
        <f t="shared" ref="CH189:CY189" si="202">+C189-X189-AS189-BN189</f>
        <v>0</v>
      </c>
      <c r="CI189" s="82">
        <f t="shared" si="202"/>
        <v>0</v>
      </c>
      <c r="CJ189" s="82">
        <f t="shared" si="202"/>
        <v>0</v>
      </c>
      <c r="CK189" s="82">
        <f t="shared" si="202"/>
        <v>0</v>
      </c>
      <c r="CL189" s="82">
        <f t="shared" si="202"/>
        <v>0</v>
      </c>
      <c r="CM189" s="82">
        <f t="shared" si="202"/>
        <v>0</v>
      </c>
      <c r="CN189" s="82">
        <f t="shared" si="202"/>
        <v>0</v>
      </c>
      <c r="CO189" s="82">
        <f t="shared" si="202"/>
        <v>0</v>
      </c>
      <c r="CP189" s="82">
        <f t="shared" si="202"/>
        <v>0</v>
      </c>
      <c r="CQ189" s="82">
        <f t="shared" si="202"/>
        <v>0</v>
      </c>
      <c r="CR189" s="82">
        <f t="shared" si="202"/>
        <v>0</v>
      </c>
      <c r="CS189" s="82">
        <f t="shared" si="202"/>
        <v>0</v>
      </c>
      <c r="CT189" s="82">
        <f t="shared" si="202"/>
        <v>0</v>
      </c>
      <c r="CU189" s="82">
        <f t="shared" si="202"/>
        <v>0</v>
      </c>
      <c r="CV189" s="82">
        <f t="shared" si="202"/>
        <v>0</v>
      </c>
      <c r="CW189" s="82">
        <f t="shared" si="202"/>
        <v>0</v>
      </c>
      <c r="CX189" s="82">
        <f t="shared" si="202"/>
        <v>0</v>
      </c>
      <c r="CY189" s="82">
        <f t="shared" si="202"/>
        <v>0</v>
      </c>
    </row>
    <row r="190" spans="1:103" ht="15.75" customHeight="1" x14ac:dyDescent="0.55000000000000004">
      <c r="A190" s="96">
        <v>5106011000</v>
      </c>
      <c r="B190" s="97" t="s">
        <v>286</v>
      </c>
      <c r="C190" s="30"/>
      <c r="D190" s="82"/>
      <c r="E190" s="82"/>
      <c r="F190" s="82"/>
      <c r="G190" s="82">
        <f t="shared" si="0"/>
        <v>0</v>
      </c>
      <c r="H190" s="82"/>
      <c r="I190" s="82"/>
      <c r="J190" s="82"/>
      <c r="K190" s="82">
        <f t="shared" si="1"/>
        <v>0</v>
      </c>
      <c r="L190" s="82"/>
      <c r="M190" s="82"/>
      <c r="N190" s="82"/>
      <c r="O190" s="82">
        <f t="shared" si="2"/>
        <v>0</v>
      </c>
      <c r="P190" s="82"/>
      <c r="Q190" s="82"/>
      <c r="R190" s="82"/>
      <c r="S190" s="82">
        <f t="shared" si="3"/>
        <v>0</v>
      </c>
      <c r="T190" s="82">
        <f t="shared" si="4"/>
        <v>0</v>
      </c>
      <c r="V190" s="96">
        <v>5106011000</v>
      </c>
      <c r="W190" s="97" t="s">
        <v>286</v>
      </c>
      <c r="X190" s="82">
        <f>ROUND(IF('2.ต้นทุนตามสัดส่วน '!$E$6&gt;0,(+C190*'2.ต้นทุนตามสัดส่วน '!$E$6)/'2.ต้นทุนตามสัดส่วน '!$E$9,0),2)</f>
        <v>0</v>
      </c>
      <c r="Y190" s="82">
        <f>ROUND(IF('2.ต้นทุนตามสัดส่วน '!$E$16&gt;0,(+D190*'2.ต้นทุนตามสัดส่วน '!$E$16)/'2.ต้นทุนตามสัดส่วน '!$E$19,0),2)</f>
        <v>0</v>
      </c>
      <c r="Z190" s="82">
        <f>ROUND(IF('2.ต้นทุนตามสัดส่วน '!$E$26&gt;0,(+E190*'2.ต้นทุนตามสัดส่วน '!$E$26)/'2.ต้นทุนตามสัดส่วน '!$E$29,0),2)</f>
        <v>0</v>
      </c>
      <c r="AA190" s="82">
        <f>ROUND(IF('2.ต้นทุนตามสัดส่วน '!$E$36&gt;0,(+F190*'2.ต้นทุนตามสัดส่วน '!$E$36)/'2.ต้นทุนตามสัดส่วน '!$E$39,0),2)</f>
        <v>0</v>
      </c>
      <c r="AB190" s="82">
        <f t="shared" si="5"/>
        <v>0</v>
      </c>
      <c r="AC190" s="82">
        <f>ROUND(IF('2.ต้นทุนตามสัดส่วน '!$E$56&gt;0,(+H190*'2.ต้นทุนตามสัดส่วน '!$E$56)/'2.ต้นทุนตามสัดส่วน '!$E$59,0),2)</f>
        <v>0</v>
      </c>
      <c r="AD190" s="82">
        <f>ROUND(IF('2.ต้นทุนตามสัดส่วน '!$E$66&gt;0,(+I190*'2.ต้นทุนตามสัดส่วน '!$E$66)/'2.ต้นทุนตามสัดส่วน '!$E$69,0),2)</f>
        <v>0</v>
      </c>
      <c r="AE190" s="82">
        <f>ROUND(IF('2.ต้นทุนตามสัดส่วน '!$E$76&gt;0,(+J190*'2.ต้นทุนตามสัดส่วน '!$E$76)/'2.ต้นทุนตามสัดส่วน '!$E$79,0),2)</f>
        <v>0</v>
      </c>
      <c r="AF190" s="82">
        <f t="shared" si="6"/>
        <v>0</v>
      </c>
      <c r="AG190" s="82">
        <f>ROUND(IF('2.ต้นทุนตามสัดส่วน '!$E$106&gt;0,(+L190*'2.ต้นทุนตามสัดส่วน '!$E$106)/'2.ต้นทุนตามสัดส่วน '!$E$109,0),2)</f>
        <v>0</v>
      </c>
      <c r="AH190" s="82">
        <f>ROUND(IF('2.ต้นทุนตามสัดส่วน '!$E$116&gt;0,(+M190*'2.ต้นทุนตามสัดส่วน '!$E$116)/'2.ต้นทุนตามสัดส่วน '!$E$119,0),2)</f>
        <v>0</v>
      </c>
      <c r="AI190" s="82">
        <f>ROUND(IF('2.ต้นทุนตามสัดส่วน '!$E$126&gt;0,(+N190*'2.ต้นทุนตามสัดส่วน '!$E$126)/'2.ต้นทุนตามสัดส่วน '!$E$129,0),2)</f>
        <v>0</v>
      </c>
      <c r="AJ190" s="82">
        <f t="shared" si="7"/>
        <v>0</v>
      </c>
      <c r="AK190" s="82">
        <f>ROUND(IF('2.ต้นทุนตามสัดส่วน '!$E$156&gt;0,(+P190*'2.ต้นทุนตามสัดส่วน '!$E$156)/'2.ต้นทุนตามสัดส่วน '!$E$159,0),2)</f>
        <v>0</v>
      </c>
      <c r="AL190" s="82">
        <f>ROUND(IF('2.ต้นทุนตามสัดส่วน '!$E$166&gt;0,(+Q190*'2.ต้นทุนตามสัดส่วน '!$E$166)/'2.ต้นทุนตามสัดส่วน '!$E$169,0),2)</f>
        <v>0</v>
      </c>
      <c r="AM190" s="82">
        <f>ROUND(IF('2.ต้นทุนตามสัดส่วน '!$E$176&gt;0,(+R190*'2.ต้นทุนตามสัดส่วน '!$E$176)/'2.ต้นทุนตามสัดส่วน '!$E$179,0),2)</f>
        <v>0</v>
      </c>
      <c r="AN190" s="82">
        <f t="shared" si="8"/>
        <v>0</v>
      </c>
      <c r="AO190" s="82">
        <f t="shared" si="9"/>
        <v>0</v>
      </c>
      <c r="AQ190" s="96">
        <v>5106011000</v>
      </c>
      <c r="AR190" s="97" t="s">
        <v>286</v>
      </c>
      <c r="AS190" s="82">
        <f>ROUND(IF('2.ต้นทุนตามสัดส่วน '!$E$7&gt;0,(C190*'2.ต้นทุนตามสัดส่วน '!$E$7)/'2.ต้นทุนตามสัดส่วน '!$E$9,0),2)</f>
        <v>0</v>
      </c>
      <c r="AT190" s="82">
        <f>ROUND(IF('2.ต้นทุนตามสัดส่วน '!$E$17&gt;0,(D190*'2.ต้นทุนตามสัดส่วน '!$E$17)/'2.ต้นทุนตามสัดส่วน '!$E$19,0),2)</f>
        <v>0</v>
      </c>
      <c r="AU190" s="82">
        <f>ROUND(IF('2.ต้นทุนตามสัดส่วน '!$E$27&gt;0,(+E190*'2.ต้นทุนตามสัดส่วน '!$E$27)/'2.ต้นทุนตามสัดส่วน '!$E$29,0),2)</f>
        <v>0</v>
      </c>
      <c r="AV190" s="82">
        <f>ROUND(IF('2.ต้นทุนตามสัดส่วน '!$E$37&gt;0,(+F190*'2.ต้นทุนตามสัดส่วน '!$E$37)/'2.ต้นทุนตามสัดส่วน '!$E$39,0),2)</f>
        <v>0</v>
      </c>
      <c r="AW190" s="82">
        <f t="shared" si="10"/>
        <v>0</v>
      </c>
      <c r="AX190" s="82">
        <f>ROUND(IF('2.ต้นทุนตามสัดส่วน '!$E$57&gt;0,(+H190*'2.ต้นทุนตามสัดส่วน '!$E$57)/'2.ต้นทุนตามสัดส่วน '!$E$59,0),2)</f>
        <v>0</v>
      </c>
      <c r="AY190" s="82">
        <f>ROUND(IF('2.ต้นทุนตามสัดส่วน '!$E$67&gt;0,(+I190*'2.ต้นทุนตามสัดส่วน '!$E$67)/'2.ต้นทุนตามสัดส่วน '!$E$69,0),2)</f>
        <v>0</v>
      </c>
      <c r="AZ190" s="82">
        <f>ROUND(IF('2.ต้นทุนตามสัดส่วน '!$E$77&gt;0,(+J190*'2.ต้นทุนตามสัดส่วน '!$E$77)/'2.ต้นทุนตามสัดส่วน '!$E$79,0),2)</f>
        <v>0</v>
      </c>
      <c r="BA190" s="82">
        <f t="shared" si="11"/>
        <v>0</v>
      </c>
      <c r="BB190" s="82">
        <f>ROUND(IF('2.ต้นทุนตามสัดส่วน '!$E$107&gt;0,(+L190*'2.ต้นทุนตามสัดส่วน '!$E$107)/'2.ต้นทุนตามสัดส่วน '!$E$109,0),2)</f>
        <v>0</v>
      </c>
      <c r="BC190" s="82">
        <f>ROUND(IF('2.ต้นทุนตามสัดส่วน '!$E$117&gt;0,(+M190*'2.ต้นทุนตามสัดส่วน '!$E$117)/'2.ต้นทุนตามสัดส่วน '!$E$119,0),2)</f>
        <v>0</v>
      </c>
      <c r="BD190" s="82">
        <f>ROUND(IF('2.ต้นทุนตามสัดส่วน '!$E$127&gt;0,(+N190*'2.ต้นทุนตามสัดส่วน '!$E$127)/'2.ต้นทุนตามสัดส่วน '!$E$129,0),2)</f>
        <v>0</v>
      </c>
      <c r="BE190" s="82">
        <f t="shared" si="12"/>
        <v>0</v>
      </c>
      <c r="BF190" s="82">
        <f>ROUND(IF('2.ต้นทุนตามสัดส่วน '!$E$157&gt;0,(+P190*'2.ต้นทุนตามสัดส่วน '!$E$157)/'2.ต้นทุนตามสัดส่วน '!$E$159,0),2)</f>
        <v>0</v>
      </c>
      <c r="BG190" s="82">
        <f>ROUND(IF('2.ต้นทุนตามสัดส่วน '!$E$167&gt;0,(+Q190*'2.ต้นทุนตามสัดส่วน '!$E$167)/'2.ต้นทุนตามสัดส่วน '!$E$169,0),2)</f>
        <v>0</v>
      </c>
      <c r="BH190" s="82">
        <f>ROUND(IF('2.ต้นทุนตามสัดส่วน '!$E$177&gt;0,(+R190*'2.ต้นทุนตามสัดส่วน '!$E$177)/'2.ต้นทุนตามสัดส่วน '!$E$179,0),2)</f>
        <v>0</v>
      </c>
      <c r="BI190" s="82">
        <f t="shared" si="13"/>
        <v>0</v>
      </c>
      <c r="BJ190" s="82">
        <f t="shared" si="14"/>
        <v>0</v>
      </c>
      <c r="BL190" s="96">
        <v>5106011000</v>
      </c>
      <c r="BM190" s="97" t="s">
        <v>286</v>
      </c>
      <c r="BN190" s="82">
        <f>ROUND(IF('2.ต้นทุนตามสัดส่วน '!$E$8&gt;0,(+C190*'2.ต้นทุนตามสัดส่วน '!$E$8)/'2.ต้นทุนตามสัดส่วน '!$E$9,0),2)</f>
        <v>0</v>
      </c>
      <c r="BO190" s="82">
        <f>ROUND(IF('2.ต้นทุนตามสัดส่วน '!$E$18&gt;0,(+D190*'2.ต้นทุนตามสัดส่วน '!$E$18)/'2.ต้นทุนตามสัดส่วน '!$E$19,0),2)</f>
        <v>0</v>
      </c>
      <c r="BP190" s="82">
        <f>ROUND(IF('2.ต้นทุนตามสัดส่วน '!$E$28&gt;0,(+E190*'2.ต้นทุนตามสัดส่วน '!$E$28)/'2.ต้นทุนตามสัดส่วน '!$E$29,0),2)</f>
        <v>0</v>
      </c>
      <c r="BQ190" s="82">
        <f>ROUND(IF('2.ต้นทุนตามสัดส่วน '!$E$38&gt;0,(+F190*'2.ต้นทุนตามสัดส่วน '!$E$38)/'2.ต้นทุนตามสัดส่วน '!$E$39,0),2)</f>
        <v>0</v>
      </c>
      <c r="BR190" s="82">
        <f t="shared" si="15"/>
        <v>0</v>
      </c>
      <c r="BS190" s="82">
        <f>ROUND(IF('2.ต้นทุนตามสัดส่วน '!$E$58&gt;0,(+H190*'2.ต้นทุนตามสัดส่วน '!$E$58)/'2.ต้นทุนตามสัดส่วน '!$E$59,0),2)</f>
        <v>0</v>
      </c>
      <c r="BT190" s="82">
        <f>ROUND(IF('2.ต้นทุนตามสัดส่วน '!$E$68&gt;0,(+I190*'2.ต้นทุนตามสัดส่วน '!$E$68)/'2.ต้นทุนตามสัดส่วน '!$E$69,0),2)</f>
        <v>0</v>
      </c>
      <c r="BU190" s="82">
        <f>ROUND(IF('2.ต้นทุนตามสัดส่วน '!$E$78&gt;0,(+J190*'2.ต้นทุนตามสัดส่วน '!$E$78)/'2.ต้นทุนตามสัดส่วน '!$E$79,0),2)</f>
        <v>0</v>
      </c>
      <c r="BV190" s="82">
        <f t="shared" si="16"/>
        <v>0</v>
      </c>
      <c r="BW190" s="82">
        <f>ROUND(IF('2.ต้นทุนตามสัดส่วน '!$E$108&gt;0,(+L190*'2.ต้นทุนตามสัดส่วน '!$E$108)/'2.ต้นทุนตามสัดส่วน '!$E$109,0),2)</f>
        <v>0</v>
      </c>
      <c r="BX190" s="82">
        <f>ROUND(IF('2.ต้นทุนตามสัดส่วน '!$E$118&gt;0,(+M190*'2.ต้นทุนตามสัดส่วน '!$E$118)/'2.ต้นทุนตามสัดส่วน '!$E$119,0),2)</f>
        <v>0</v>
      </c>
      <c r="BY190" s="82">
        <f>ROUND(IF('2.ต้นทุนตามสัดส่วน '!$E$128&gt;0,(+N190*'2.ต้นทุนตามสัดส่วน '!$E$128)/'2.ต้นทุนตามสัดส่วน '!$E$129,0),2)</f>
        <v>0</v>
      </c>
      <c r="BZ190" s="82">
        <f t="shared" si="17"/>
        <v>0</v>
      </c>
      <c r="CA190" s="82">
        <f>ROUND(IF('2.ต้นทุนตามสัดส่วน '!$E$158&gt;0,(+P190*'2.ต้นทุนตามสัดส่วน '!$E$158)/'2.ต้นทุนตามสัดส่วน '!$E$159,0),2)</f>
        <v>0</v>
      </c>
      <c r="CB190" s="82">
        <f>ROUND(IF('2.ต้นทุนตามสัดส่วน '!$E$168&gt;0,(+Q190*'2.ต้นทุนตามสัดส่วน '!$E$168)/'2.ต้นทุนตามสัดส่วน '!$E$169,0),2)</f>
        <v>0</v>
      </c>
      <c r="CC190" s="82">
        <f>ROUND(IF('2.ต้นทุนตามสัดส่วน '!$E$178&gt;0,(+R190*'2.ต้นทุนตามสัดส่วน '!$E$178)/'2.ต้นทุนตามสัดส่วน '!$E$179,0),2)</f>
        <v>0</v>
      </c>
      <c r="CD190" s="82">
        <f t="shared" si="18"/>
        <v>0</v>
      </c>
      <c r="CE190" s="82">
        <f t="shared" si="19"/>
        <v>0</v>
      </c>
      <c r="CF190" s="96">
        <v>5106011000</v>
      </c>
      <c r="CG190" s="97" t="s">
        <v>286</v>
      </c>
      <c r="CH190" s="82">
        <f t="shared" ref="CH190:CY190" si="203">+C190-X190-AS190-BN190</f>
        <v>0</v>
      </c>
      <c r="CI190" s="82">
        <f t="shared" si="203"/>
        <v>0</v>
      </c>
      <c r="CJ190" s="82">
        <f t="shared" si="203"/>
        <v>0</v>
      </c>
      <c r="CK190" s="82">
        <f t="shared" si="203"/>
        <v>0</v>
      </c>
      <c r="CL190" s="82">
        <f t="shared" si="203"/>
        <v>0</v>
      </c>
      <c r="CM190" s="82">
        <f t="shared" si="203"/>
        <v>0</v>
      </c>
      <c r="CN190" s="82">
        <f t="shared" si="203"/>
        <v>0</v>
      </c>
      <c r="CO190" s="82">
        <f t="shared" si="203"/>
        <v>0</v>
      </c>
      <c r="CP190" s="82">
        <f t="shared" si="203"/>
        <v>0</v>
      </c>
      <c r="CQ190" s="82">
        <f t="shared" si="203"/>
        <v>0</v>
      </c>
      <c r="CR190" s="82">
        <f t="shared" si="203"/>
        <v>0</v>
      </c>
      <c r="CS190" s="82">
        <f t="shared" si="203"/>
        <v>0</v>
      </c>
      <c r="CT190" s="82">
        <f t="shared" si="203"/>
        <v>0</v>
      </c>
      <c r="CU190" s="82">
        <f t="shared" si="203"/>
        <v>0</v>
      </c>
      <c r="CV190" s="82">
        <f t="shared" si="203"/>
        <v>0</v>
      </c>
      <c r="CW190" s="82">
        <f t="shared" si="203"/>
        <v>0</v>
      </c>
      <c r="CX190" s="82">
        <f t="shared" si="203"/>
        <v>0</v>
      </c>
      <c r="CY190" s="82">
        <f t="shared" si="203"/>
        <v>0</v>
      </c>
    </row>
    <row r="191" spans="1:103" ht="15.75" customHeight="1" x14ac:dyDescent="0.55000000000000004">
      <c r="A191" s="96">
        <v>5106011100</v>
      </c>
      <c r="B191" s="97" t="s">
        <v>287</v>
      </c>
      <c r="C191" s="30"/>
      <c r="D191" s="82"/>
      <c r="E191" s="82"/>
      <c r="F191" s="82"/>
      <c r="G191" s="82">
        <f t="shared" si="0"/>
        <v>0</v>
      </c>
      <c r="H191" s="82"/>
      <c r="I191" s="82"/>
      <c r="J191" s="82"/>
      <c r="K191" s="82">
        <f t="shared" si="1"/>
        <v>0</v>
      </c>
      <c r="L191" s="82"/>
      <c r="M191" s="82"/>
      <c r="N191" s="82"/>
      <c r="O191" s="82">
        <f t="shared" si="2"/>
        <v>0</v>
      </c>
      <c r="P191" s="82"/>
      <c r="Q191" s="82"/>
      <c r="R191" s="82"/>
      <c r="S191" s="82">
        <f t="shared" si="3"/>
        <v>0</v>
      </c>
      <c r="T191" s="82">
        <f t="shared" si="4"/>
        <v>0</v>
      </c>
      <c r="V191" s="96">
        <v>5106011100</v>
      </c>
      <c r="W191" s="97" t="s">
        <v>287</v>
      </c>
      <c r="X191" s="82">
        <f>ROUND(IF('2.ต้นทุนตามสัดส่วน '!$E$6&gt;0,(+C191*'2.ต้นทุนตามสัดส่วน '!$E$6)/'2.ต้นทุนตามสัดส่วน '!$E$9,0),2)</f>
        <v>0</v>
      </c>
      <c r="Y191" s="82">
        <f>ROUND(IF('2.ต้นทุนตามสัดส่วน '!$E$16&gt;0,(+D191*'2.ต้นทุนตามสัดส่วน '!$E$16)/'2.ต้นทุนตามสัดส่วน '!$E$19,0),2)</f>
        <v>0</v>
      </c>
      <c r="Z191" s="82">
        <f>ROUND(IF('2.ต้นทุนตามสัดส่วน '!$E$26&gt;0,(+E191*'2.ต้นทุนตามสัดส่วน '!$E$26)/'2.ต้นทุนตามสัดส่วน '!$E$29,0),2)</f>
        <v>0</v>
      </c>
      <c r="AA191" s="82">
        <f>ROUND(IF('2.ต้นทุนตามสัดส่วน '!$E$36&gt;0,(+F191*'2.ต้นทุนตามสัดส่วน '!$E$36)/'2.ต้นทุนตามสัดส่วน '!$E$39,0),2)</f>
        <v>0</v>
      </c>
      <c r="AB191" s="82">
        <f t="shared" si="5"/>
        <v>0</v>
      </c>
      <c r="AC191" s="82">
        <f>ROUND(IF('2.ต้นทุนตามสัดส่วน '!$E$56&gt;0,(+H191*'2.ต้นทุนตามสัดส่วน '!$E$56)/'2.ต้นทุนตามสัดส่วน '!$E$59,0),2)</f>
        <v>0</v>
      </c>
      <c r="AD191" s="82">
        <f>ROUND(IF('2.ต้นทุนตามสัดส่วน '!$E$66&gt;0,(+I191*'2.ต้นทุนตามสัดส่วน '!$E$66)/'2.ต้นทุนตามสัดส่วน '!$E$69,0),2)</f>
        <v>0</v>
      </c>
      <c r="AE191" s="82">
        <f>ROUND(IF('2.ต้นทุนตามสัดส่วน '!$E$76&gt;0,(+J191*'2.ต้นทุนตามสัดส่วน '!$E$76)/'2.ต้นทุนตามสัดส่วน '!$E$79,0),2)</f>
        <v>0</v>
      </c>
      <c r="AF191" s="82">
        <f t="shared" si="6"/>
        <v>0</v>
      </c>
      <c r="AG191" s="82">
        <f>ROUND(IF('2.ต้นทุนตามสัดส่วน '!$E$106&gt;0,(+L191*'2.ต้นทุนตามสัดส่วน '!$E$106)/'2.ต้นทุนตามสัดส่วน '!$E$109,0),2)</f>
        <v>0</v>
      </c>
      <c r="AH191" s="82">
        <f>ROUND(IF('2.ต้นทุนตามสัดส่วน '!$E$116&gt;0,(+M191*'2.ต้นทุนตามสัดส่วน '!$E$116)/'2.ต้นทุนตามสัดส่วน '!$E$119,0),2)</f>
        <v>0</v>
      </c>
      <c r="AI191" s="82">
        <f>ROUND(IF('2.ต้นทุนตามสัดส่วน '!$E$126&gt;0,(+N191*'2.ต้นทุนตามสัดส่วน '!$E$126)/'2.ต้นทุนตามสัดส่วน '!$E$129,0),2)</f>
        <v>0</v>
      </c>
      <c r="AJ191" s="82">
        <f t="shared" si="7"/>
        <v>0</v>
      </c>
      <c r="AK191" s="82">
        <f>ROUND(IF('2.ต้นทุนตามสัดส่วน '!$E$156&gt;0,(+P191*'2.ต้นทุนตามสัดส่วน '!$E$156)/'2.ต้นทุนตามสัดส่วน '!$E$159,0),2)</f>
        <v>0</v>
      </c>
      <c r="AL191" s="82">
        <f>ROUND(IF('2.ต้นทุนตามสัดส่วน '!$E$166&gt;0,(+Q191*'2.ต้นทุนตามสัดส่วน '!$E$166)/'2.ต้นทุนตามสัดส่วน '!$E$169,0),2)</f>
        <v>0</v>
      </c>
      <c r="AM191" s="82">
        <f>ROUND(IF('2.ต้นทุนตามสัดส่วน '!$E$176&gt;0,(+R191*'2.ต้นทุนตามสัดส่วน '!$E$176)/'2.ต้นทุนตามสัดส่วน '!$E$179,0),2)</f>
        <v>0</v>
      </c>
      <c r="AN191" s="82">
        <f t="shared" si="8"/>
        <v>0</v>
      </c>
      <c r="AO191" s="82">
        <f t="shared" si="9"/>
        <v>0</v>
      </c>
      <c r="AQ191" s="96">
        <v>5106011100</v>
      </c>
      <c r="AR191" s="97" t="s">
        <v>287</v>
      </c>
      <c r="AS191" s="82">
        <f>ROUND(IF('2.ต้นทุนตามสัดส่วน '!$E$7&gt;0,(C191*'2.ต้นทุนตามสัดส่วน '!$E$7)/'2.ต้นทุนตามสัดส่วน '!$E$9,0),2)</f>
        <v>0</v>
      </c>
      <c r="AT191" s="82">
        <f>ROUND(IF('2.ต้นทุนตามสัดส่วน '!$E$17&gt;0,(D191*'2.ต้นทุนตามสัดส่วน '!$E$17)/'2.ต้นทุนตามสัดส่วน '!$E$19,0),2)</f>
        <v>0</v>
      </c>
      <c r="AU191" s="82">
        <f>ROUND(IF('2.ต้นทุนตามสัดส่วน '!$E$27&gt;0,(+E191*'2.ต้นทุนตามสัดส่วน '!$E$27)/'2.ต้นทุนตามสัดส่วน '!$E$29,0),2)</f>
        <v>0</v>
      </c>
      <c r="AV191" s="82">
        <f>ROUND(IF('2.ต้นทุนตามสัดส่วน '!$E$37&gt;0,(+F191*'2.ต้นทุนตามสัดส่วน '!$E$37)/'2.ต้นทุนตามสัดส่วน '!$E$39,0),2)</f>
        <v>0</v>
      </c>
      <c r="AW191" s="82">
        <f t="shared" si="10"/>
        <v>0</v>
      </c>
      <c r="AX191" s="82">
        <f>ROUND(IF('2.ต้นทุนตามสัดส่วน '!$E$57&gt;0,(+H191*'2.ต้นทุนตามสัดส่วน '!$E$57)/'2.ต้นทุนตามสัดส่วน '!$E$59,0),2)</f>
        <v>0</v>
      </c>
      <c r="AY191" s="82">
        <f>ROUND(IF('2.ต้นทุนตามสัดส่วน '!$E$67&gt;0,(+I191*'2.ต้นทุนตามสัดส่วน '!$E$67)/'2.ต้นทุนตามสัดส่วน '!$E$69,0),2)</f>
        <v>0</v>
      </c>
      <c r="AZ191" s="82">
        <f>ROUND(IF('2.ต้นทุนตามสัดส่วน '!$E$77&gt;0,(+J191*'2.ต้นทุนตามสัดส่วน '!$E$77)/'2.ต้นทุนตามสัดส่วน '!$E$79,0),2)</f>
        <v>0</v>
      </c>
      <c r="BA191" s="82">
        <f t="shared" si="11"/>
        <v>0</v>
      </c>
      <c r="BB191" s="82">
        <f>ROUND(IF('2.ต้นทุนตามสัดส่วน '!$E$107&gt;0,(+L191*'2.ต้นทุนตามสัดส่วน '!$E$107)/'2.ต้นทุนตามสัดส่วน '!$E$109,0),2)</f>
        <v>0</v>
      </c>
      <c r="BC191" s="82">
        <f>ROUND(IF('2.ต้นทุนตามสัดส่วน '!$E$117&gt;0,(+M191*'2.ต้นทุนตามสัดส่วน '!$E$117)/'2.ต้นทุนตามสัดส่วน '!$E$119,0),2)</f>
        <v>0</v>
      </c>
      <c r="BD191" s="82">
        <f>ROUND(IF('2.ต้นทุนตามสัดส่วน '!$E$127&gt;0,(+N191*'2.ต้นทุนตามสัดส่วน '!$E$127)/'2.ต้นทุนตามสัดส่วน '!$E$129,0),2)</f>
        <v>0</v>
      </c>
      <c r="BE191" s="82">
        <f t="shared" si="12"/>
        <v>0</v>
      </c>
      <c r="BF191" s="82">
        <f>ROUND(IF('2.ต้นทุนตามสัดส่วน '!$E$157&gt;0,(+P191*'2.ต้นทุนตามสัดส่วน '!$E$157)/'2.ต้นทุนตามสัดส่วน '!$E$159,0),2)</f>
        <v>0</v>
      </c>
      <c r="BG191" s="82">
        <f>ROUND(IF('2.ต้นทุนตามสัดส่วน '!$E$167&gt;0,(+Q191*'2.ต้นทุนตามสัดส่วน '!$E$167)/'2.ต้นทุนตามสัดส่วน '!$E$169,0),2)</f>
        <v>0</v>
      </c>
      <c r="BH191" s="82">
        <f>ROUND(IF('2.ต้นทุนตามสัดส่วน '!$E$177&gt;0,(+R191*'2.ต้นทุนตามสัดส่วน '!$E$177)/'2.ต้นทุนตามสัดส่วน '!$E$179,0),2)</f>
        <v>0</v>
      </c>
      <c r="BI191" s="82">
        <f t="shared" si="13"/>
        <v>0</v>
      </c>
      <c r="BJ191" s="82">
        <f t="shared" si="14"/>
        <v>0</v>
      </c>
      <c r="BL191" s="96">
        <v>5106011100</v>
      </c>
      <c r="BM191" s="97" t="s">
        <v>287</v>
      </c>
      <c r="BN191" s="82">
        <f>ROUND(IF('2.ต้นทุนตามสัดส่วน '!$E$8&gt;0,(+C191*'2.ต้นทุนตามสัดส่วน '!$E$8)/'2.ต้นทุนตามสัดส่วน '!$E$9,0),2)</f>
        <v>0</v>
      </c>
      <c r="BO191" s="82">
        <f>ROUND(IF('2.ต้นทุนตามสัดส่วน '!$E$18&gt;0,(+D191*'2.ต้นทุนตามสัดส่วน '!$E$18)/'2.ต้นทุนตามสัดส่วน '!$E$19,0),2)</f>
        <v>0</v>
      </c>
      <c r="BP191" s="82">
        <f>ROUND(IF('2.ต้นทุนตามสัดส่วน '!$E$28&gt;0,(+E191*'2.ต้นทุนตามสัดส่วน '!$E$28)/'2.ต้นทุนตามสัดส่วน '!$E$29,0),2)</f>
        <v>0</v>
      </c>
      <c r="BQ191" s="82">
        <f>ROUND(IF('2.ต้นทุนตามสัดส่วน '!$E$38&gt;0,(+F191*'2.ต้นทุนตามสัดส่วน '!$E$38)/'2.ต้นทุนตามสัดส่วน '!$E$39,0),2)</f>
        <v>0</v>
      </c>
      <c r="BR191" s="82">
        <f t="shared" si="15"/>
        <v>0</v>
      </c>
      <c r="BS191" s="82">
        <f>ROUND(IF('2.ต้นทุนตามสัดส่วน '!$E$58&gt;0,(+H191*'2.ต้นทุนตามสัดส่วน '!$E$58)/'2.ต้นทุนตามสัดส่วน '!$E$59,0),2)</f>
        <v>0</v>
      </c>
      <c r="BT191" s="82">
        <f>ROUND(IF('2.ต้นทุนตามสัดส่วน '!$E$68&gt;0,(+I191*'2.ต้นทุนตามสัดส่วน '!$E$68)/'2.ต้นทุนตามสัดส่วน '!$E$69,0),2)</f>
        <v>0</v>
      </c>
      <c r="BU191" s="82">
        <f>ROUND(IF('2.ต้นทุนตามสัดส่วน '!$E$78&gt;0,(+J191*'2.ต้นทุนตามสัดส่วน '!$E$78)/'2.ต้นทุนตามสัดส่วน '!$E$79,0),2)</f>
        <v>0</v>
      </c>
      <c r="BV191" s="82">
        <f t="shared" si="16"/>
        <v>0</v>
      </c>
      <c r="BW191" s="82">
        <f>ROUND(IF('2.ต้นทุนตามสัดส่วน '!$E$108&gt;0,(+L191*'2.ต้นทุนตามสัดส่วน '!$E$108)/'2.ต้นทุนตามสัดส่วน '!$E$109,0),2)</f>
        <v>0</v>
      </c>
      <c r="BX191" s="82">
        <f>ROUND(IF('2.ต้นทุนตามสัดส่วน '!$E$118&gt;0,(+M191*'2.ต้นทุนตามสัดส่วน '!$E$118)/'2.ต้นทุนตามสัดส่วน '!$E$119,0),2)</f>
        <v>0</v>
      </c>
      <c r="BY191" s="82">
        <f>ROUND(IF('2.ต้นทุนตามสัดส่วน '!$E$128&gt;0,(+N191*'2.ต้นทุนตามสัดส่วน '!$E$128)/'2.ต้นทุนตามสัดส่วน '!$E$129,0),2)</f>
        <v>0</v>
      </c>
      <c r="BZ191" s="82">
        <f t="shared" si="17"/>
        <v>0</v>
      </c>
      <c r="CA191" s="82">
        <f>ROUND(IF('2.ต้นทุนตามสัดส่วน '!$E$158&gt;0,(+P191*'2.ต้นทุนตามสัดส่วน '!$E$158)/'2.ต้นทุนตามสัดส่วน '!$E$159,0),2)</f>
        <v>0</v>
      </c>
      <c r="CB191" s="82">
        <f>ROUND(IF('2.ต้นทุนตามสัดส่วน '!$E$168&gt;0,(+Q191*'2.ต้นทุนตามสัดส่วน '!$E$168)/'2.ต้นทุนตามสัดส่วน '!$E$169,0),2)</f>
        <v>0</v>
      </c>
      <c r="CC191" s="82">
        <f>ROUND(IF('2.ต้นทุนตามสัดส่วน '!$E$178&gt;0,(+R191*'2.ต้นทุนตามสัดส่วน '!$E$178)/'2.ต้นทุนตามสัดส่วน '!$E$179,0),2)</f>
        <v>0</v>
      </c>
      <c r="CD191" s="82">
        <f t="shared" si="18"/>
        <v>0</v>
      </c>
      <c r="CE191" s="82">
        <f t="shared" si="19"/>
        <v>0</v>
      </c>
      <c r="CF191" s="96">
        <v>5106011100</v>
      </c>
      <c r="CG191" s="97" t="s">
        <v>287</v>
      </c>
      <c r="CH191" s="82">
        <f t="shared" ref="CH191:CY191" si="204">+C191-X191-AS191-BN191</f>
        <v>0</v>
      </c>
      <c r="CI191" s="82">
        <f t="shared" si="204"/>
        <v>0</v>
      </c>
      <c r="CJ191" s="82">
        <f t="shared" si="204"/>
        <v>0</v>
      </c>
      <c r="CK191" s="82">
        <f t="shared" si="204"/>
        <v>0</v>
      </c>
      <c r="CL191" s="82">
        <f t="shared" si="204"/>
        <v>0</v>
      </c>
      <c r="CM191" s="82">
        <f t="shared" si="204"/>
        <v>0</v>
      </c>
      <c r="CN191" s="82">
        <f t="shared" si="204"/>
        <v>0</v>
      </c>
      <c r="CO191" s="82">
        <f t="shared" si="204"/>
        <v>0</v>
      </c>
      <c r="CP191" s="82">
        <f t="shared" si="204"/>
        <v>0</v>
      </c>
      <c r="CQ191" s="82">
        <f t="shared" si="204"/>
        <v>0</v>
      </c>
      <c r="CR191" s="82">
        <f t="shared" si="204"/>
        <v>0</v>
      </c>
      <c r="CS191" s="82">
        <f t="shared" si="204"/>
        <v>0</v>
      </c>
      <c r="CT191" s="82">
        <f t="shared" si="204"/>
        <v>0</v>
      </c>
      <c r="CU191" s="82">
        <f t="shared" si="204"/>
        <v>0</v>
      </c>
      <c r="CV191" s="82">
        <f t="shared" si="204"/>
        <v>0</v>
      </c>
      <c r="CW191" s="82">
        <f t="shared" si="204"/>
        <v>0</v>
      </c>
      <c r="CX191" s="82">
        <f t="shared" si="204"/>
        <v>0</v>
      </c>
      <c r="CY191" s="82">
        <f t="shared" si="204"/>
        <v>0</v>
      </c>
    </row>
    <row r="192" spans="1:103" ht="15.75" customHeight="1" x14ac:dyDescent="0.55000000000000004">
      <c r="A192" s="96">
        <v>5106011200</v>
      </c>
      <c r="B192" s="97" t="s">
        <v>288</v>
      </c>
      <c r="C192" s="30"/>
      <c r="D192" s="82"/>
      <c r="E192" s="82"/>
      <c r="F192" s="82"/>
      <c r="G192" s="82">
        <f t="shared" si="0"/>
        <v>0</v>
      </c>
      <c r="H192" s="82"/>
      <c r="I192" s="82"/>
      <c r="J192" s="82"/>
      <c r="K192" s="82">
        <f t="shared" si="1"/>
        <v>0</v>
      </c>
      <c r="L192" s="82"/>
      <c r="M192" s="82"/>
      <c r="N192" s="82"/>
      <c r="O192" s="82">
        <f t="shared" si="2"/>
        <v>0</v>
      </c>
      <c r="P192" s="82"/>
      <c r="Q192" s="82"/>
      <c r="R192" s="82"/>
      <c r="S192" s="82">
        <f t="shared" si="3"/>
        <v>0</v>
      </c>
      <c r="T192" s="82">
        <f t="shared" si="4"/>
        <v>0</v>
      </c>
      <c r="V192" s="96">
        <v>5106011200</v>
      </c>
      <c r="W192" s="97" t="s">
        <v>288</v>
      </c>
      <c r="X192" s="82">
        <f>ROUND(IF('2.ต้นทุนตามสัดส่วน '!$E$6&gt;0,(+C192*'2.ต้นทุนตามสัดส่วน '!$E$6)/'2.ต้นทุนตามสัดส่วน '!$E$9,0),2)</f>
        <v>0</v>
      </c>
      <c r="Y192" s="82">
        <f>ROUND(IF('2.ต้นทุนตามสัดส่วน '!$E$16&gt;0,(+D192*'2.ต้นทุนตามสัดส่วน '!$E$16)/'2.ต้นทุนตามสัดส่วน '!$E$19,0),2)</f>
        <v>0</v>
      </c>
      <c r="Z192" s="82">
        <f>ROUND(IF('2.ต้นทุนตามสัดส่วน '!$E$26&gt;0,(+E192*'2.ต้นทุนตามสัดส่วน '!$E$26)/'2.ต้นทุนตามสัดส่วน '!$E$29,0),2)</f>
        <v>0</v>
      </c>
      <c r="AA192" s="82">
        <f>ROUND(IF('2.ต้นทุนตามสัดส่วน '!$E$36&gt;0,(+F192*'2.ต้นทุนตามสัดส่วน '!$E$36)/'2.ต้นทุนตามสัดส่วน '!$E$39,0),2)</f>
        <v>0</v>
      </c>
      <c r="AB192" s="82">
        <f t="shared" si="5"/>
        <v>0</v>
      </c>
      <c r="AC192" s="82">
        <f>ROUND(IF('2.ต้นทุนตามสัดส่วน '!$E$56&gt;0,(+H192*'2.ต้นทุนตามสัดส่วน '!$E$56)/'2.ต้นทุนตามสัดส่วน '!$E$59,0),2)</f>
        <v>0</v>
      </c>
      <c r="AD192" s="82">
        <f>ROUND(IF('2.ต้นทุนตามสัดส่วน '!$E$66&gt;0,(+I192*'2.ต้นทุนตามสัดส่วน '!$E$66)/'2.ต้นทุนตามสัดส่วน '!$E$69,0),2)</f>
        <v>0</v>
      </c>
      <c r="AE192" s="82">
        <f>ROUND(IF('2.ต้นทุนตามสัดส่วน '!$E$76&gt;0,(+J192*'2.ต้นทุนตามสัดส่วน '!$E$76)/'2.ต้นทุนตามสัดส่วน '!$E$79,0),2)</f>
        <v>0</v>
      </c>
      <c r="AF192" s="82">
        <f t="shared" si="6"/>
        <v>0</v>
      </c>
      <c r="AG192" s="82">
        <f>ROUND(IF('2.ต้นทุนตามสัดส่วน '!$E$106&gt;0,(+L192*'2.ต้นทุนตามสัดส่วน '!$E$106)/'2.ต้นทุนตามสัดส่วน '!$E$109,0),2)</f>
        <v>0</v>
      </c>
      <c r="AH192" s="82">
        <f>ROUND(IF('2.ต้นทุนตามสัดส่วน '!$E$116&gt;0,(+M192*'2.ต้นทุนตามสัดส่วน '!$E$116)/'2.ต้นทุนตามสัดส่วน '!$E$119,0),2)</f>
        <v>0</v>
      </c>
      <c r="AI192" s="82">
        <f>ROUND(IF('2.ต้นทุนตามสัดส่วน '!$E$126&gt;0,(+N192*'2.ต้นทุนตามสัดส่วน '!$E$126)/'2.ต้นทุนตามสัดส่วน '!$E$129,0),2)</f>
        <v>0</v>
      </c>
      <c r="AJ192" s="82">
        <f t="shared" si="7"/>
        <v>0</v>
      </c>
      <c r="AK192" s="82">
        <f>ROUND(IF('2.ต้นทุนตามสัดส่วน '!$E$156&gt;0,(+P192*'2.ต้นทุนตามสัดส่วน '!$E$156)/'2.ต้นทุนตามสัดส่วน '!$E$159,0),2)</f>
        <v>0</v>
      </c>
      <c r="AL192" s="82">
        <f>ROUND(IF('2.ต้นทุนตามสัดส่วน '!$E$166&gt;0,(+Q192*'2.ต้นทุนตามสัดส่วน '!$E$166)/'2.ต้นทุนตามสัดส่วน '!$E$169,0),2)</f>
        <v>0</v>
      </c>
      <c r="AM192" s="82">
        <f>ROUND(IF('2.ต้นทุนตามสัดส่วน '!$E$176&gt;0,(+R192*'2.ต้นทุนตามสัดส่วน '!$E$176)/'2.ต้นทุนตามสัดส่วน '!$E$179,0),2)</f>
        <v>0</v>
      </c>
      <c r="AN192" s="82">
        <f t="shared" si="8"/>
        <v>0</v>
      </c>
      <c r="AO192" s="82">
        <f t="shared" si="9"/>
        <v>0</v>
      </c>
      <c r="AQ192" s="96">
        <v>5106011200</v>
      </c>
      <c r="AR192" s="97" t="s">
        <v>288</v>
      </c>
      <c r="AS192" s="82">
        <f>ROUND(IF('2.ต้นทุนตามสัดส่วน '!$E$7&gt;0,(C192*'2.ต้นทุนตามสัดส่วน '!$E$7)/'2.ต้นทุนตามสัดส่วน '!$E$9,0),2)</f>
        <v>0</v>
      </c>
      <c r="AT192" s="82">
        <f>ROUND(IF('2.ต้นทุนตามสัดส่วน '!$E$17&gt;0,(D192*'2.ต้นทุนตามสัดส่วน '!$E$17)/'2.ต้นทุนตามสัดส่วน '!$E$19,0),2)</f>
        <v>0</v>
      </c>
      <c r="AU192" s="82">
        <f>ROUND(IF('2.ต้นทุนตามสัดส่วน '!$E$27&gt;0,(+E192*'2.ต้นทุนตามสัดส่วน '!$E$27)/'2.ต้นทุนตามสัดส่วน '!$E$29,0),2)</f>
        <v>0</v>
      </c>
      <c r="AV192" s="82">
        <f>ROUND(IF('2.ต้นทุนตามสัดส่วน '!$E$37&gt;0,(+F192*'2.ต้นทุนตามสัดส่วน '!$E$37)/'2.ต้นทุนตามสัดส่วน '!$E$39,0),2)</f>
        <v>0</v>
      </c>
      <c r="AW192" s="82">
        <f t="shared" si="10"/>
        <v>0</v>
      </c>
      <c r="AX192" s="82">
        <f>ROUND(IF('2.ต้นทุนตามสัดส่วน '!$E$57&gt;0,(+H192*'2.ต้นทุนตามสัดส่วน '!$E$57)/'2.ต้นทุนตามสัดส่วน '!$E$59,0),2)</f>
        <v>0</v>
      </c>
      <c r="AY192" s="82">
        <f>ROUND(IF('2.ต้นทุนตามสัดส่วน '!$E$67&gt;0,(+I192*'2.ต้นทุนตามสัดส่วน '!$E$67)/'2.ต้นทุนตามสัดส่วน '!$E$69,0),2)</f>
        <v>0</v>
      </c>
      <c r="AZ192" s="82">
        <f>ROUND(IF('2.ต้นทุนตามสัดส่วน '!$E$77&gt;0,(+J192*'2.ต้นทุนตามสัดส่วน '!$E$77)/'2.ต้นทุนตามสัดส่วน '!$E$79,0),2)</f>
        <v>0</v>
      </c>
      <c r="BA192" s="82">
        <f t="shared" si="11"/>
        <v>0</v>
      </c>
      <c r="BB192" s="82">
        <f>ROUND(IF('2.ต้นทุนตามสัดส่วน '!$E$107&gt;0,(+L192*'2.ต้นทุนตามสัดส่วน '!$E$107)/'2.ต้นทุนตามสัดส่วน '!$E$109,0),2)</f>
        <v>0</v>
      </c>
      <c r="BC192" s="82">
        <f>ROUND(IF('2.ต้นทุนตามสัดส่วน '!$E$117&gt;0,(+M192*'2.ต้นทุนตามสัดส่วน '!$E$117)/'2.ต้นทุนตามสัดส่วน '!$E$119,0),2)</f>
        <v>0</v>
      </c>
      <c r="BD192" s="82">
        <f>ROUND(IF('2.ต้นทุนตามสัดส่วน '!$E$127&gt;0,(+N192*'2.ต้นทุนตามสัดส่วน '!$E$127)/'2.ต้นทุนตามสัดส่วน '!$E$129,0),2)</f>
        <v>0</v>
      </c>
      <c r="BE192" s="82">
        <f t="shared" si="12"/>
        <v>0</v>
      </c>
      <c r="BF192" s="82">
        <f>ROUND(IF('2.ต้นทุนตามสัดส่วน '!$E$157&gt;0,(+P192*'2.ต้นทุนตามสัดส่วน '!$E$157)/'2.ต้นทุนตามสัดส่วน '!$E$159,0),2)</f>
        <v>0</v>
      </c>
      <c r="BG192" s="82">
        <f>ROUND(IF('2.ต้นทุนตามสัดส่วน '!$E$167&gt;0,(+Q192*'2.ต้นทุนตามสัดส่วน '!$E$167)/'2.ต้นทุนตามสัดส่วน '!$E$169,0),2)</f>
        <v>0</v>
      </c>
      <c r="BH192" s="82">
        <f>ROUND(IF('2.ต้นทุนตามสัดส่วน '!$E$177&gt;0,(+R192*'2.ต้นทุนตามสัดส่วน '!$E$177)/'2.ต้นทุนตามสัดส่วน '!$E$179,0),2)</f>
        <v>0</v>
      </c>
      <c r="BI192" s="82">
        <f t="shared" si="13"/>
        <v>0</v>
      </c>
      <c r="BJ192" s="82">
        <f t="shared" si="14"/>
        <v>0</v>
      </c>
      <c r="BL192" s="96">
        <v>5106011200</v>
      </c>
      <c r="BM192" s="97" t="s">
        <v>288</v>
      </c>
      <c r="BN192" s="82">
        <f>ROUND(IF('2.ต้นทุนตามสัดส่วน '!$E$8&gt;0,(+C192*'2.ต้นทุนตามสัดส่วน '!$E$8)/'2.ต้นทุนตามสัดส่วน '!$E$9,0),2)</f>
        <v>0</v>
      </c>
      <c r="BO192" s="82">
        <f>ROUND(IF('2.ต้นทุนตามสัดส่วน '!$E$18&gt;0,(+D192*'2.ต้นทุนตามสัดส่วน '!$E$18)/'2.ต้นทุนตามสัดส่วน '!$E$19,0),2)</f>
        <v>0</v>
      </c>
      <c r="BP192" s="82">
        <f>ROUND(IF('2.ต้นทุนตามสัดส่วน '!$E$28&gt;0,(+E192*'2.ต้นทุนตามสัดส่วน '!$E$28)/'2.ต้นทุนตามสัดส่วน '!$E$29,0),2)</f>
        <v>0</v>
      </c>
      <c r="BQ192" s="82">
        <f>ROUND(IF('2.ต้นทุนตามสัดส่วน '!$E$38&gt;0,(+F192*'2.ต้นทุนตามสัดส่วน '!$E$38)/'2.ต้นทุนตามสัดส่วน '!$E$39,0),2)</f>
        <v>0</v>
      </c>
      <c r="BR192" s="82">
        <f t="shared" si="15"/>
        <v>0</v>
      </c>
      <c r="BS192" s="82">
        <f>ROUND(IF('2.ต้นทุนตามสัดส่วน '!$E$58&gt;0,(+H192*'2.ต้นทุนตามสัดส่วน '!$E$58)/'2.ต้นทุนตามสัดส่วน '!$E$59,0),2)</f>
        <v>0</v>
      </c>
      <c r="BT192" s="82">
        <f>ROUND(IF('2.ต้นทุนตามสัดส่วน '!$E$68&gt;0,(+I192*'2.ต้นทุนตามสัดส่วน '!$E$68)/'2.ต้นทุนตามสัดส่วน '!$E$69,0),2)</f>
        <v>0</v>
      </c>
      <c r="BU192" s="82">
        <f>ROUND(IF('2.ต้นทุนตามสัดส่วน '!$E$78&gt;0,(+J192*'2.ต้นทุนตามสัดส่วน '!$E$78)/'2.ต้นทุนตามสัดส่วน '!$E$79,0),2)</f>
        <v>0</v>
      </c>
      <c r="BV192" s="82">
        <f t="shared" si="16"/>
        <v>0</v>
      </c>
      <c r="BW192" s="82">
        <f>ROUND(IF('2.ต้นทุนตามสัดส่วน '!$E$108&gt;0,(+L192*'2.ต้นทุนตามสัดส่วน '!$E$108)/'2.ต้นทุนตามสัดส่วน '!$E$109,0),2)</f>
        <v>0</v>
      </c>
      <c r="BX192" s="82">
        <f>ROUND(IF('2.ต้นทุนตามสัดส่วน '!$E$118&gt;0,(+M192*'2.ต้นทุนตามสัดส่วน '!$E$118)/'2.ต้นทุนตามสัดส่วน '!$E$119,0),2)</f>
        <v>0</v>
      </c>
      <c r="BY192" s="82">
        <f>ROUND(IF('2.ต้นทุนตามสัดส่วน '!$E$128&gt;0,(+N192*'2.ต้นทุนตามสัดส่วน '!$E$128)/'2.ต้นทุนตามสัดส่วน '!$E$129,0),2)</f>
        <v>0</v>
      </c>
      <c r="BZ192" s="82">
        <f t="shared" si="17"/>
        <v>0</v>
      </c>
      <c r="CA192" s="82">
        <f>ROUND(IF('2.ต้นทุนตามสัดส่วน '!$E$158&gt;0,(+P192*'2.ต้นทุนตามสัดส่วน '!$E$158)/'2.ต้นทุนตามสัดส่วน '!$E$159,0),2)</f>
        <v>0</v>
      </c>
      <c r="CB192" s="82">
        <f>ROUND(IF('2.ต้นทุนตามสัดส่วน '!$E$168&gt;0,(+Q192*'2.ต้นทุนตามสัดส่วน '!$E$168)/'2.ต้นทุนตามสัดส่วน '!$E$169,0),2)</f>
        <v>0</v>
      </c>
      <c r="CC192" s="82">
        <f>ROUND(IF('2.ต้นทุนตามสัดส่วน '!$E$178&gt;0,(+R192*'2.ต้นทุนตามสัดส่วน '!$E$178)/'2.ต้นทุนตามสัดส่วน '!$E$179,0),2)</f>
        <v>0</v>
      </c>
      <c r="CD192" s="82">
        <f t="shared" si="18"/>
        <v>0</v>
      </c>
      <c r="CE192" s="82">
        <f t="shared" si="19"/>
        <v>0</v>
      </c>
      <c r="CF192" s="96">
        <v>5106011200</v>
      </c>
      <c r="CG192" s="97" t="s">
        <v>288</v>
      </c>
      <c r="CH192" s="82">
        <f t="shared" ref="CH192:CY192" si="205">+C192-X192-AS192-BN192</f>
        <v>0</v>
      </c>
      <c r="CI192" s="82">
        <f t="shared" si="205"/>
        <v>0</v>
      </c>
      <c r="CJ192" s="82">
        <f t="shared" si="205"/>
        <v>0</v>
      </c>
      <c r="CK192" s="82">
        <f t="shared" si="205"/>
        <v>0</v>
      </c>
      <c r="CL192" s="82">
        <f t="shared" si="205"/>
        <v>0</v>
      </c>
      <c r="CM192" s="82">
        <f t="shared" si="205"/>
        <v>0</v>
      </c>
      <c r="CN192" s="82">
        <f t="shared" si="205"/>
        <v>0</v>
      </c>
      <c r="CO192" s="82">
        <f t="shared" si="205"/>
        <v>0</v>
      </c>
      <c r="CP192" s="82">
        <f t="shared" si="205"/>
        <v>0</v>
      </c>
      <c r="CQ192" s="82">
        <f t="shared" si="205"/>
        <v>0</v>
      </c>
      <c r="CR192" s="82">
        <f t="shared" si="205"/>
        <v>0</v>
      </c>
      <c r="CS192" s="82">
        <f t="shared" si="205"/>
        <v>0</v>
      </c>
      <c r="CT192" s="82">
        <f t="shared" si="205"/>
        <v>0</v>
      </c>
      <c r="CU192" s="82">
        <f t="shared" si="205"/>
        <v>0</v>
      </c>
      <c r="CV192" s="82">
        <f t="shared" si="205"/>
        <v>0</v>
      </c>
      <c r="CW192" s="82">
        <f t="shared" si="205"/>
        <v>0</v>
      </c>
      <c r="CX192" s="82">
        <f t="shared" si="205"/>
        <v>0</v>
      </c>
      <c r="CY192" s="82">
        <f t="shared" si="205"/>
        <v>0</v>
      </c>
    </row>
    <row r="193" spans="1:103" ht="15.75" customHeight="1" x14ac:dyDescent="0.55000000000000004">
      <c r="A193" s="96">
        <v>5106011300</v>
      </c>
      <c r="B193" s="97" t="s">
        <v>289</v>
      </c>
      <c r="C193" s="30"/>
      <c r="D193" s="82"/>
      <c r="E193" s="82"/>
      <c r="F193" s="82"/>
      <c r="G193" s="82">
        <f t="shared" si="0"/>
        <v>0</v>
      </c>
      <c r="H193" s="82"/>
      <c r="I193" s="82"/>
      <c r="J193" s="82"/>
      <c r="K193" s="82">
        <f t="shared" si="1"/>
        <v>0</v>
      </c>
      <c r="L193" s="82"/>
      <c r="M193" s="82"/>
      <c r="N193" s="82"/>
      <c r="O193" s="82">
        <f t="shared" si="2"/>
        <v>0</v>
      </c>
      <c r="P193" s="82"/>
      <c r="Q193" s="82"/>
      <c r="R193" s="82"/>
      <c r="S193" s="82">
        <f t="shared" si="3"/>
        <v>0</v>
      </c>
      <c r="T193" s="82">
        <f t="shared" si="4"/>
        <v>0</v>
      </c>
      <c r="V193" s="96">
        <v>5106011300</v>
      </c>
      <c r="W193" s="97" t="s">
        <v>289</v>
      </c>
      <c r="X193" s="82">
        <f>ROUND(IF('2.ต้นทุนตามสัดส่วน '!$E$6&gt;0,(+C193*'2.ต้นทุนตามสัดส่วน '!$E$6)/'2.ต้นทุนตามสัดส่วน '!$E$9,0),2)</f>
        <v>0</v>
      </c>
      <c r="Y193" s="82">
        <f>ROUND(IF('2.ต้นทุนตามสัดส่วน '!$E$16&gt;0,(+D193*'2.ต้นทุนตามสัดส่วน '!$E$16)/'2.ต้นทุนตามสัดส่วน '!$E$19,0),2)</f>
        <v>0</v>
      </c>
      <c r="Z193" s="82">
        <f>ROUND(IF('2.ต้นทุนตามสัดส่วน '!$E$26&gt;0,(+E193*'2.ต้นทุนตามสัดส่วน '!$E$26)/'2.ต้นทุนตามสัดส่วน '!$E$29,0),2)</f>
        <v>0</v>
      </c>
      <c r="AA193" s="82">
        <f>ROUND(IF('2.ต้นทุนตามสัดส่วน '!$E$36&gt;0,(+F193*'2.ต้นทุนตามสัดส่วน '!$E$36)/'2.ต้นทุนตามสัดส่วน '!$E$39,0),2)</f>
        <v>0</v>
      </c>
      <c r="AB193" s="82">
        <f t="shared" si="5"/>
        <v>0</v>
      </c>
      <c r="AC193" s="82">
        <f>ROUND(IF('2.ต้นทุนตามสัดส่วน '!$E$56&gt;0,(+H193*'2.ต้นทุนตามสัดส่วน '!$E$56)/'2.ต้นทุนตามสัดส่วน '!$E$59,0),2)</f>
        <v>0</v>
      </c>
      <c r="AD193" s="82">
        <f>ROUND(IF('2.ต้นทุนตามสัดส่วน '!$E$66&gt;0,(+I193*'2.ต้นทุนตามสัดส่วน '!$E$66)/'2.ต้นทุนตามสัดส่วน '!$E$69,0),2)</f>
        <v>0</v>
      </c>
      <c r="AE193" s="82">
        <f>ROUND(IF('2.ต้นทุนตามสัดส่วน '!$E$76&gt;0,(+J193*'2.ต้นทุนตามสัดส่วน '!$E$76)/'2.ต้นทุนตามสัดส่วน '!$E$79,0),2)</f>
        <v>0</v>
      </c>
      <c r="AF193" s="82">
        <f t="shared" si="6"/>
        <v>0</v>
      </c>
      <c r="AG193" s="82">
        <f>ROUND(IF('2.ต้นทุนตามสัดส่วน '!$E$106&gt;0,(+L193*'2.ต้นทุนตามสัดส่วน '!$E$106)/'2.ต้นทุนตามสัดส่วน '!$E$109,0),2)</f>
        <v>0</v>
      </c>
      <c r="AH193" s="82">
        <f>ROUND(IF('2.ต้นทุนตามสัดส่วน '!$E$116&gt;0,(+M193*'2.ต้นทุนตามสัดส่วน '!$E$116)/'2.ต้นทุนตามสัดส่วน '!$E$119,0),2)</f>
        <v>0</v>
      </c>
      <c r="AI193" s="82">
        <f>ROUND(IF('2.ต้นทุนตามสัดส่วน '!$E$126&gt;0,(+N193*'2.ต้นทุนตามสัดส่วน '!$E$126)/'2.ต้นทุนตามสัดส่วน '!$E$129,0),2)</f>
        <v>0</v>
      </c>
      <c r="AJ193" s="82">
        <f t="shared" si="7"/>
        <v>0</v>
      </c>
      <c r="AK193" s="82">
        <f>ROUND(IF('2.ต้นทุนตามสัดส่วน '!$E$156&gt;0,(+P193*'2.ต้นทุนตามสัดส่วน '!$E$156)/'2.ต้นทุนตามสัดส่วน '!$E$159,0),2)</f>
        <v>0</v>
      </c>
      <c r="AL193" s="82">
        <f>ROUND(IF('2.ต้นทุนตามสัดส่วน '!$E$166&gt;0,(+Q193*'2.ต้นทุนตามสัดส่วน '!$E$166)/'2.ต้นทุนตามสัดส่วน '!$E$169,0),2)</f>
        <v>0</v>
      </c>
      <c r="AM193" s="82">
        <f>ROUND(IF('2.ต้นทุนตามสัดส่วน '!$E$176&gt;0,(+R193*'2.ต้นทุนตามสัดส่วน '!$E$176)/'2.ต้นทุนตามสัดส่วน '!$E$179,0),2)</f>
        <v>0</v>
      </c>
      <c r="AN193" s="82">
        <f t="shared" si="8"/>
        <v>0</v>
      </c>
      <c r="AO193" s="82">
        <f t="shared" si="9"/>
        <v>0</v>
      </c>
      <c r="AQ193" s="96">
        <v>5106011300</v>
      </c>
      <c r="AR193" s="97" t="s">
        <v>289</v>
      </c>
      <c r="AS193" s="82">
        <f>ROUND(IF('2.ต้นทุนตามสัดส่วน '!$E$7&gt;0,(C193*'2.ต้นทุนตามสัดส่วน '!$E$7)/'2.ต้นทุนตามสัดส่วน '!$E$9,0),2)</f>
        <v>0</v>
      </c>
      <c r="AT193" s="82">
        <f>ROUND(IF('2.ต้นทุนตามสัดส่วน '!$E$17&gt;0,(D193*'2.ต้นทุนตามสัดส่วน '!$E$17)/'2.ต้นทุนตามสัดส่วน '!$E$19,0),2)</f>
        <v>0</v>
      </c>
      <c r="AU193" s="82">
        <f>ROUND(IF('2.ต้นทุนตามสัดส่วน '!$E$27&gt;0,(+E193*'2.ต้นทุนตามสัดส่วน '!$E$27)/'2.ต้นทุนตามสัดส่วน '!$E$29,0),2)</f>
        <v>0</v>
      </c>
      <c r="AV193" s="82">
        <f>ROUND(IF('2.ต้นทุนตามสัดส่วน '!$E$37&gt;0,(+F193*'2.ต้นทุนตามสัดส่วน '!$E$37)/'2.ต้นทุนตามสัดส่วน '!$E$39,0),2)</f>
        <v>0</v>
      </c>
      <c r="AW193" s="82">
        <f t="shared" si="10"/>
        <v>0</v>
      </c>
      <c r="AX193" s="82">
        <f>ROUND(IF('2.ต้นทุนตามสัดส่วน '!$E$57&gt;0,(+H193*'2.ต้นทุนตามสัดส่วน '!$E$57)/'2.ต้นทุนตามสัดส่วน '!$E$59,0),2)</f>
        <v>0</v>
      </c>
      <c r="AY193" s="82">
        <f>ROUND(IF('2.ต้นทุนตามสัดส่วน '!$E$67&gt;0,(+I193*'2.ต้นทุนตามสัดส่วน '!$E$67)/'2.ต้นทุนตามสัดส่วน '!$E$69,0),2)</f>
        <v>0</v>
      </c>
      <c r="AZ193" s="82">
        <f>ROUND(IF('2.ต้นทุนตามสัดส่วน '!$E$77&gt;0,(+J193*'2.ต้นทุนตามสัดส่วน '!$E$77)/'2.ต้นทุนตามสัดส่วน '!$E$79,0),2)</f>
        <v>0</v>
      </c>
      <c r="BA193" s="82">
        <f t="shared" si="11"/>
        <v>0</v>
      </c>
      <c r="BB193" s="82">
        <f>ROUND(IF('2.ต้นทุนตามสัดส่วน '!$E$107&gt;0,(+L193*'2.ต้นทุนตามสัดส่วน '!$E$107)/'2.ต้นทุนตามสัดส่วน '!$E$109,0),2)</f>
        <v>0</v>
      </c>
      <c r="BC193" s="82">
        <f>ROUND(IF('2.ต้นทุนตามสัดส่วน '!$E$117&gt;0,(+M193*'2.ต้นทุนตามสัดส่วน '!$E$117)/'2.ต้นทุนตามสัดส่วน '!$E$119,0),2)</f>
        <v>0</v>
      </c>
      <c r="BD193" s="82">
        <f>ROUND(IF('2.ต้นทุนตามสัดส่วน '!$E$127&gt;0,(+N193*'2.ต้นทุนตามสัดส่วน '!$E$127)/'2.ต้นทุนตามสัดส่วน '!$E$129,0),2)</f>
        <v>0</v>
      </c>
      <c r="BE193" s="82">
        <f t="shared" si="12"/>
        <v>0</v>
      </c>
      <c r="BF193" s="82">
        <f>ROUND(IF('2.ต้นทุนตามสัดส่วน '!$E$157&gt;0,(+P193*'2.ต้นทุนตามสัดส่วน '!$E$157)/'2.ต้นทุนตามสัดส่วน '!$E$159,0),2)</f>
        <v>0</v>
      </c>
      <c r="BG193" s="82">
        <f>ROUND(IF('2.ต้นทุนตามสัดส่วน '!$E$167&gt;0,(+Q193*'2.ต้นทุนตามสัดส่วน '!$E$167)/'2.ต้นทุนตามสัดส่วน '!$E$169,0),2)</f>
        <v>0</v>
      </c>
      <c r="BH193" s="82">
        <f>ROUND(IF('2.ต้นทุนตามสัดส่วน '!$E$177&gt;0,(+R193*'2.ต้นทุนตามสัดส่วน '!$E$177)/'2.ต้นทุนตามสัดส่วน '!$E$179,0),2)</f>
        <v>0</v>
      </c>
      <c r="BI193" s="82">
        <f t="shared" si="13"/>
        <v>0</v>
      </c>
      <c r="BJ193" s="82">
        <f t="shared" si="14"/>
        <v>0</v>
      </c>
      <c r="BL193" s="96">
        <v>5106011300</v>
      </c>
      <c r="BM193" s="97" t="s">
        <v>289</v>
      </c>
      <c r="BN193" s="82">
        <f>ROUND(IF('2.ต้นทุนตามสัดส่วน '!$E$8&gt;0,(+C193*'2.ต้นทุนตามสัดส่วน '!$E$8)/'2.ต้นทุนตามสัดส่วน '!$E$9,0),2)</f>
        <v>0</v>
      </c>
      <c r="BO193" s="82">
        <f>ROUND(IF('2.ต้นทุนตามสัดส่วน '!$E$18&gt;0,(+D193*'2.ต้นทุนตามสัดส่วน '!$E$18)/'2.ต้นทุนตามสัดส่วน '!$E$19,0),2)</f>
        <v>0</v>
      </c>
      <c r="BP193" s="82">
        <f>ROUND(IF('2.ต้นทุนตามสัดส่วน '!$E$28&gt;0,(+E193*'2.ต้นทุนตามสัดส่วน '!$E$28)/'2.ต้นทุนตามสัดส่วน '!$E$29,0),2)</f>
        <v>0</v>
      </c>
      <c r="BQ193" s="82">
        <f>ROUND(IF('2.ต้นทุนตามสัดส่วน '!$E$38&gt;0,(+F193*'2.ต้นทุนตามสัดส่วน '!$E$38)/'2.ต้นทุนตามสัดส่วน '!$E$39,0),2)</f>
        <v>0</v>
      </c>
      <c r="BR193" s="82">
        <f t="shared" si="15"/>
        <v>0</v>
      </c>
      <c r="BS193" s="82">
        <f>ROUND(IF('2.ต้นทุนตามสัดส่วน '!$E$58&gt;0,(+H193*'2.ต้นทุนตามสัดส่วน '!$E$58)/'2.ต้นทุนตามสัดส่วน '!$E$59,0),2)</f>
        <v>0</v>
      </c>
      <c r="BT193" s="82">
        <f>ROUND(IF('2.ต้นทุนตามสัดส่วน '!$E$68&gt;0,(+I193*'2.ต้นทุนตามสัดส่วน '!$E$68)/'2.ต้นทุนตามสัดส่วน '!$E$69,0),2)</f>
        <v>0</v>
      </c>
      <c r="BU193" s="82">
        <f>ROUND(IF('2.ต้นทุนตามสัดส่วน '!$E$78&gt;0,(+J193*'2.ต้นทุนตามสัดส่วน '!$E$78)/'2.ต้นทุนตามสัดส่วน '!$E$79,0),2)</f>
        <v>0</v>
      </c>
      <c r="BV193" s="82">
        <f t="shared" si="16"/>
        <v>0</v>
      </c>
      <c r="BW193" s="82">
        <f>ROUND(IF('2.ต้นทุนตามสัดส่วน '!$E$108&gt;0,(+L193*'2.ต้นทุนตามสัดส่วน '!$E$108)/'2.ต้นทุนตามสัดส่วน '!$E$109,0),2)</f>
        <v>0</v>
      </c>
      <c r="BX193" s="82">
        <f>ROUND(IF('2.ต้นทุนตามสัดส่วน '!$E$118&gt;0,(+M193*'2.ต้นทุนตามสัดส่วน '!$E$118)/'2.ต้นทุนตามสัดส่วน '!$E$119,0),2)</f>
        <v>0</v>
      </c>
      <c r="BY193" s="82">
        <f>ROUND(IF('2.ต้นทุนตามสัดส่วน '!$E$128&gt;0,(+N193*'2.ต้นทุนตามสัดส่วน '!$E$128)/'2.ต้นทุนตามสัดส่วน '!$E$129,0),2)</f>
        <v>0</v>
      </c>
      <c r="BZ193" s="82">
        <f t="shared" si="17"/>
        <v>0</v>
      </c>
      <c r="CA193" s="82">
        <f>ROUND(IF('2.ต้นทุนตามสัดส่วน '!$E$158&gt;0,(+P193*'2.ต้นทุนตามสัดส่วน '!$E$158)/'2.ต้นทุนตามสัดส่วน '!$E$159,0),2)</f>
        <v>0</v>
      </c>
      <c r="CB193" s="82">
        <f>ROUND(IF('2.ต้นทุนตามสัดส่วน '!$E$168&gt;0,(+Q193*'2.ต้นทุนตามสัดส่วน '!$E$168)/'2.ต้นทุนตามสัดส่วน '!$E$169,0),2)</f>
        <v>0</v>
      </c>
      <c r="CC193" s="82">
        <f>ROUND(IF('2.ต้นทุนตามสัดส่วน '!$E$178&gt;0,(+R193*'2.ต้นทุนตามสัดส่วน '!$E$178)/'2.ต้นทุนตามสัดส่วน '!$E$179,0),2)</f>
        <v>0</v>
      </c>
      <c r="CD193" s="82">
        <f t="shared" si="18"/>
        <v>0</v>
      </c>
      <c r="CE193" s="82">
        <f t="shared" si="19"/>
        <v>0</v>
      </c>
      <c r="CF193" s="96">
        <v>5106011300</v>
      </c>
      <c r="CG193" s="97" t="s">
        <v>289</v>
      </c>
      <c r="CH193" s="82">
        <f t="shared" ref="CH193:CY193" si="206">+C193-X193-AS193-BN193</f>
        <v>0</v>
      </c>
      <c r="CI193" s="82">
        <f t="shared" si="206"/>
        <v>0</v>
      </c>
      <c r="CJ193" s="82">
        <f t="shared" si="206"/>
        <v>0</v>
      </c>
      <c r="CK193" s="82">
        <f t="shared" si="206"/>
        <v>0</v>
      </c>
      <c r="CL193" s="82">
        <f t="shared" si="206"/>
        <v>0</v>
      </c>
      <c r="CM193" s="82">
        <f t="shared" si="206"/>
        <v>0</v>
      </c>
      <c r="CN193" s="82">
        <f t="shared" si="206"/>
        <v>0</v>
      </c>
      <c r="CO193" s="82">
        <f t="shared" si="206"/>
        <v>0</v>
      </c>
      <c r="CP193" s="82">
        <f t="shared" si="206"/>
        <v>0</v>
      </c>
      <c r="CQ193" s="82">
        <f t="shared" si="206"/>
        <v>0</v>
      </c>
      <c r="CR193" s="82">
        <f t="shared" si="206"/>
        <v>0</v>
      </c>
      <c r="CS193" s="82">
        <f t="shared" si="206"/>
        <v>0</v>
      </c>
      <c r="CT193" s="82">
        <f t="shared" si="206"/>
        <v>0</v>
      </c>
      <c r="CU193" s="82">
        <f t="shared" si="206"/>
        <v>0</v>
      </c>
      <c r="CV193" s="82">
        <f t="shared" si="206"/>
        <v>0</v>
      </c>
      <c r="CW193" s="82">
        <f t="shared" si="206"/>
        <v>0</v>
      </c>
      <c r="CX193" s="82">
        <f t="shared" si="206"/>
        <v>0</v>
      </c>
      <c r="CY193" s="82">
        <f t="shared" si="206"/>
        <v>0</v>
      </c>
    </row>
    <row r="194" spans="1:103" ht="15.75" customHeight="1" x14ac:dyDescent="0.55000000000000004">
      <c r="A194" s="96">
        <v>5106011400</v>
      </c>
      <c r="B194" s="97" t="s">
        <v>290</v>
      </c>
      <c r="C194" s="30"/>
      <c r="D194" s="82"/>
      <c r="E194" s="82"/>
      <c r="F194" s="82"/>
      <c r="G194" s="82">
        <f t="shared" si="0"/>
        <v>0</v>
      </c>
      <c r="H194" s="82"/>
      <c r="I194" s="82"/>
      <c r="J194" s="82"/>
      <c r="K194" s="82">
        <f t="shared" si="1"/>
        <v>0</v>
      </c>
      <c r="L194" s="82"/>
      <c r="M194" s="82"/>
      <c r="N194" s="82"/>
      <c r="O194" s="82">
        <f t="shared" si="2"/>
        <v>0</v>
      </c>
      <c r="P194" s="82"/>
      <c r="Q194" s="82"/>
      <c r="R194" s="82"/>
      <c r="S194" s="82">
        <f t="shared" si="3"/>
        <v>0</v>
      </c>
      <c r="T194" s="82">
        <f t="shared" si="4"/>
        <v>0</v>
      </c>
      <c r="V194" s="96">
        <v>5106011400</v>
      </c>
      <c r="W194" s="97" t="s">
        <v>290</v>
      </c>
      <c r="X194" s="82">
        <f>ROUND(IF('2.ต้นทุนตามสัดส่วน '!$E$6&gt;0,(+C194*'2.ต้นทุนตามสัดส่วน '!$E$6)/'2.ต้นทุนตามสัดส่วน '!$E$9,0),2)</f>
        <v>0</v>
      </c>
      <c r="Y194" s="82">
        <f>ROUND(IF('2.ต้นทุนตามสัดส่วน '!$E$16&gt;0,(+D194*'2.ต้นทุนตามสัดส่วน '!$E$16)/'2.ต้นทุนตามสัดส่วน '!$E$19,0),2)</f>
        <v>0</v>
      </c>
      <c r="Z194" s="82">
        <f>ROUND(IF('2.ต้นทุนตามสัดส่วน '!$E$26&gt;0,(+E194*'2.ต้นทุนตามสัดส่วน '!$E$26)/'2.ต้นทุนตามสัดส่วน '!$E$29,0),2)</f>
        <v>0</v>
      </c>
      <c r="AA194" s="82">
        <f>ROUND(IF('2.ต้นทุนตามสัดส่วน '!$E$36&gt;0,(+F194*'2.ต้นทุนตามสัดส่วน '!$E$36)/'2.ต้นทุนตามสัดส่วน '!$E$39,0),2)</f>
        <v>0</v>
      </c>
      <c r="AB194" s="82">
        <f t="shared" si="5"/>
        <v>0</v>
      </c>
      <c r="AC194" s="82">
        <f>ROUND(IF('2.ต้นทุนตามสัดส่วน '!$E$56&gt;0,(+H194*'2.ต้นทุนตามสัดส่วน '!$E$56)/'2.ต้นทุนตามสัดส่วน '!$E$59,0),2)</f>
        <v>0</v>
      </c>
      <c r="AD194" s="82">
        <f>ROUND(IF('2.ต้นทุนตามสัดส่วน '!$E$66&gt;0,(+I194*'2.ต้นทุนตามสัดส่วน '!$E$66)/'2.ต้นทุนตามสัดส่วน '!$E$69,0),2)</f>
        <v>0</v>
      </c>
      <c r="AE194" s="82">
        <f>ROUND(IF('2.ต้นทุนตามสัดส่วน '!$E$76&gt;0,(+J194*'2.ต้นทุนตามสัดส่วน '!$E$76)/'2.ต้นทุนตามสัดส่วน '!$E$79,0),2)</f>
        <v>0</v>
      </c>
      <c r="AF194" s="82">
        <f t="shared" si="6"/>
        <v>0</v>
      </c>
      <c r="AG194" s="82">
        <f>ROUND(IF('2.ต้นทุนตามสัดส่วน '!$E$106&gt;0,(+L194*'2.ต้นทุนตามสัดส่วน '!$E$106)/'2.ต้นทุนตามสัดส่วน '!$E$109,0),2)</f>
        <v>0</v>
      </c>
      <c r="AH194" s="82">
        <f>ROUND(IF('2.ต้นทุนตามสัดส่วน '!$E$116&gt;0,(+M194*'2.ต้นทุนตามสัดส่วน '!$E$116)/'2.ต้นทุนตามสัดส่วน '!$E$119,0),2)</f>
        <v>0</v>
      </c>
      <c r="AI194" s="82">
        <f>ROUND(IF('2.ต้นทุนตามสัดส่วน '!$E$126&gt;0,(+N194*'2.ต้นทุนตามสัดส่วน '!$E$126)/'2.ต้นทุนตามสัดส่วน '!$E$129,0),2)</f>
        <v>0</v>
      </c>
      <c r="AJ194" s="82">
        <f t="shared" si="7"/>
        <v>0</v>
      </c>
      <c r="AK194" s="82">
        <f>ROUND(IF('2.ต้นทุนตามสัดส่วน '!$E$156&gt;0,(+P194*'2.ต้นทุนตามสัดส่วน '!$E$156)/'2.ต้นทุนตามสัดส่วน '!$E$159,0),2)</f>
        <v>0</v>
      </c>
      <c r="AL194" s="82">
        <f>ROUND(IF('2.ต้นทุนตามสัดส่วน '!$E$166&gt;0,(+Q194*'2.ต้นทุนตามสัดส่วน '!$E$166)/'2.ต้นทุนตามสัดส่วน '!$E$169,0),2)</f>
        <v>0</v>
      </c>
      <c r="AM194" s="82">
        <f>ROUND(IF('2.ต้นทุนตามสัดส่วน '!$E$176&gt;0,(+R194*'2.ต้นทุนตามสัดส่วน '!$E$176)/'2.ต้นทุนตามสัดส่วน '!$E$179,0),2)</f>
        <v>0</v>
      </c>
      <c r="AN194" s="82">
        <f t="shared" si="8"/>
        <v>0</v>
      </c>
      <c r="AO194" s="82">
        <f t="shared" si="9"/>
        <v>0</v>
      </c>
      <c r="AQ194" s="96">
        <v>5106011400</v>
      </c>
      <c r="AR194" s="97" t="s">
        <v>290</v>
      </c>
      <c r="AS194" s="82">
        <f>ROUND(IF('2.ต้นทุนตามสัดส่วน '!$E$7&gt;0,(C194*'2.ต้นทุนตามสัดส่วน '!$E$7)/'2.ต้นทุนตามสัดส่วน '!$E$9,0),2)</f>
        <v>0</v>
      </c>
      <c r="AT194" s="82">
        <f>ROUND(IF('2.ต้นทุนตามสัดส่วน '!$E$17&gt;0,(D194*'2.ต้นทุนตามสัดส่วน '!$E$17)/'2.ต้นทุนตามสัดส่วน '!$E$19,0),2)</f>
        <v>0</v>
      </c>
      <c r="AU194" s="82">
        <f>ROUND(IF('2.ต้นทุนตามสัดส่วน '!$E$27&gt;0,(+E194*'2.ต้นทุนตามสัดส่วน '!$E$27)/'2.ต้นทุนตามสัดส่วน '!$E$29,0),2)</f>
        <v>0</v>
      </c>
      <c r="AV194" s="82">
        <f>ROUND(IF('2.ต้นทุนตามสัดส่วน '!$E$37&gt;0,(+F194*'2.ต้นทุนตามสัดส่วน '!$E$37)/'2.ต้นทุนตามสัดส่วน '!$E$39,0),2)</f>
        <v>0</v>
      </c>
      <c r="AW194" s="82">
        <f t="shared" si="10"/>
        <v>0</v>
      </c>
      <c r="AX194" s="82">
        <f>ROUND(IF('2.ต้นทุนตามสัดส่วน '!$E$57&gt;0,(+H194*'2.ต้นทุนตามสัดส่วน '!$E$57)/'2.ต้นทุนตามสัดส่วน '!$E$59,0),2)</f>
        <v>0</v>
      </c>
      <c r="AY194" s="82">
        <f>ROUND(IF('2.ต้นทุนตามสัดส่วน '!$E$67&gt;0,(+I194*'2.ต้นทุนตามสัดส่วน '!$E$67)/'2.ต้นทุนตามสัดส่วน '!$E$69,0),2)</f>
        <v>0</v>
      </c>
      <c r="AZ194" s="82">
        <f>ROUND(IF('2.ต้นทุนตามสัดส่วน '!$E$77&gt;0,(+J194*'2.ต้นทุนตามสัดส่วน '!$E$77)/'2.ต้นทุนตามสัดส่วน '!$E$79,0),2)</f>
        <v>0</v>
      </c>
      <c r="BA194" s="82">
        <f t="shared" si="11"/>
        <v>0</v>
      </c>
      <c r="BB194" s="82">
        <f>ROUND(IF('2.ต้นทุนตามสัดส่วน '!$E$107&gt;0,(+L194*'2.ต้นทุนตามสัดส่วน '!$E$107)/'2.ต้นทุนตามสัดส่วน '!$E$109,0),2)</f>
        <v>0</v>
      </c>
      <c r="BC194" s="82">
        <f>ROUND(IF('2.ต้นทุนตามสัดส่วน '!$E$117&gt;0,(+M194*'2.ต้นทุนตามสัดส่วน '!$E$117)/'2.ต้นทุนตามสัดส่วน '!$E$119,0),2)</f>
        <v>0</v>
      </c>
      <c r="BD194" s="82">
        <f>ROUND(IF('2.ต้นทุนตามสัดส่วน '!$E$127&gt;0,(+N194*'2.ต้นทุนตามสัดส่วน '!$E$127)/'2.ต้นทุนตามสัดส่วน '!$E$129,0),2)</f>
        <v>0</v>
      </c>
      <c r="BE194" s="82">
        <f t="shared" si="12"/>
        <v>0</v>
      </c>
      <c r="BF194" s="82">
        <f>ROUND(IF('2.ต้นทุนตามสัดส่วน '!$E$157&gt;0,(+P194*'2.ต้นทุนตามสัดส่วน '!$E$157)/'2.ต้นทุนตามสัดส่วน '!$E$159,0),2)</f>
        <v>0</v>
      </c>
      <c r="BG194" s="82">
        <f>ROUND(IF('2.ต้นทุนตามสัดส่วน '!$E$167&gt;0,(+Q194*'2.ต้นทุนตามสัดส่วน '!$E$167)/'2.ต้นทุนตามสัดส่วน '!$E$169,0),2)</f>
        <v>0</v>
      </c>
      <c r="BH194" s="82">
        <f>ROUND(IF('2.ต้นทุนตามสัดส่วน '!$E$177&gt;0,(+R194*'2.ต้นทุนตามสัดส่วน '!$E$177)/'2.ต้นทุนตามสัดส่วน '!$E$179,0),2)</f>
        <v>0</v>
      </c>
      <c r="BI194" s="82">
        <f t="shared" si="13"/>
        <v>0</v>
      </c>
      <c r="BJ194" s="82">
        <f t="shared" si="14"/>
        <v>0</v>
      </c>
      <c r="BL194" s="96">
        <v>5106011400</v>
      </c>
      <c r="BM194" s="97" t="s">
        <v>290</v>
      </c>
      <c r="BN194" s="82">
        <f>ROUND(IF('2.ต้นทุนตามสัดส่วน '!$E$8&gt;0,(+C194*'2.ต้นทุนตามสัดส่วน '!$E$8)/'2.ต้นทุนตามสัดส่วน '!$E$9,0),2)</f>
        <v>0</v>
      </c>
      <c r="BO194" s="82">
        <f>ROUND(IF('2.ต้นทุนตามสัดส่วน '!$E$18&gt;0,(+D194*'2.ต้นทุนตามสัดส่วน '!$E$18)/'2.ต้นทุนตามสัดส่วน '!$E$19,0),2)</f>
        <v>0</v>
      </c>
      <c r="BP194" s="82">
        <f>ROUND(IF('2.ต้นทุนตามสัดส่วน '!$E$28&gt;0,(+E194*'2.ต้นทุนตามสัดส่วน '!$E$28)/'2.ต้นทุนตามสัดส่วน '!$E$29,0),2)</f>
        <v>0</v>
      </c>
      <c r="BQ194" s="82">
        <f>ROUND(IF('2.ต้นทุนตามสัดส่วน '!$E$38&gt;0,(+F194*'2.ต้นทุนตามสัดส่วน '!$E$38)/'2.ต้นทุนตามสัดส่วน '!$E$39,0),2)</f>
        <v>0</v>
      </c>
      <c r="BR194" s="82">
        <f t="shared" si="15"/>
        <v>0</v>
      </c>
      <c r="BS194" s="82">
        <f>ROUND(IF('2.ต้นทุนตามสัดส่วน '!$E$58&gt;0,(+H194*'2.ต้นทุนตามสัดส่วน '!$E$58)/'2.ต้นทุนตามสัดส่วน '!$E$59,0),2)</f>
        <v>0</v>
      </c>
      <c r="BT194" s="82">
        <f>ROUND(IF('2.ต้นทุนตามสัดส่วน '!$E$68&gt;0,(+I194*'2.ต้นทุนตามสัดส่วน '!$E$68)/'2.ต้นทุนตามสัดส่วน '!$E$69,0),2)</f>
        <v>0</v>
      </c>
      <c r="BU194" s="82">
        <f>ROUND(IF('2.ต้นทุนตามสัดส่วน '!$E$78&gt;0,(+J194*'2.ต้นทุนตามสัดส่วน '!$E$78)/'2.ต้นทุนตามสัดส่วน '!$E$79,0),2)</f>
        <v>0</v>
      </c>
      <c r="BV194" s="82">
        <f t="shared" si="16"/>
        <v>0</v>
      </c>
      <c r="BW194" s="82">
        <f>ROUND(IF('2.ต้นทุนตามสัดส่วน '!$E$108&gt;0,(+L194*'2.ต้นทุนตามสัดส่วน '!$E$108)/'2.ต้นทุนตามสัดส่วน '!$E$109,0),2)</f>
        <v>0</v>
      </c>
      <c r="BX194" s="82">
        <f>ROUND(IF('2.ต้นทุนตามสัดส่วน '!$E$118&gt;0,(+M194*'2.ต้นทุนตามสัดส่วน '!$E$118)/'2.ต้นทุนตามสัดส่วน '!$E$119,0),2)</f>
        <v>0</v>
      </c>
      <c r="BY194" s="82">
        <f>ROUND(IF('2.ต้นทุนตามสัดส่วน '!$E$128&gt;0,(+N194*'2.ต้นทุนตามสัดส่วน '!$E$128)/'2.ต้นทุนตามสัดส่วน '!$E$129,0),2)</f>
        <v>0</v>
      </c>
      <c r="BZ194" s="82">
        <f t="shared" si="17"/>
        <v>0</v>
      </c>
      <c r="CA194" s="82">
        <f>ROUND(IF('2.ต้นทุนตามสัดส่วน '!$E$158&gt;0,(+P194*'2.ต้นทุนตามสัดส่วน '!$E$158)/'2.ต้นทุนตามสัดส่วน '!$E$159,0),2)</f>
        <v>0</v>
      </c>
      <c r="CB194" s="82">
        <f>ROUND(IF('2.ต้นทุนตามสัดส่วน '!$E$168&gt;0,(+Q194*'2.ต้นทุนตามสัดส่วน '!$E$168)/'2.ต้นทุนตามสัดส่วน '!$E$169,0),2)</f>
        <v>0</v>
      </c>
      <c r="CC194" s="82">
        <f>ROUND(IF('2.ต้นทุนตามสัดส่วน '!$E$178&gt;0,(+R194*'2.ต้นทุนตามสัดส่วน '!$E$178)/'2.ต้นทุนตามสัดส่วน '!$E$179,0),2)</f>
        <v>0</v>
      </c>
      <c r="CD194" s="82">
        <f t="shared" si="18"/>
        <v>0</v>
      </c>
      <c r="CE194" s="82">
        <f t="shared" si="19"/>
        <v>0</v>
      </c>
      <c r="CF194" s="96">
        <v>5106011400</v>
      </c>
      <c r="CG194" s="97" t="s">
        <v>290</v>
      </c>
      <c r="CH194" s="82">
        <f t="shared" ref="CH194:CY194" si="207">+C194-X194-AS194-BN194</f>
        <v>0</v>
      </c>
      <c r="CI194" s="82">
        <f t="shared" si="207"/>
        <v>0</v>
      </c>
      <c r="CJ194" s="82">
        <f t="shared" si="207"/>
        <v>0</v>
      </c>
      <c r="CK194" s="82">
        <f t="shared" si="207"/>
        <v>0</v>
      </c>
      <c r="CL194" s="82">
        <f t="shared" si="207"/>
        <v>0</v>
      </c>
      <c r="CM194" s="82">
        <f t="shared" si="207"/>
        <v>0</v>
      </c>
      <c r="CN194" s="82">
        <f t="shared" si="207"/>
        <v>0</v>
      </c>
      <c r="CO194" s="82">
        <f t="shared" si="207"/>
        <v>0</v>
      </c>
      <c r="CP194" s="82">
        <f t="shared" si="207"/>
        <v>0</v>
      </c>
      <c r="CQ194" s="82">
        <f t="shared" si="207"/>
        <v>0</v>
      </c>
      <c r="CR194" s="82">
        <f t="shared" si="207"/>
        <v>0</v>
      </c>
      <c r="CS194" s="82">
        <f t="shared" si="207"/>
        <v>0</v>
      </c>
      <c r="CT194" s="82">
        <f t="shared" si="207"/>
        <v>0</v>
      </c>
      <c r="CU194" s="82">
        <f t="shared" si="207"/>
        <v>0</v>
      </c>
      <c r="CV194" s="82">
        <f t="shared" si="207"/>
        <v>0</v>
      </c>
      <c r="CW194" s="82">
        <f t="shared" si="207"/>
        <v>0</v>
      </c>
      <c r="CX194" s="82">
        <f t="shared" si="207"/>
        <v>0</v>
      </c>
      <c r="CY194" s="82">
        <f t="shared" si="207"/>
        <v>0</v>
      </c>
    </row>
    <row r="195" spans="1:103" ht="15.75" customHeight="1" x14ac:dyDescent="0.55000000000000004">
      <c r="A195" s="96">
        <v>5106011500</v>
      </c>
      <c r="B195" s="97" t="s">
        <v>291</v>
      </c>
      <c r="C195" s="30"/>
      <c r="D195" s="82"/>
      <c r="E195" s="82"/>
      <c r="F195" s="82"/>
      <c r="G195" s="82">
        <f t="shared" si="0"/>
        <v>0</v>
      </c>
      <c r="H195" s="82"/>
      <c r="I195" s="82"/>
      <c r="J195" s="82"/>
      <c r="K195" s="82">
        <f t="shared" si="1"/>
        <v>0</v>
      </c>
      <c r="L195" s="82"/>
      <c r="M195" s="82"/>
      <c r="N195" s="82"/>
      <c r="O195" s="82">
        <f t="shared" si="2"/>
        <v>0</v>
      </c>
      <c r="P195" s="82"/>
      <c r="Q195" s="82"/>
      <c r="R195" s="82"/>
      <c r="S195" s="82">
        <f t="shared" si="3"/>
        <v>0</v>
      </c>
      <c r="T195" s="82">
        <f t="shared" si="4"/>
        <v>0</v>
      </c>
      <c r="V195" s="96">
        <v>5106011500</v>
      </c>
      <c r="W195" s="97" t="s">
        <v>291</v>
      </c>
      <c r="X195" s="82">
        <f>ROUND(IF('2.ต้นทุนตามสัดส่วน '!$E$6&gt;0,(+C195*'2.ต้นทุนตามสัดส่วน '!$E$6)/'2.ต้นทุนตามสัดส่วน '!$E$9,0),2)</f>
        <v>0</v>
      </c>
      <c r="Y195" s="82">
        <f>ROUND(IF('2.ต้นทุนตามสัดส่วน '!$E$16&gt;0,(+D195*'2.ต้นทุนตามสัดส่วน '!$E$16)/'2.ต้นทุนตามสัดส่วน '!$E$19,0),2)</f>
        <v>0</v>
      </c>
      <c r="Z195" s="82">
        <f>ROUND(IF('2.ต้นทุนตามสัดส่วน '!$E$26&gt;0,(+E195*'2.ต้นทุนตามสัดส่วน '!$E$26)/'2.ต้นทุนตามสัดส่วน '!$E$29,0),2)</f>
        <v>0</v>
      </c>
      <c r="AA195" s="82">
        <f>ROUND(IF('2.ต้นทุนตามสัดส่วน '!$E$36&gt;0,(+F195*'2.ต้นทุนตามสัดส่วน '!$E$36)/'2.ต้นทุนตามสัดส่วน '!$E$39,0),2)</f>
        <v>0</v>
      </c>
      <c r="AB195" s="82">
        <f t="shared" si="5"/>
        <v>0</v>
      </c>
      <c r="AC195" s="82">
        <f>ROUND(IF('2.ต้นทุนตามสัดส่วน '!$E$56&gt;0,(+H195*'2.ต้นทุนตามสัดส่วน '!$E$56)/'2.ต้นทุนตามสัดส่วน '!$E$59,0),2)</f>
        <v>0</v>
      </c>
      <c r="AD195" s="82">
        <f>ROUND(IF('2.ต้นทุนตามสัดส่วน '!$E$66&gt;0,(+I195*'2.ต้นทุนตามสัดส่วน '!$E$66)/'2.ต้นทุนตามสัดส่วน '!$E$69,0),2)</f>
        <v>0</v>
      </c>
      <c r="AE195" s="82">
        <f>ROUND(IF('2.ต้นทุนตามสัดส่วน '!$E$76&gt;0,(+J195*'2.ต้นทุนตามสัดส่วน '!$E$76)/'2.ต้นทุนตามสัดส่วน '!$E$79,0),2)</f>
        <v>0</v>
      </c>
      <c r="AF195" s="82">
        <f t="shared" si="6"/>
        <v>0</v>
      </c>
      <c r="AG195" s="82">
        <f>ROUND(IF('2.ต้นทุนตามสัดส่วน '!$E$106&gt;0,(+L195*'2.ต้นทุนตามสัดส่วน '!$E$106)/'2.ต้นทุนตามสัดส่วน '!$E$109,0),2)</f>
        <v>0</v>
      </c>
      <c r="AH195" s="82">
        <f>ROUND(IF('2.ต้นทุนตามสัดส่วน '!$E$116&gt;0,(+M195*'2.ต้นทุนตามสัดส่วน '!$E$116)/'2.ต้นทุนตามสัดส่วน '!$E$119,0),2)</f>
        <v>0</v>
      </c>
      <c r="AI195" s="82">
        <f>ROUND(IF('2.ต้นทุนตามสัดส่วน '!$E$126&gt;0,(+N195*'2.ต้นทุนตามสัดส่วน '!$E$126)/'2.ต้นทุนตามสัดส่วน '!$E$129,0),2)</f>
        <v>0</v>
      </c>
      <c r="AJ195" s="82">
        <f t="shared" si="7"/>
        <v>0</v>
      </c>
      <c r="AK195" s="82">
        <f>ROUND(IF('2.ต้นทุนตามสัดส่วน '!$E$156&gt;0,(+P195*'2.ต้นทุนตามสัดส่วน '!$E$156)/'2.ต้นทุนตามสัดส่วน '!$E$159,0),2)</f>
        <v>0</v>
      </c>
      <c r="AL195" s="82">
        <f>ROUND(IF('2.ต้นทุนตามสัดส่วน '!$E$166&gt;0,(+Q195*'2.ต้นทุนตามสัดส่วน '!$E$166)/'2.ต้นทุนตามสัดส่วน '!$E$169,0),2)</f>
        <v>0</v>
      </c>
      <c r="AM195" s="82">
        <f>ROUND(IF('2.ต้นทุนตามสัดส่วน '!$E$176&gt;0,(+R195*'2.ต้นทุนตามสัดส่วน '!$E$176)/'2.ต้นทุนตามสัดส่วน '!$E$179,0),2)</f>
        <v>0</v>
      </c>
      <c r="AN195" s="82">
        <f t="shared" si="8"/>
        <v>0</v>
      </c>
      <c r="AO195" s="82">
        <f t="shared" si="9"/>
        <v>0</v>
      </c>
      <c r="AQ195" s="96">
        <v>5106011500</v>
      </c>
      <c r="AR195" s="97" t="s">
        <v>291</v>
      </c>
      <c r="AS195" s="82">
        <f>ROUND(IF('2.ต้นทุนตามสัดส่วน '!$E$7&gt;0,(C195*'2.ต้นทุนตามสัดส่วน '!$E$7)/'2.ต้นทุนตามสัดส่วน '!$E$9,0),2)</f>
        <v>0</v>
      </c>
      <c r="AT195" s="82">
        <f>ROUND(IF('2.ต้นทุนตามสัดส่วน '!$E$17&gt;0,(D195*'2.ต้นทุนตามสัดส่วน '!$E$17)/'2.ต้นทุนตามสัดส่วน '!$E$19,0),2)</f>
        <v>0</v>
      </c>
      <c r="AU195" s="82">
        <f>ROUND(IF('2.ต้นทุนตามสัดส่วน '!$E$27&gt;0,(+E195*'2.ต้นทุนตามสัดส่วน '!$E$27)/'2.ต้นทุนตามสัดส่วน '!$E$29,0),2)</f>
        <v>0</v>
      </c>
      <c r="AV195" s="82">
        <f>ROUND(IF('2.ต้นทุนตามสัดส่วน '!$E$37&gt;0,(+F195*'2.ต้นทุนตามสัดส่วน '!$E$37)/'2.ต้นทุนตามสัดส่วน '!$E$39,0),2)</f>
        <v>0</v>
      </c>
      <c r="AW195" s="82">
        <f t="shared" si="10"/>
        <v>0</v>
      </c>
      <c r="AX195" s="82">
        <f>ROUND(IF('2.ต้นทุนตามสัดส่วน '!$E$57&gt;0,(+H195*'2.ต้นทุนตามสัดส่วน '!$E$57)/'2.ต้นทุนตามสัดส่วน '!$E$59,0),2)</f>
        <v>0</v>
      </c>
      <c r="AY195" s="82">
        <f>ROUND(IF('2.ต้นทุนตามสัดส่วน '!$E$67&gt;0,(+I195*'2.ต้นทุนตามสัดส่วน '!$E$67)/'2.ต้นทุนตามสัดส่วน '!$E$69,0),2)</f>
        <v>0</v>
      </c>
      <c r="AZ195" s="82">
        <f>ROUND(IF('2.ต้นทุนตามสัดส่วน '!$E$77&gt;0,(+J195*'2.ต้นทุนตามสัดส่วน '!$E$77)/'2.ต้นทุนตามสัดส่วน '!$E$79,0),2)</f>
        <v>0</v>
      </c>
      <c r="BA195" s="82">
        <f t="shared" si="11"/>
        <v>0</v>
      </c>
      <c r="BB195" s="82">
        <f>ROUND(IF('2.ต้นทุนตามสัดส่วน '!$E$107&gt;0,(+L195*'2.ต้นทุนตามสัดส่วน '!$E$107)/'2.ต้นทุนตามสัดส่วน '!$E$109,0),2)</f>
        <v>0</v>
      </c>
      <c r="BC195" s="82">
        <f>ROUND(IF('2.ต้นทุนตามสัดส่วน '!$E$117&gt;0,(+M195*'2.ต้นทุนตามสัดส่วน '!$E$117)/'2.ต้นทุนตามสัดส่วน '!$E$119,0),2)</f>
        <v>0</v>
      </c>
      <c r="BD195" s="82">
        <f>ROUND(IF('2.ต้นทุนตามสัดส่วน '!$E$127&gt;0,(+N195*'2.ต้นทุนตามสัดส่วน '!$E$127)/'2.ต้นทุนตามสัดส่วน '!$E$129,0),2)</f>
        <v>0</v>
      </c>
      <c r="BE195" s="82">
        <f t="shared" si="12"/>
        <v>0</v>
      </c>
      <c r="BF195" s="82">
        <f>ROUND(IF('2.ต้นทุนตามสัดส่วน '!$E$157&gt;0,(+P195*'2.ต้นทุนตามสัดส่วน '!$E$157)/'2.ต้นทุนตามสัดส่วน '!$E$159,0),2)</f>
        <v>0</v>
      </c>
      <c r="BG195" s="82">
        <f>ROUND(IF('2.ต้นทุนตามสัดส่วน '!$E$167&gt;0,(+Q195*'2.ต้นทุนตามสัดส่วน '!$E$167)/'2.ต้นทุนตามสัดส่วน '!$E$169,0),2)</f>
        <v>0</v>
      </c>
      <c r="BH195" s="82">
        <f>ROUND(IF('2.ต้นทุนตามสัดส่วน '!$E$177&gt;0,(+R195*'2.ต้นทุนตามสัดส่วน '!$E$177)/'2.ต้นทุนตามสัดส่วน '!$E$179,0),2)</f>
        <v>0</v>
      </c>
      <c r="BI195" s="82">
        <f t="shared" si="13"/>
        <v>0</v>
      </c>
      <c r="BJ195" s="82">
        <f t="shared" si="14"/>
        <v>0</v>
      </c>
      <c r="BL195" s="96">
        <v>5106011500</v>
      </c>
      <c r="BM195" s="97" t="s">
        <v>291</v>
      </c>
      <c r="BN195" s="82">
        <f>ROUND(IF('2.ต้นทุนตามสัดส่วน '!$E$8&gt;0,(+C195*'2.ต้นทุนตามสัดส่วน '!$E$8)/'2.ต้นทุนตามสัดส่วน '!$E$9,0),2)</f>
        <v>0</v>
      </c>
      <c r="BO195" s="82">
        <f>ROUND(IF('2.ต้นทุนตามสัดส่วน '!$E$18&gt;0,(+D195*'2.ต้นทุนตามสัดส่วน '!$E$18)/'2.ต้นทุนตามสัดส่วน '!$E$19,0),2)</f>
        <v>0</v>
      </c>
      <c r="BP195" s="82">
        <f>ROUND(IF('2.ต้นทุนตามสัดส่วน '!$E$28&gt;0,(+E195*'2.ต้นทุนตามสัดส่วน '!$E$28)/'2.ต้นทุนตามสัดส่วน '!$E$29,0),2)</f>
        <v>0</v>
      </c>
      <c r="BQ195" s="82">
        <f>ROUND(IF('2.ต้นทุนตามสัดส่วน '!$E$38&gt;0,(+F195*'2.ต้นทุนตามสัดส่วน '!$E$38)/'2.ต้นทุนตามสัดส่วน '!$E$39,0),2)</f>
        <v>0</v>
      </c>
      <c r="BR195" s="82">
        <f t="shared" si="15"/>
        <v>0</v>
      </c>
      <c r="BS195" s="82">
        <f>ROUND(IF('2.ต้นทุนตามสัดส่วน '!$E$58&gt;0,(+H195*'2.ต้นทุนตามสัดส่วน '!$E$58)/'2.ต้นทุนตามสัดส่วน '!$E$59,0),2)</f>
        <v>0</v>
      </c>
      <c r="BT195" s="82">
        <f>ROUND(IF('2.ต้นทุนตามสัดส่วน '!$E$68&gt;0,(+I195*'2.ต้นทุนตามสัดส่วน '!$E$68)/'2.ต้นทุนตามสัดส่วน '!$E$69,0),2)</f>
        <v>0</v>
      </c>
      <c r="BU195" s="82">
        <f>ROUND(IF('2.ต้นทุนตามสัดส่วน '!$E$78&gt;0,(+J195*'2.ต้นทุนตามสัดส่วน '!$E$78)/'2.ต้นทุนตามสัดส่วน '!$E$79,0),2)</f>
        <v>0</v>
      </c>
      <c r="BV195" s="82">
        <f t="shared" si="16"/>
        <v>0</v>
      </c>
      <c r="BW195" s="82">
        <f>ROUND(IF('2.ต้นทุนตามสัดส่วน '!$E$108&gt;0,(+L195*'2.ต้นทุนตามสัดส่วน '!$E$108)/'2.ต้นทุนตามสัดส่วน '!$E$109,0),2)</f>
        <v>0</v>
      </c>
      <c r="BX195" s="82">
        <f>ROUND(IF('2.ต้นทุนตามสัดส่วน '!$E$118&gt;0,(+M195*'2.ต้นทุนตามสัดส่วน '!$E$118)/'2.ต้นทุนตามสัดส่วน '!$E$119,0),2)</f>
        <v>0</v>
      </c>
      <c r="BY195" s="82">
        <f>ROUND(IF('2.ต้นทุนตามสัดส่วน '!$E$128&gt;0,(+N195*'2.ต้นทุนตามสัดส่วน '!$E$128)/'2.ต้นทุนตามสัดส่วน '!$E$129,0),2)</f>
        <v>0</v>
      </c>
      <c r="BZ195" s="82">
        <f t="shared" si="17"/>
        <v>0</v>
      </c>
      <c r="CA195" s="82">
        <f>ROUND(IF('2.ต้นทุนตามสัดส่วน '!$E$158&gt;0,(+P195*'2.ต้นทุนตามสัดส่วน '!$E$158)/'2.ต้นทุนตามสัดส่วน '!$E$159,0),2)</f>
        <v>0</v>
      </c>
      <c r="CB195" s="82">
        <f>ROUND(IF('2.ต้นทุนตามสัดส่วน '!$E$168&gt;0,(+Q195*'2.ต้นทุนตามสัดส่วน '!$E$168)/'2.ต้นทุนตามสัดส่วน '!$E$169,0),2)</f>
        <v>0</v>
      </c>
      <c r="CC195" s="82">
        <f>ROUND(IF('2.ต้นทุนตามสัดส่วน '!$E$178&gt;0,(+R195*'2.ต้นทุนตามสัดส่วน '!$E$178)/'2.ต้นทุนตามสัดส่วน '!$E$179,0),2)</f>
        <v>0</v>
      </c>
      <c r="CD195" s="82">
        <f t="shared" si="18"/>
        <v>0</v>
      </c>
      <c r="CE195" s="82">
        <f t="shared" si="19"/>
        <v>0</v>
      </c>
      <c r="CF195" s="96">
        <v>5106011500</v>
      </c>
      <c r="CG195" s="97" t="s">
        <v>291</v>
      </c>
      <c r="CH195" s="82">
        <f t="shared" ref="CH195:CY195" si="208">+C195-X195-AS195-BN195</f>
        <v>0</v>
      </c>
      <c r="CI195" s="82">
        <f t="shared" si="208"/>
        <v>0</v>
      </c>
      <c r="CJ195" s="82">
        <f t="shared" si="208"/>
        <v>0</v>
      </c>
      <c r="CK195" s="82">
        <f t="shared" si="208"/>
        <v>0</v>
      </c>
      <c r="CL195" s="82">
        <f t="shared" si="208"/>
        <v>0</v>
      </c>
      <c r="CM195" s="82">
        <f t="shared" si="208"/>
        <v>0</v>
      </c>
      <c r="CN195" s="82">
        <f t="shared" si="208"/>
        <v>0</v>
      </c>
      <c r="CO195" s="82">
        <f t="shared" si="208"/>
        <v>0</v>
      </c>
      <c r="CP195" s="82">
        <f t="shared" si="208"/>
        <v>0</v>
      </c>
      <c r="CQ195" s="82">
        <f t="shared" si="208"/>
        <v>0</v>
      </c>
      <c r="CR195" s="82">
        <f t="shared" si="208"/>
        <v>0</v>
      </c>
      <c r="CS195" s="82">
        <f t="shared" si="208"/>
        <v>0</v>
      </c>
      <c r="CT195" s="82">
        <f t="shared" si="208"/>
        <v>0</v>
      </c>
      <c r="CU195" s="82">
        <f t="shared" si="208"/>
        <v>0</v>
      </c>
      <c r="CV195" s="82">
        <f t="shared" si="208"/>
        <v>0</v>
      </c>
      <c r="CW195" s="82">
        <f t="shared" si="208"/>
        <v>0</v>
      </c>
      <c r="CX195" s="82">
        <f t="shared" si="208"/>
        <v>0</v>
      </c>
      <c r="CY195" s="82">
        <f t="shared" si="208"/>
        <v>0</v>
      </c>
    </row>
    <row r="196" spans="1:103" ht="15.75" customHeight="1" x14ac:dyDescent="0.55000000000000004">
      <c r="A196" s="96">
        <v>5106011600</v>
      </c>
      <c r="B196" s="97" t="s">
        <v>292</v>
      </c>
      <c r="C196" s="30"/>
      <c r="D196" s="82"/>
      <c r="E196" s="82"/>
      <c r="F196" s="82"/>
      <c r="G196" s="82">
        <f t="shared" si="0"/>
        <v>0</v>
      </c>
      <c r="H196" s="82"/>
      <c r="I196" s="82"/>
      <c r="J196" s="82"/>
      <c r="K196" s="82">
        <f t="shared" si="1"/>
        <v>0</v>
      </c>
      <c r="L196" s="82"/>
      <c r="M196" s="82"/>
      <c r="N196" s="82"/>
      <c r="O196" s="82">
        <f t="shared" si="2"/>
        <v>0</v>
      </c>
      <c r="P196" s="82"/>
      <c r="Q196" s="82"/>
      <c r="R196" s="82"/>
      <c r="S196" s="82">
        <f t="shared" si="3"/>
        <v>0</v>
      </c>
      <c r="T196" s="82">
        <f t="shared" si="4"/>
        <v>0</v>
      </c>
      <c r="V196" s="96">
        <v>5106011600</v>
      </c>
      <c r="W196" s="97" t="s">
        <v>292</v>
      </c>
      <c r="X196" s="82">
        <f>ROUND(IF('2.ต้นทุนตามสัดส่วน '!$E$6&gt;0,(+C196*'2.ต้นทุนตามสัดส่วน '!$E$6)/'2.ต้นทุนตามสัดส่วน '!$E$9,0),2)</f>
        <v>0</v>
      </c>
      <c r="Y196" s="82">
        <f>ROUND(IF('2.ต้นทุนตามสัดส่วน '!$E$16&gt;0,(+D196*'2.ต้นทุนตามสัดส่วน '!$E$16)/'2.ต้นทุนตามสัดส่วน '!$E$19,0),2)</f>
        <v>0</v>
      </c>
      <c r="Z196" s="82">
        <f>ROUND(IF('2.ต้นทุนตามสัดส่วน '!$E$26&gt;0,(+E196*'2.ต้นทุนตามสัดส่วน '!$E$26)/'2.ต้นทุนตามสัดส่วน '!$E$29,0),2)</f>
        <v>0</v>
      </c>
      <c r="AA196" s="82">
        <f>ROUND(IF('2.ต้นทุนตามสัดส่วน '!$E$36&gt;0,(+F196*'2.ต้นทุนตามสัดส่วน '!$E$36)/'2.ต้นทุนตามสัดส่วน '!$E$39,0),2)</f>
        <v>0</v>
      </c>
      <c r="AB196" s="82">
        <f t="shared" si="5"/>
        <v>0</v>
      </c>
      <c r="AC196" s="82">
        <f>ROUND(IF('2.ต้นทุนตามสัดส่วน '!$E$56&gt;0,(+H196*'2.ต้นทุนตามสัดส่วน '!$E$56)/'2.ต้นทุนตามสัดส่วน '!$E$59,0),2)</f>
        <v>0</v>
      </c>
      <c r="AD196" s="82">
        <f>ROUND(IF('2.ต้นทุนตามสัดส่วน '!$E$66&gt;0,(+I196*'2.ต้นทุนตามสัดส่วน '!$E$66)/'2.ต้นทุนตามสัดส่วน '!$E$69,0),2)</f>
        <v>0</v>
      </c>
      <c r="AE196" s="82">
        <f>ROUND(IF('2.ต้นทุนตามสัดส่วน '!$E$76&gt;0,(+J196*'2.ต้นทุนตามสัดส่วน '!$E$76)/'2.ต้นทุนตามสัดส่วน '!$E$79,0),2)</f>
        <v>0</v>
      </c>
      <c r="AF196" s="82">
        <f t="shared" si="6"/>
        <v>0</v>
      </c>
      <c r="AG196" s="82">
        <f>ROUND(IF('2.ต้นทุนตามสัดส่วน '!$E$106&gt;0,(+L196*'2.ต้นทุนตามสัดส่วน '!$E$106)/'2.ต้นทุนตามสัดส่วน '!$E$109,0),2)</f>
        <v>0</v>
      </c>
      <c r="AH196" s="82">
        <f>ROUND(IF('2.ต้นทุนตามสัดส่วน '!$E$116&gt;0,(+M196*'2.ต้นทุนตามสัดส่วน '!$E$116)/'2.ต้นทุนตามสัดส่วน '!$E$119,0),2)</f>
        <v>0</v>
      </c>
      <c r="AI196" s="82">
        <f>ROUND(IF('2.ต้นทุนตามสัดส่วน '!$E$126&gt;0,(+N196*'2.ต้นทุนตามสัดส่วน '!$E$126)/'2.ต้นทุนตามสัดส่วน '!$E$129,0),2)</f>
        <v>0</v>
      </c>
      <c r="AJ196" s="82">
        <f t="shared" si="7"/>
        <v>0</v>
      </c>
      <c r="AK196" s="82">
        <f>ROUND(IF('2.ต้นทุนตามสัดส่วน '!$E$156&gt;0,(+P196*'2.ต้นทุนตามสัดส่วน '!$E$156)/'2.ต้นทุนตามสัดส่วน '!$E$159,0),2)</f>
        <v>0</v>
      </c>
      <c r="AL196" s="82">
        <f>ROUND(IF('2.ต้นทุนตามสัดส่วน '!$E$166&gt;0,(+Q196*'2.ต้นทุนตามสัดส่วน '!$E$166)/'2.ต้นทุนตามสัดส่วน '!$E$169,0),2)</f>
        <v>0</v>
      </c>
      <c r="AM196" s="82">
        <f>ROUND(IF('2.ต้นทุนตามสัดส่วน '!$E$176&gt;0,(+R196*'2.ต้นทุนตามสัดส่วน '!$E$176)/'2.ต้นทุนตามสัดส่วน '!$E$179,0),2)</f>
        <v>0</v>
      </c>
      <c r="AN196" s="82">
        <f t="shared" si="8"/>
        <v>0</v>
      </c>
      <c r="AO196" s="82">
        <f t="shared" si="9"/>
        <v>0</v>
      </c>
      <c r="AQ196" s="96">
        <v>5106011600</v>
      </c>
      <c r="AR196" s="97" t="s">
        <v>292</v>
      </c>
      <c r="AS196" s="82">
        <f>ROUND(IF('2.ต้นทุนตามสัดส่วน '!$E$7&gt;0,(C196*'2.ต้นทุนตามสัดส่วน '!$E$7)/'2.ต้นทุนตามสัดส่วน '!$E$9,0),2)</f>
        <v>0</v>
      </c>
      <c r="AT196" s="82">
        <f>ROUND(IF('2.ต้นทุนตามสัดส่วน '!$E$17&gt;0,(D196*'2.ต้นทุนตามสัดส่วน '!$E$17)/'2.ต้นทุนตามสัดส่วน '!$E$19,0),2)</f>
        <v>0</v>
      </c>
      <c r="AU196" s="82">
        <f>ROUND(IF('2.ต้นทุนตามสัดส่วน '!$E$27&gt;0,(+E196*'2.ต้นทุนตามสัดส่วน '!$E$27)/'2.ต้นทุนตามสัดส่วน '!$E$29,0),2)</f>
        <v>0</v>
      </c>
      <c r="AV196" s="82">
        <f>ROUND(IF('2.ต้นทุนตามสัดส่วน '!$E$37&gt;0,(+F196*'2.ต้นทุนตามสัดส่วน '!$E$37)/'2.ต้นทุนตามสัดส่วน '!$E$39,0),2)</f>
        <v>0</v>
      </c>
      <c r="AW196" s="82">
        <f t="shared" si="10"/>
        <v>0</v>
      </c>
      <c r="AX196" s="82">
        <f>ROUND(IF('2.ต้นทุนตามสัดส่วน '!$E$57&gt;0,(+H196*'2.ต้นทุนตามสัดส่วน '!$E$57)/'2.ต้นทุนตามสัดส่วน '!$E$59,0),2)</f>
        <v>0</v>
      </c>
      <c r="AY196" s="82">
        <f>ROUND(IF('2.ต้นทุนตามสัดส่วน '!$E$67&gt;0,(+I196*'2.ต้นทุนตามสัดส่วน '!$E$67)/'2.ต้นทุนตามสัดส่วน '!$E$69,0),2)</f>
        <v>0</v>
      </c>
      <c r="AZ196" s="82">
        <f>ROUND(IF('2.ต้นทุนตามสัดส่วน '!$E$77&gt;0,(+J196*'2.ต้นทุนตามสัดส่วน '!$E$77)/'2.ต้นทุนตามสัดส่วน '!$E$79,0),2)</f>
        <v>0</v>
      </c>
      <c r="BA196" s="82">
        <f t="shared" si="11"/>
        <v>0</v>
      </c>
      <c r="BB196" s="82">
        <f>ROUND(IF('2.ต้นทุนตามสัดส่วน '!$E$107&gt;0,(+L196*'2.ต้นทุนตามสัดส่วน '!$E$107)/'2.ต้นทุนตามสัดส่วน '!$E$109,0),2)</f>
        <v>0</v>
      </c>
      <c r="BC196" s="82">
        <f>ROUND(IF('2.ต้นทุนตามสัดส่วน '!$E$117&gt;0,(+M196*'2.ต้นทุนตามสัดส่วน '!$E$117)/'2.ต้นทุนตามสัดส่วน '!$E$119,0),2)</f>
        <v>0</v>
      </c>
      <c r="BD196" s="82">
        <f>ROUND(IF('2.ต้นทุนตามสัดส่วน '!$E$127&gt;0,(+N196*'2.ต้นทุนตามสัดส่วน '!$E$127)/'2.ต้นทุนตามสัดส่วน '!$E$129,0),2)</f>
        <v>0</v>
      </c>
      <c r="BE196" s="82">
        <f t="shared" si="12"/>
        <v>0</v>
      </c>
      <c r="BF196" s="82">
        <f>ROUND(IF('2.ต้นทุนตามสัดส่วน '!$E$157&gt;0,(+P196*'2.ต้นทุนตามสัดส่วน '!$E$157)/'2.ต้นทุนตามสัดส่วน '!$E$159,0),2)</f>
        <v>0</v>
      </c>
      <c r="BG196" s="82">
        <f>ROUND(IF('2.ต้นทุนตามสัดส่วน '!$E$167&gt;0,(+Q196*'2.ต้นทุนตามสัดส่วน '!$E$167)/'2.ต้นทุนตามสัดส่วน '!$E$169,0),2)</f>
        <v>0</v>
      </c>
      <c r="BH196" s="82">
        <f>ROUND(IF('2.ต้นทุนตามสัดส่วน '!$E$177&gt;0,(+R196*'2.ต้นทุนตามสัดส่วน '!$E$177)/'2.ต้นทุนตามสัดส่วน '!$E$179,0),2)</f>
        <v>0</v>
      </c>
      <c r="BI196" s="82">
        <f t="shared" si="13"/>
        <v>0</v>
      </c>
      <c r="BJ196" s="82">
        <f t="shared" si="14"/>
        <v>0</v>
      </c>
      <c r="BL196" s="96">
        <v>5106011600</v>
      </c>
      <c r="BM196" s="97" t="s">
        <v>292</v>
      </c>
      <c r="BN196" s="82">
        <f>ROUND(IF('2.ต้นทุนตามสัดส่วน '!$E$8&gt;0,(+C196*'2.ต้นทุนตามสัดส่วน '!$E$8)/'2.ต้นทุนตามสัดส่วน '!$E$9,0),2)</f>
        <v>0</v>
      </c>
      <c r="BO196" s="82">
        <f>ROUND(IF('2.ต้นทุนตามสัดส่วน '!$E$18&gt;0,(+D196*'2.ต้นทุนตามสัดส่วน '!$E$18)/'2.ต้นทุนตามสัดส่วน '!$E$19,0),2)</f>
        <v>0</v>
      </c>
      <c r="BP196" s="82">
        <f>ROUND(IF('2.ต้นทุนตามสัดส่วน '!$E$28&gt;0,(+E196*'2.ต้นทุนตามสัดส่วน '!$E$28)/'2.ต้นทุนตามสัดส่วน '!$E$29,0),2)</f>
        <v>0</v>
      </c>
      <c r="BQ196" s="82">
        <f>ROUND(IF('2.ต้นทุนตามสัดส่วน '!$E$38&gt;0,(+F196*'2.ต้นทุนตามสัดส่วน '!$E$38)/'2.ต้นทุนตามสัดส่วน '!$E$39,0),2)</f>
        <v>0</v>
      </c>
      <c r="BR196" s="82">
        <f t="shared" si="15"/>
        <v>0</v>
      </c>
      <c r="BS196" s="82">
        <f>ROUND(IF('2.ต้นทุนตามสัดส่วน '!$E$58&gt;0,(+H196*'2.ต้นทุนตามสัดส่วน '!$E$58)/'2.ต้นทุนตามสัดส่วน '!$E$59,0),2)</f>
        <v>0</v>
      </c>
      <c r="BT196" s="82">
        <f>ROUND(IF('2.ต้นทุนตามสัดส่วน '!$E$68&gt;0,(+I196*'2.ต้นทุนตามสัดส่วน '!$E$68)/'2.ต้นทุนตามสัดส่วน '!$E$69,0),2)</f>
        <v>0</v>
      </c>
      <c r="BU196" s="82">
        <f>ROUND(IF('2.ต้นทุนตามสัดส่วน '!$E$78&gt;0,(+J196*'2.ต้นทุนตามสัดส่วน '!$E$78)/'2.ต้นทุนตามสัดส่วน '!$E$79,0),2)</f>
        <v>0</v>
      </c>
      <c r="BV196" s="82">
        <f t="shared" si="16"/>
        <v>0</v>
      </c>
      <c r="BW196" s="82">
        <f>ROUND(IF('2.ต้นทุนตามสัดส่วน '!$E$108&gt;0,(+L196*'2.ต้นทุนตามสัดส่วน '!$E$108)/'2.ต้นทุนตามสัดส่วน '!$E$109,0),2)</f>
        <v>0</v>
      </c>
      <c r="BX196" s="82">
        <f>ROUND(IF('2.ต้นทุนตามสัดส่วน '!$E$118&gt;0,(+M196*'2.ต้นทุนตามสัดส่วน '!$E$118)/'2.ต้นทุนตามสัดส่วน '!$E$119,0),2)</f>
        <v>0</v>
      </c>
      <c r="BY196" s="82">
        <f>ROUND(IF('2.ต้นทุนตามสัดส่วน '!$E$128&gt;0,(+N196*'2.ต้นทุนตามสัดส่วน '!$E$128)/'2.ต้นทุนตามสัดส่วน '!$E$129,0),2)</f>
        <v>0</v>
      </c>
      <c r="BZ196" s="82">
        <f t="shared" si="17"/>
        <v>0</v>
      </c>
      <c r="CA196" s="82">
        <f>ROUND(IF('2.ต้นทุนตามสัดส่วน '!$E$158&gt;0,(+P196*'2.ต้นทุนตามสัดส่วน '!$E$158)/'2.ต้นทุนตามสัดส่วน '!$E$159,0),2)</f>
        <v>0</v>
      </c>
      <c r="CB196" s="82">
        <f>ROUND(IF('2.ต้นทุนตามสัดส่วน '!$E$168&gt;0,(+Q196*'2.ต้นทุนตามสัดส่วน '!$E$168)/'2.ต้นทุนตามสัดส่วน '!$E$169,0),2)</f>
        <v>0</v>
      </c>
      <c r="CC196" s="82">
        <f>ROUND(IF('2.ต้นทุนตามสัดส่วน '!$E$178&gt;0,(+R196*'2.ต้นทุนตามสัดส่วน '!$E$178)/'2.ต้นทุนตามสัดส่วน '!$E$179,0),2)</f>
        <v>0</v>
      </c>
      <c r="CD196" s="82">
        <f t="shared" si="18"/>
        <v>0</v>
      </c>
      <c r="CE196" s="82">
        <f t="shared" si="19"/>
        <v>0</v>
      </c>
      <c r="CF196" s="96">
        <v>5106011600</v>
      </c>
      <c r="CG196" s="97" t="s">
        <v>292</v>
      </c>
      <c r="CH196" s="82">
        <f t="shared" ref="CH196:CY196" si="209">+C196-X196-AS196-BN196</f>
        <v>0</v>
      </c>
      <c r="CI196" s="82">
        <f t="shared" si="209"/>
        <v>0</v>
      </c>
      <c r="CJ196" s="82">
        <f t="shared" si="209"/>
        <v>0</v>
      </c>
      <c r="CK196" s="82">
        <f t="shared" si="209"/>
        <v>0</v>
      </c>
      <c r="CL196" s="82">
        <f t="shared" si="209"/>
        <v>0</v>
      </c>
      <c r="CM196" s="82">
        <f t="shared" si="209"/>
        <v>0</v>
      </c>
      <c r="CN196" s="82">
        <f t="shared" si="209"/>
        <v>0</v>
      </c>
      <c r="CO196" s="82">
        <f t="shared" si="209"/>
        <v>0</v>
      </c>
      <c r="CP196" s="82">
        <f t="shared" si="209"/>
        <v>0</v>
      </c>
      <c r="CQ196" s="82">
        <f t="shared" si="209"/>
        <v>0</v>
      </c>
      <c r="CR196" s="82">
        <f t="shared" si="209"/>
        <v>0</v>
      </c>
      <c r="CS196" s="82">
        <f t="shared" si="209"/>
        <v>0</v>
      </c>
      <c r="CT196" s="82">
        <f t="shared" si="209"/>
        <v>0</v>
      </c>
      <c r="CU196" s="82">
        <f t="shared" si="209"/>
        <v>0</v>
      </c>
      <c r="CV196" s="82">
        <f t="shared" si="209"/>
        <v>0</v>
      </c>
      <c r="CW196" s="82">
        <f t="shared" si="209"/>
        <v>0</v>
      </c>
      <c r="CX196" s="82">
        <f t="shared" si="209"/>
        <v>0</v>
      </c>
      <c r="CY196" s="82">
        <f t="shared" si="209"/>
        <v>0</v>
      </c>
    </row>
    <row r="197" spans="1:103" ht="15.75" customHeight="1" x14ac:dyDescent="0.55000000000000004">
      <c r="A197" s="96">
        <v>5106011700</v>
      </c>
      <c r="B197" s="97" t="s">
        <v>293</v>
      </c>
      <c r="C197" s="30"/>
      <c r="D197" s="82"/>
      <c r="E197" s="82"/>
      <c r="F197" s="82"/>
      <c r="G197" s="82">
        <f t="shared" si="0"/>
        <v>0</v>
      </c>
      <c r="H197" s="82"/>
      <c r="I197" s="82"/>
      <c r="J197" s="82"/>
      <c r="K197" s="82">
        <f t="shared" si="1"/>
        <v>0</v>
      </c>
      <c r="L197" s="82"/>
      <c r="M197" s="82"/>
      <c r="N197" s="82"/>
      <c r="O197" s="82">
        <f t="shared" si="2"/>
        <v>0</v>
      </c>
      <c r="P197" s="82"/>
      <c r="Q197" s="82"/>
      <c r="R197" s="82"/>
      <c r="S197" s="82">
        <f t="shared" si="3"/>
        <v>0</v>
      </c>
      <c r="T197" s="82">
        <f t="shared" si="4"/>
        <v>0</v>
      </c>
      <c r="V197" s="96">
        <v>5106011700</v>
      </c>
      <c r="W197" s="97" t="s">
        <v>293</v>
      </c>
      <c r="X197" s="82">
        <f>ROUND(IF('2.ต้นทุนตามสัดส่วน '!$E$6&gt;0,(+C197*'2.ต้นทุนตามสัดส่วน '!$E$6)/'2.ต้นทุนตามสัดส่วน '!$E$9,0),2)</f>
        <v>0</v>
      </c>
      <c r="Y197" s="82">
        <f>ROUND(IF('2.ต้นทุนตามสัดส่วน '!$E$16&gt;0,(+D197*'2.ต้นทุนตามสัดส่วน '!$E$16)/'2.ต้นทุนตามสัดส่วน '!$E$19,0),2)</f>
        <v>0</v>
      </c>
      <c r="Z197" s="82">
        <f>ROUND(IF('2.ต้นทุนตามสัดส่วน '!$E$26&gt;0,(+E197*'2.ต้นทุนตามสัดส่วน '!$E$26)/'2.ต้นทุนตามสัดส่วน '!$E$29,0),2)</f>
        <v>0</v>
      </c>
      <c r="AA197" s="82">
        <f>ROUND(IF('2.ต้นทุนตามสัดส่วน '!$E$36&gt;0,(+F197*'2.ต้นทุนตามสัดส่วน '!$E$36)/'2.ต้นทุนตามสัดส่วน '!$E$39,0),2)</f>
        <v>0</v>
      </c>
      <c r="AB197" s="82">
        <f t="shared" si="5"/>
        <v>0</v>
      </c>
      <c r="AC197" s="82">
        <f>ROUND(IF('2.ต้นทุนตามสัดส่วน '!$E$56&gt;0,(+H197*'2.ต้นทุนตามสัดส่วน '!$E$56)/'2.ต้นทุนตามสัดส่วน '!$E$59,0),2)</f>
        <v>0</v>
      </c>
      <c r="AD197" s="82">
        <f>ROUND(IF('2.ต้นทุนตามสัดส่วน '!$E$66&gt;0,(+I197*'2.ต้นทุนตามสัดส่วน '!$E$66)/'2.ต้นทุนตามสัดส่วน '!$E$69,0),2)</f>
        <v>0</v>
      </c>
      <c r="AE197" s="82">
        <f>ROUND(IF('2.ต้นทุนตามสัดส่วน '!$E$76&gt;0,(+J197*'2.ต้นทุนตามสัดส่วน '!$E$76)/'2.ต้นทุนตามสัดส่วน '!$E$79,0),2)</f>
        <v>0</v>
      </c>
      <c r="AF197" s="82">
        <f t="shared" si="6"/>
        <v>0</v>
      </c>
      <c r="AG197" s="82">
        <f>ROUND(IF('2.ต้นทุนตามสัดส่วน '!$E$106&gt;0,(+L197*'2.ต้นทุนตามสัดส่วน '!$E$106)/'2.ต้นทุนตามสัดส่วน '!$E$109,0),2)</f>
        <v>0</v>
      </c>
      <c r="AH197" s="82">
        <f>ROUND(IF('2.ต้นทุนตามสัดส่วน '!$E$116&gt;0,(+M197*'2.ต้นทุนตามสัดส่วน '!$E$116)/'2.ต้นทุนตามสัดส่วน '!$E$119,0),2)</f>
        <v>0</v>
      </c>
      <c r="AI197" s="82">
        <f>ROUND(IF('2.ต้นทุนตามสัดส่วน '!$E$126&gt;0,(+N197*'2.ต้นทุนตามสัดส่วน '!$E$126)/'2.ต้นทุนตามสัดส่วน '!$E$129,0),2)</f>
        <v>0</v>
      </c>
      <c r="AJ197" s="82">
        <f t="shared" si="7"/>
        <v>0</v>
      </c>
      <c r="AK197" s="82">
        <f>ROUND(IF('2.ต้นทุนตามสัดส่วน '!$E$156&gt;0,(+P197*'2.ต้นทุนตามสัดส่วน '!$E$156)/'2.ต้นทุนตามสัดส่วน '!$E$159,0),2)</f>
        <v>0</v>
      </c>
      <c r="AL197" s="82">
        <f>ROUND(IF('2.ต้นทุนตามสัดส่วน '!$E$166&gt;0,(+Q197*'2.ต้นทุนตามสัดส่วน '!$E$166)/'2.ต้นทุนตามสัดส่วน '!$E$169,0),2)</f>
        <v>0</v>
      </c>
      <c r="AM197" s="82">
        <f>ROUND(IF('2.ต้นทุนตามสัดส่วน '!$E$176&gt;0,(+R197*'2.ต้นทุนตามสัดส่วน '!$E$176)/'2.ต้นทุนตามสัดส่วน '!$E$179,0),2)</f>
        <v>0</v>
      </c>
      <c r="AN197" s="82">
        <f t="shared" si="8"/>
        <v>0</v>
      </c>
      <c r="AO197" s="82">
        <f t="shared" si="9"/>
        <v>0</v>
      </c>
      <c r="AQ197" s="96">
        <v>5106011700</v>
      </c>
      <c r="AR197" s="97" t="s">
        <v>293</v>
      </c>
      <c r="AS197" s="82">
        <f>ROUND(IF('2.ต้นทุนตามสัดส่วน '!$E$7&gt;0,(C197*'2.ต้นทุนตามสัดส่วน '!$E$7)/'2.ต้นทุนตามสัดส่วน '!$E$9,0),2)</f>
        <v>0</v>
      </c>
      <c r="AT197" s="82">
        <f>ROUND(IF('2.ต้นทุนตามสัดส่วน '!$E$17&gt;0,(D197*'2.ต้นทุนตามสัดส่วน '!$E$17)/'2.ต้นทุนตามสัดส่วน '!$E$19,0),2)</f>
        <v>0</v>
      </c>
      <c r="AU197" s="82">
        <f>ROUND(IF('2.ต้นทุนตามสัดส่วน '!$E$27&gt;0,(+E197*'2.ต้นทุนตามสัดส่วน '!$E$27)/'2.ต้นทุนตามสัดส่วน '!$E$29,0),2)</f>
        <v>0</v>
      </c>
      <c r="AV197" s="82">
        <f>ROUND(IF('2.ต้นทุนตามสัดส่วน '!$E$37&gt;0,(+F197*'2.ต้นทุนตามสัดส่วน '!$E$37)/'2.ต้นทุนตามสัดส่วน '!$E$39,0),2)</f>
        <v>0</v>
      </c>
      <c r="AW197" s="82">
        <f t="shared" si="10"/>
        <v>0</v>
      </c>
      <c r="AX197" s="82">
        <f>ROUND(IF('2.ต้นทุนตามสัดส่วน '!$E$57&gt;0,(+H197*'2.ต้นทุนตามสัดส่วน '!$E$57)/'2.ต้นทุนตามสัดส่วน '!$E$59,0),2)</f>
        <v>0</v>
      </c>
      <c r="AY197" s="82">
        <f>ROUND(IF('2.ต้นทุนตามสัดส่วน '!$E$67&gt;0,(+I197*'2.ต้นทุนตามสัดส่วน '!$E$67)/'2.ต้นทุนตามสัดส่วน '!$E$69,0),2)</f>
        <v>0</v>
      </c>
      <c r="AZ197" s="82">
        <f>ROUND(IF('2.ต้นทุนตามสัดส่วน '!$E$77&gt;0,(+J197*'2.ต้นทุนตามสัดส่วน '!$E$77)/'2.ต้นทุนตามสัดส่วน '!$E$79,0),2)</f>
        <v>0</v>
      </c>
      <c r="BA197" s="82">
        <f t="shared" si="11"/>
        <v>0</v>
      </c>
      <c r="BB197" s="82">
        <f>ROUND(IF('2.ต้นทุนตามสัดส่วน '!$E$107&gt;0,(+L197*'2.ต้นทุนตามสัดส่วน '!$E$107)/'2.ต้นทุนตามสัดส่วน '!$E$109,0),2)</f>
        <v>0</v>
      </c>
      <c r="BC197" s="82">
        <f>ROUND(IF('2.ต้นทุนตามสัดส่วน '!$E$117&gt;0,(+M197*'2.ต้นทุนตามสัดส่วน '!$E$117)/'2.ต้นทุนตามสัดส่วน '!$E$119,0),2)</f>
        <v>0</v>
      </c>
      <c r="BD197" s="82">
        <f>ROUND(IF('2.ต้นทุนตามสัดส่วน '!$E$127&gt;0,(+N197*'2.ต้นทุนตามสัดส่วน '!$E$127)/'2.ต้นทุนตามสัดส่วน '!$E$129,0),2)</f>
        <v>0</v>
      </c>
      <c r="BE197" s="82">
        <f t="shared" si="12"/>
        <v>0</v>
      </c>
      <c r="BF197" s="82">
        <f>ROUND(IF('2.ต้นทุนตามสัดส่วน '!$E$157&gt;0,(+P197*'2.ต้นทุนตามสัดส่วน '!$E$157)/'2.ต้นทุนตามสัดส่วน '!$E$159,0),2)</f>
        <v>0</v>
      </c>
      <c r="BG197" s="82">
        <f>ROUND(IF('2.ต้นทุนตามสัดส่วน '!$E$167&gt;0,(+Q197*'2.ต้นทุนตามสัดส่วน '!$E$167)/'2.ต้นทุนตามสัดส่วน '!$E$169,0),2)</f>
        <v>0</v>
      </c>
      <c r="BH197" s="82">
        <f>ROUND(IF('2.ต้นทุนตามสัดส่วน '!$E$177&gt;0,(+R197*'2.ต้นทุนตามสัดส่วน '!$E$177)/'2.ต้นทุนตามสัดส่วน '!$E$179,0),2)</f>
        <v>0</v>
      </c>
      <c r="BI197" s="82">
        <f t="shared" si="13"/>
        <v>0</v>
      </c>
      <c r="BJ197" s="82">
        <f t="shared" si="14"/>
        <v>0</v>
      </c>
      <c r="BL197" s="96">
        <v>5106011700</v>
      </c>
      <c r="BM197" s="97" t="s">
        <v>293</v>
      </c>
      <c r="BN197" s="82">
        <f>ROUND(IF('2.ต้นทุนตามสัดส่วน '!$E$8&gt;0,(+C197*'2.ต้นทุนตามสัดส่วน '!$E$8)/'2.ต้นทุนตามสัดส่วน '!$E$9,0),2)</f>
        <v>0</v>
      </c>
      <c r="BO197" s="82">
        <f>ROUND(IF('2.ต้นทุนตามสัดส่วน '!$E$18&gt;0,(+D197*'2.ต้นทุนตามสัดส่วน '!$E$18)/'2.ต้นทุนตามสัดส่วน '!$E$19,0),2)</f>
        <v>0</v>
      </c>
      <c r="BP197" s="82">
        <f>ROUND(IF('2.ต้นทุนตามสัดส่วน '!$E$28&gt;0,(+E197*'2.ต้นทุนตามสัดส่วน '!$E$28)/'2.ต้นทุนตามสัดส่วน '!$E$29,0),2)</f>
        <v>0</v>
      </c>
      <c r="BQ197" s="82">
        <f>ROUND(IF('2.ต้นทุนตามสัดส่วน '!$E$38&gt;0,(+F197*'2.ต้นทุนตามสัดส่วน '!$E$38)/'2.ต้นทุนตามสัดส่วน '!$E$39,0),2)</f>
        <v>0</v>
      </c>
      <c r="BR197" s="82">
        <f t="shared" si="15"/>
        <v>0</v>
      </c>
      <c r="BS197" s="82">
        <f>ROUND(IF('2.ต้นทุนตามสัดส่วน '!$E$58&gt;0,(+H197*'2.ต้นทุนตามสัดส่วน '!$E$58)/'2.ต้นทุนตามสัดส่วน '!$E$59,0),2)</f>
        <v>0</v>
      </c>
      <c r="BT197" s="82">
        <f>ROUND(IF('2.ต้นทุนตามสัดส่วน '!$E$68&gt;0,(+I197*'2.ต้นทุนตามสัดส่วน '!$E$68)/'2.ต้นทุนตามสัดส่วน '!$E$69,0),2)</f>
        <v>0</v>
      </c>
      <c r="BU197" s="82">
        <f>ROUND(IF('2.ต้นทุนตามสัดส่วน '!$E$78&gt;0,(+J197*'2.ต้นทุนตามสัดส่วน '!$E$78)/'2.ต้นทุนตามสัดส่วน '!$E$79,0),2)</f>
        <v>0</v>
      </c>
      <c r="BV197" s="82">
        <f t="shared" si="16"/>
        <v>0</v>
      </c>
      <c r="BW197" s="82">
        <f>ROUND(IF('2.ต้นทุนตามสัดส่วน '!$E$108&gt;0,(+L197*'2.ต้นทุนตามสัดส่วน '!$E$108)/'2.ต้นทุนตามสัดส่วน '!$E$109,0),2)</f>
        <v>0</v>
      </c>
      <c r="BX197" s="82">
        <f>ROUND(IF('2.ต้นทุนตามสัดส่วน '!$E$118&gt;0,(+M197*'2.ต้นทุนตามสัดส่วน '!$E$118)/'2.ต้นทุนตามสัดส่วน '!$E$119,0),2)</f>
        <v>0</v>
      </c>
      <c r="BY197" s="82">
        <f>ROUND(IF('2.ต้นทุนตามสัดส่วน '!$E$128&gt;0,(+N197*'2.ต้นทุนตามสัดส่วน '!$E$128)/'2.ต้นทุนตามสัดส่วน '!$E$129,0),2)</f>
        <v>0</v>
      </c>
      <c r="BZ197" s="82">
        <f t="shared" si="17"/>
        <v>0</v>
      </c>
      <c r="CA197" s="82">
        <f>ROUND(IF('2.ต้นทุนตามสัดส่วน '!$E$158&gt;0,(+P197*'2.ต้นทุนตามสัดส่วน '!$E$158)/'2.ต้นทุนตามสัดส่วน '!$E$159,0),2)</f>
        <v>0</v>
      </c>
      <c r="CB197" s="82">
        <f>ROUND(IF('2.ต้นทุนตามสัดส่วน '!$E$168&gt;0,(+Q197*'2.ต้นทุนตามสัดส่วน '!$E$168)/'2.ต้นทุนตามสัดส่วน '!$E$169,0),2)</f>
        <v>0</v>
      </c>
      <c r="CC197" s="82">
        <f>ROUND(IF('2.ต้นทุนตามสัดส่วน '!$E$178&gt;0,(+R197*'2.ต้นทุนตามสัดส่วน '!$E$178)/'2.ต้นทุนตามสัดส่วน '!$E$179,0),2)</f>
        <v>0</v>
      </c>
      <c r="CD197" s="82">
        <f t="shared" si="18"/>
        <v>0</v>
      </c>
      <c r="CE197" s="82">
        <f t="shared" si="19"/>
        <v>0</v>
      </c>
      <c r="CF197" s="96">
        <v>5106011700</v>
      </c>
      <c r="CG197" s="97" t="s">
        <v>293</v>
      </c>
      <c r="CH197" s="82">
        <f t="shared" ref="CH197:CY197" si="210">+C197-X197-AS197-BN197</f>
        <v>0</v>
      </c>
      <c r="CI197" s="82">
        <f t="shared" si="210"/>
        <v>0</v>
      </c>
      <c r="CJ197" s="82">
        <f t="shared" si="210"/>
        <v>0</v>
      </c>
      <c r="CK197" s="82">
        <f t="shared" si="210"/>
        <v>0</v>
      </c>
      <c r="CL197" s="82">
        <f t="shared" si="210"/>
        <v>0</v>
      </c>
      <c r="CM197" s="82">
        <f t="shared" si="210"/>
        <v>0</v>
      </c>
      <c r="CN197" s="82">
        <f t="shared" si="210"/>
        <v>0</v>
      </c>
      <c r="CO197" s="82">
        <f t="shared" si="210"/>
        <v>0</v>
      </c>
      <c r="CP197" s="82">
        <f t="shared" si="210"/>
        <v>0</v>
      </c>
      <c r="CQ197" s="82">
        <f t="shared" si="210"/>
        <v>0</v>
      </c>
      <c r="CR197" s="82">
        <f t="shared" si="210"/>
        <v>0</v>
      </c>
      <c r="CS197" s="82">
        <f t="shared" si="210"/>
        <v>0</v>
      </c>
      <c r="CT197" s="82">
        <f t="shared" si="210"/>
        <v>0</v>
      </c>
      <c r="CU197" s="82">
        <f t="shared" si="210"/>
        <v>0</v>
      </c>
      <c r="CV197" s="82">
        <f t="shared" si="210"/>
        <v>0</v>
      </c>
      <c r="CW197" s="82">
        <f t="shared" si="210"/>
        <v>0</v>
      </c>
      <c r="CX197" s="82">
        <f t="shared" si="210"/>
        <v>0</v>
      </c>
      <c r="CY197" s="82">
        <f t="shared" si="210"/>
        <v>0</v>
      </c>
    </row>
    <row r="198" spans="1:103" ht="15.75" customHeight="1" x14ac:dyDescent="0.55000000000000004">
      <c r="A198" s="96">
        <v>5106011800</v>
      </c>
      <c r="B198" s="97" t="s">
        <v>294</v>
      </c>
      <c r="C198" s="30"/>
      <c r="D198" s="82"/>
      <c r="E198" s="82"/>
      <c r="F198" s="82"/>
      <c r="G198" s="82">
        <f t="shared" si="0"/>
        <v>0</v>
      </c>
      <c r="H198" s="82"/>
      <c r="I198" s="82"/>
      <c r="J198" s="82"/>
      <c r="K198" s="82">
        <f t="shared" si="1"/>
        <v>0</v>
      </c>
      <c r="L198" s="82"/>
      <c r="M198" s="82"/>
      <c r="N198" s="82"/>
      <c r="O198" s="82">
        <f t="shared" si="2"/>
        <v>0</v>
      </c>
      <c r="P198" s="82"/>
      <c r="Q198" s="82"/>
      <c r="R198" s="82"/>
      <c r="S198" s="82">
        <f t="shared" si="3"/>
        <v>0</v>
      </c>
      <c r="T198" s="82">
        <f t="shared" si="4"/>
        <v>0</v>
      </c>
      <c r="V198" s="96">
        <v>5106011800</v>
      </c>
      <c r="W198" s="97" t="s">
        <v>294</v>
      </c>
      <c r="X198" s="82">
        <f>ROUND(IF('2.ต้นทุนตามสัดส่วน '!$E$6&gt;0,(+C198*'2.ต้นทุนตามสัดส่วน '!$E$6)/'2.ต้นทุนตามสัดส่วน '!$E$9,0),2)</f>
        <v>0</v>
      </c>
      <c r="Y198" s="82">
        <f>ROUND(IF('2.ต้นทุนตามสัดส่วน '!$E$16&gt;0,(+D198*'2.ต้นทุนตามสัดส่วน '!$E$16)/'2.ต้นทุนตามสัดส่วน '!$E$19,0),2)</f>
        <v>0</v>
      </c>
      <c r="Z198" s="82">
        <f>ROUND(IF('2.ต้นทุนตามสัดส่วน '!$E$26&gt;0,(+E198*'2.ต้นทุนตามสัดส่วน '!$E$26)/'2.ต้นทุนตามสัดส่วน '!$E$29,0),2)</f>
        <v>0</v>
      </c>
      <c r="AA198" s="82">
        <f>ROUND(IF('2.ต้นทุนตามสัดส่วน '!$E$36&gt;0,(+F198*'2.ต้นทุนตามสัดส่วน '!$E$36)/'2.ต้นทุนตามสัดส่วน '!$E$39,0),2)</f>
        <v>0</v>
      </c>
      <c r="AB198" s="82">
        <f t="shared" si="5"/>
        <v>0</v>
      </c>
      <c r="AC198" s="82">
        <f>ROUND(IF('2.ต้นทุนตามสัดส่วน '!$E$56&gt;0,(+H198*'2.ต้นทุนตามสัดส่วน '!$E$56)/'2.ต้นทุนตามสัดส่วน '!$E$59,0),2)</f>
        <v>0</v>
      </c>
      <c r="AD198" s="82">
        <f>ROUND(IF('2.ต้นทุนตามสัดส่วน '!$E$66&gt;0,(+I198*'2.ต้นทุนตามสัดส่วน '!$E$66)/'2.ต้นทุนตามสัดส่วน '!$E$69,0),2)</f>
        <v>0</v>
      </c>
      <c r="AE198" s="82">
        <f>ROUND(IF('2.ต้นทุนตามสัดส่วน '!$E$76&gt;0,(+J198*'2.ต้นทุนตามสัดส่วน '!$E$76)/'2.ต้นทุนตามสัดส่วน '!$E$79,0),2)</f>
        <v>0</v>
      </c>
      <c r="AF198" s="82">
        <f t="shared" si="6"/>
        <v>0</v>
      </c>
      <c r="AG198" s="82">
        <f>ROUND(IF('2.ต้นทุนตามสัดส่วน '!$E$106&gt;0,(+L198*'2.ต้นทุนตามสัดส่วน '!$E$106)/'2.ต้นทุนตามสัดส่วน '!$E$109,0),2)</f>
        <v>0</v>
      </c>
      <c r="AH198" s="82">
        <f>ROUND(IF('2.ต้นทุนตามสัดส่วน '!$E$116&gt;0,(+M198*'2.ต้นทุนตามสัดส่วน '!$E$116)/'2.ต้นทุนตามสัดส่วน '!$E$119,0),2)</f>
        <v>0</v>
      </c>
      <c r="AI198" s="82">
        <f>ROUND(IF('2.ต้นทุนตามสัดส่วน '!$E$126&gt;0,(+N198*'2.ต้นทุนตามสัดส่วน '!$E$126)/'2.ต้นทุนตามสัดส่วน '!$E$129,0),2)</f>
        <v>0</v>
      </c>
      <c r="AJ198" s="82">
        <f t="shared" si="7"/>
        <v>0</v>
      </c>
      <c r="AK198" s="82">
        <f>ROUND(IF('2.ต้นทุนตามสัดส่วน '!$E$156&gt;0,(+P198*'2.ต้นทุนตามสัดส่วน '!$E$156)/'2.ต้นทุนตามสัดส่วน '!$E$159,0),2)</f>
        <v>0</v>
      </c>
      <c r="AL198" s="82">
        <f>ROUND(IF('2.ต้นทุนตามสัดส่วน '!$E$166&gt;0,(+Q198*'2.ต้นทุนตามสัดส่วน '!$E$166)/'2.ต้นทุนตามสัดส่วน '!$E$169,0),2)</f>
        <v>0</v>
      </c>
      <c r="AM198" s="82">
        <f>ROUND(IF('2.ต้นทุนตามสัดส่วน '!$E$176&gt;0,(+R198*'2.ต้นทุนตามสัดส่วน '!$E$176)/'2.ต้นทุนตามสัดส่วน '!$E$179,0),2)</f>
        <v>0</v>
      </c>
      <c r="AN198" s="82">
        <f t="shared" si="8"/>
        <v>0</v>
      </c>
      <c r="AO198" s="82">
        <f t="shared" si="9"/>
        <v>0</v>
      </c>
      <c r="AQ198" s="96">
        <v>5106011800</v>
      </c>
      <c r="AR198" s="97" t="s">
        <v>294</v>
      </c>
      <c r="AS198" s="82">
        <f>ROUND(IF('2.ต้นทุนตามสัดส่วน '!$E$7&gt;0,(C198*'2.ต้นทุนตามสัดส่วน '!$E$7)/'2.ต้นทุนตามสัดส่วน '!$E$9,0),2)</f>
        <v>0</v>
      </c>
      <c r="AT198" s="82">
        <f>ROUND(IF('2.ต้นทุนตามสัดส่วน '!$E$17&gt;0,(D198*'2.ต้นทุนตามสัดส่วน '!$E$17)/'2.ต้นทุนตามสัดส่วน '!$E$19,0),2)</f>
        <v>0</v>
      </c>
      <c r="AU198" s="82">
        <f>ROUND(IF('2.ต้นทุนตามสัดส่วน '!$E$27&gt;0,(+E198*'2.ต้นทุนตามสัดส่วน '!$E$27)/'2.ต้นทุนตามสัดส่วน '!$E$29,0),2)</f>
        <v>0</v>
      </c>
      <c r="AV198" s="82">
        <f>ROUND(IF('2.ต้นทุนตามสัดส่วน '!$E$37&gt;0,(+F198*'2.ต้นทุนตามสัดส่วน '!$E$37)/'2.ต้นทุนตามสัดส่วน '!$E$39,0),2)</f>
        <v>0</v>
      </c>
      <c r="AW198" s="82">
        <f t="shared" si="10"/>
        <v>0</v>
      </c>
      <c r="AX198" s="82">
        <f>ROUND(IF('2.ต้นทุนตามสัดส่วน '!$E$57&gt;0,(+H198*'2.ต้นทุนตามสัดส่วน '!$E$57)/'2.ต้นทุนตามสัดส่วน '!$E$59,0),2)</f>
        <v>0</v>
      </c>
      <c r="AY198" s="82">
        <f>ROUND(IF('2.ต้นทุนตามสัดส่วน '!$E$67&gt;0,(+I198*'2.ต้นทุนตามสัดส่วน '!$E$67)/'2.ต้นทุนตามสัดส่วน '!$E$69,0),2)</f>
        <v>0</v>
      </c>
      <c r="AZ198" s="82">
        <f>ROUND(IF('2.ต้นทุนตามสัดส่วน '!$E$77&gt;0,(+J198*'2.ต้นทุนตามสัดส่วน '!$E$77)/'2.ต้นทุนตามสัดส่วน '!$E$79,0),2)</f>
        <v>0</v>
      </c>
      <c r="BA198" s="82">
        <f t="shared" si="11"/>
        <v>0</v>
      </c>
      <c r="BB198" s="82">
        <f>ROUND(IF('2.ต้นทุนตามสัดส่วน '!$E$107&gt;0,(+L198*'2.ต้นทุนตามสัดส่วน '!$E$107)/'2.ต้นทุนตามสัดส่วน '!$E$109,0),2)</f>
        <v>0</v>
      </c>
      <c r="BC198" s="82">
        <f>ROUND(IF('2.ต้นทุนตามสัดส่วน '!$E$117&gt;0,(+M198*'2.ต้นทุนตามสัดส่วน '!$E$117)/'2.ต้นทุนตามสัดส่วน '!$E$119,0),2)</f>
        <v>0</v>
      </c>
      <c r="BD198" s="82">
        <f>ROUND(IF('2.ต้นทุนตามสัดส่วน '!$E$127&gt;0,(+N198*'2.ต้นทุนตามสัดส่วน '!$E$127)/'2.ต้นทุนตามสัดส่วน '!$E$129,0),2)</f>
        <v>0</v>
      </c>
      <c r="BE198" s="82">
        <f t="shared" si="12"/>
        <v>0</v>
      </c>
      <c r="BF198" s="82">
        <f>ROUND(IF('2.ต้นทุนตามสัดส่วน '!$E$157&gt;0,(+P198*'2.ต้นทุนตามสัดส่วน '!$E$157)/'2.ต้นทุนตามสัดส่วน '!$E$159,0),2)</f>
        <v>0</v>
      </c>
      <c r="BG198" s="82">
        <f>ROUND(IF('2.ต้นทุนตามสัดส่วน '!$E$167&gt;0,(+Q198*'2.ต้นทุนตามสัดส่วน '!$E$167)/'2.ต้นทุนตามสัดส่วน '!$E$169,0),2)</f>
        <v>0</v>
      </c>
      <c r="BH198" s="82">
        <f>ROUND(IF('2.ต้นทุนตามสัดส่วน '!$E$177&gt;0,(+R198*'2.ต้นทุนตามสัดส่วน '!$E$177)/'2.ต้นทุนตามสัดส่วน '!$E$179,0),2)</f>
        <v>0</v>
      </c>
      <c r="BI198" s="82">
        <f t="shared" si="13"/>
        <v>0</v>
      </c>
      <c r="BJ198" s="82">
        <f t="shared" si="14"/>
        <v>0</v>
      </c>
      <c r="BL198" s="96">
        <v>5106011800</v>
      </c>
      <c r="BM198" s="97" t="s">
        <v>294</v>
      </c>
      <c r="BN198" s="82">
        <f>ROUND(IF('2.ต้นทุนตามสัดส่วน '!$E$8&gt;0,(+C198*'2.ต้นทุนตามสัดส่วน '!$E$8)/'2.ต้นทุนตามสัดส่วน '!$E$9,0),2)</f>
        <v>0</v>
      </c>
      <c r="BO198" s="82">
        <f>ROUND(IF('2.ต้นทุนตามสัดส่วน '!$E$18&gt;0,(+D198*'2.ต้นทุนตามสัดส่วน '!$E$18)/'2.ต้นทุนตามสัดส่วน '!$E$19,0),2)</f>
        <v>0</v>
      </c>
      <c r="BP198" s="82">
        <f>ROUND(IF('2.ต้นทุนตามสัดส่วน '!$E$28&gt;0,(+E198*'2.ต้นทุนตามสัดส่วน '!$E$28)/'2.ต้นทุนตามสัดส่วน '!$E$29,0),2)</f>
        <v>0</v>
      </c>
      <c r="BQ198" s="82">
        <f>ROUND(IF('2.ต้นทุนตามสัดส่วน '!$E$38&gt;0,(+F198*'2.ต้นทุนตามสัดส่วน '!$E$38)/'2.ต้นทุนตามสัดส่วน '!$E$39,0),2)</f>
        <v>0</v>
      </c>
      <c r="BR198" s="82">
        <f t="shared" si="15"/>
        <v>0</v>
      </c>
      <c r="BS198" s="82">
        <f>ROUND(IF('2.ต้นทุนตามสัดส่วน '!$E$58&gt;0,(+H198*'2.ต้นทุนตามสัดส่วน '!$E$58)/'2.ต้นทุนตามสัดส่วน '!$E$59,0),2)</f>
        <v>0</v>
      </c>
      <c r="BT198" s="82">
        <f>ROUND(IF('2.ต้นทุนตามสัดส่วน '!$E$68&gt;0,(+I198*'2.ต้นทุนตามสัดส่วน '!$E$68)/'2.ต้นทุนตามสัดส่วน '!$E$69,0),2)</f>
        <v>0</v>
      </c>
      <c r="BU198" s="82">
        <f>ROUND(IF('2.ต้นทุนตามสัดส่วน '!$E$78&gt;0,(+J198*'2.ต้นทุนตามสัดส่วน '!$E$78)/'2.ต้นทุนตามสัดส่วน '!$E$79,0),2)</f>
        <v>0</v>
      </c>
      <c r="BV198" s="82">
        <f t="shared" si="16"/>
        <v>0</v>
      </c>
      <c r="BW198" s="82">
        <f>ROUND(IF('2.ต้นทุนตามสัดส่วน '!$E$108&gt;0,(+L198*'2.ต้นทุนตามสัดส่วน '!$E$108)/'2.ต้นทุนตามสัดส่วน '!$E$109,0),2)</f>
        <v>0</v>
      </c>
      <c r="BX198" s="82">
        <f>ROUND(IF('2.ต้นทุนตามสัดส่วน '!$E$118&gt;0,(+M198*'2.ต้นทุนตามสัดส่วน '!$E$118)/'2.ต้นทุนตามสัดส่วน '!$E$119,0),2)</f>
        <v>0</v>
      </c>
      <c r="BY198" s="82">
        <f>ROUND(IF('2.ต้นทุนตามสัดส่วน '!$E$128&gt;0,(+N198*'2.ต้นทุนตามสัดส่วน '!$E$128)/'2.ต้นทุนตามสัดส่วน '!$E$129,0),2)</f>
        <v>0</v>
      </c>
      <c r="BZ198" s="82">
        <f t="shared" si="17"/>
        <v>0</v>
      </c>
      <c r="CA198" s="82">
        <f>ROUND(IF('2.ต้นทุนตามสัดส่วน '!$E$158&gt;0,(+P198*'2.ต้นทุนตามสัดส่วน '!$E$158)/'2.ต้นทุนตามสัดส่วน '!$E$159,0),2)</f>
        <v>0</v>
      </c>
      <c r="CB198" s="82">
        <f>ROUND(IF('2.ต้นทุนตามสัดส่วน '!$E$168&gt;0,(+Q198*'2.ต้นทุนตามสัดส่วน '!$E$168)/'2.ต้นทุนตามสัดส่วน '!$E$169,0),2)</f>
        <v>0</v>
      </c>
      <c r="CC198" s="82">
        <f>ROUND(IF('2.ต้นทุนตามสัดส่วน '!$E$178&gt;0,(+R198*'2.ต้นทุนตามสัดส่วน '!$E$178)/'2.ต้นทุนตามสัดส่วน '!$E$179,0),2)</f>
        <v>0</v>
      </c>
      <c r="CD198" s="82">
        <f t="shared" si="18"/>
        <v>0</v>
      </c>
      <c r="CE198" s="82">
        <f t="shared" si="19"/>
        <v>0</v>
      </c>
      <c r="CF198" s="96">
        <v>5106011800</v>
      </c>
      <c r="CG198" s="97" t="s">
        <v>294</v>
      </c>
      <c r="CH198" s="82">
        <f t="shared" ref="CH198:CY198" si="211">+C198-X198-AS198-BN198</f>
        <v>0</v>
      </c>
      <c r="CI198" s="82">
        <f t="shared" si="211"/>
        <v>0</v>
      </c>
      <c r="CJ198" s="82">
        <f t="shared" si="211"/>
        <v>0</v>
      </c>
      <c r="CK198" s="82">
        <f t="shared" si="211"/>
        <v>0</v>
      </c>
      <c r="CL198" s="82">
        <f t="shared" si="211"/>
        <v>0</v>
      </c>
      <c r="CM198" s="82">
        <f t="shared" si="211"/>
        <v>0</v>
      </c>
      <c r="CN198" s="82">
        <f t="shared" si="211"/>
        <v>0</v>
      </c>
      <c r="CO198" s="82">
        <f t="shared" si="211"/>
        <v>0</v>
      </c>
      <c r="CP198" s="82">
        <f t="shared" si="211"/>
        <v>0</v>
      </c>
      <c r="CQ198" s="82">
        <f t="shared" si="211"/>
        <v>0</v>
      </c>
      <c r="CR198" s="82">
        <f t="shared" si="211"/>
        <v>0</v>
      </c>
      <c r="CS198" s="82">
        <f t="shared" si="211"/>
        <v>0</v>
      </c>
      <c r="CT198" s="82">
        <f t="shared" si="211"/>
        <v>0</v>
      </c>
      <c r="CU198" s="82">
        <f t="shared" si="211"/>
        <v>0</v>
      </c>
      <c r="CV198" s="82">
        <f t="shared" si="211"/>
        <v>0</v>
      </c>
      <c r="CW198" s="82">
        <f t="shared" si="211"/>
        <v>0</v>
      </c>
      <c r="CX198" s="82">
        <f t="shared" si="211"/>
        <v>0</v>
      </c>
      <c r="CY198" s="82">
        <f t="shared" si="211"/>
        <v>0</v>
      </c>
    </row>
    <row r="199" spans="1:103" ht="15.75" customHeight="1" x14ac:dyDescent="0.55000000000000004">
      <c r="A199" s="96">
        <v>5106011900</v>
      </c>
      <c r="B199" s="97" t="s">
        <v>295</v>
      </c>
      <c r="C199" s="30"/>
      <c r="D199" s="82"/>
      <c r="E199" s="82"/>
      <c r="F199" s="82"/>
      <c r="G199" s="82">
        <f t="shared" si="0"/>
        <v>0</v>
      </c>
      <c r="H199" s="82"/>
      <c r="I199" s="82"/>
      <c r="J199" s="82"/>
      <c r="K199" s="82">
        <f t="shared" si="1"/>
        <v>0</v>
      </c>
      <c r="L199" s="82"/>
      <c r="M199" s="82"/>
      <c r="N199" s="82"/>
      <c r="O199" s="82">
        <f t="shared" si="2"/>
        <v>0</v>
      </c>
      <c r="P199" s="82"/>
      <c r="Q199" s="82"/>
      <c r="R199" s="82"/>
      <c r="S199" s="82">
        <f t="shared" si="3"/>
        <v>0</v>
      </c>
      <c r="T199" s="82">
        <f t="shared" si="4"/>
        <v>0</v>
      </c>
      <c r="V199" s="96">
        <v>5106011900</v>
      </c>
      <c r="W199" s="97" t="s">
        <v>295</v>
      </c>
      <c r="X199" s="82">
        <f>ROUND(IF('2.ต้นทุนตามสัดส่วน '!$E$6&gt;0,(+C199*'2.ต้นทุนตามสัดส่วน '!$E$6)/'2.ต้นทุนตามสัดส่วน '!$E$9,0),2)</f>
        <v>0</v>
      </c>
      <c r="Y199" s="82">
        <f>ROUND(IF('2.ต้นทุนตามสัดส่วน '!$E$16&gt;0,(+D199*'2.ต้นทุนตามสัดส่วน '!$E$16)/'2.ต้นทุนตามสัดส่วน '!$E$19,0),2)</f>
        <v>0</v>
      </c>
      <c r="Z199" s="82">
        <f>ROUND(IF('2.ต้นทุนตามสัดส่วน '!$E$26&gt;0,(+E199*'2.ต้นทุนตามสัดส่วน '!$E$26)/'2.ต้นทุนตามสัดส่วน '!$E$29,0),2)</f>
        <v>0</v>
      </c>
      <c r="AA199" s="82">
        <f>ROUND(IF('2.ต้นทุนตามสัดส่วน '!$E$36&gt;0,(+F199*'2.ต้นทุนตามสัดส่วน '!$E$36)/'2.ต้นทุนตามสัดส่วน '!$E$39,0),2)</f>
        <v>0</v>
      </c>
      <c r="AB199" s="82">
        <f t="shared" si="5"/>
        <v>0</v>
      </c>
      <c r="AC199" s="82">
        <f>ROUND(IF('2.ต้นทุนตามสัดส่วน '!$E$56&gt;0,(+H199*'2.ต้นทุนตามสัดส่วน '!$E$56)/'2.ต้นทุนตามสัดส่วน '!$E$59,0),2)</f>
        <v>0</v>
      </c>
      <c r="AD199" s="82">
        <f>ROUND(IF('2.ต้นทุนตามสัดส่วน '!$E$66&gt;0,(+I199*'2.ต้นทุนตามสัดส่วน '!$E$66)/'2.ต้นทุนตามสัดส่วน '!$E$69,0),2)</f>
        <v>0</v>
      </c>
      <c r="AE199" s="82">
        <f>ROUND(IF('2.ต้นทุนตามสัดส่วน '!$E$76&gt;0,(+J199*'2.ต้นทุนตามสัดส่วน '!$E$76)/'2.ต้นทุนตามสัดส่วน '!$E$79,0),2)</f>
        <v>0</v>
      </c>
      <c r="AF199" s="82">
        <f t="shared" si="6"/>
        <v>0</v>
      </c>
      <c r="AG199" s="82">
        <f>ROUND(IF('2.ต้นทุนตามสัดส่วน '!$E$106&gt;0,(+L199*'2.ต้นทุนตามสัดส่วน '!$E$106)/'2.ต้นทุนตามสัดส่วน '!$E$109,0),2)</f>
        <v>0</v>
      </c>
      <c r="AH199" s="82">
        <f>ROUND(IF('2.ต้นทุนตามสัดส่วน '!$E$116&gt;0,(+M199*'2.ต้นทุนตามสัดส่วน '!$E$116)/'2.ต้นทุนตามสัดส่วน '!$E$119,0),2)</f>
        <v>0</v>
      </c>
      <c r="AI199" s="82">
        <f>ROUND(IF('2.ต้นทุนตามสัดส่วน '!$E$126&gt;0,(+N199*'2.ต้นทุนตามสัดส่วน '!$E$126)/'2.ต้นทุนตามสัดส่วน '!$E$129,0),2)</f>
        <v>0</v>
      </c>
      <c r="AJ199" s="82">
        <f t="shared" si="7"/>
        <v>0</v>
      </c>
      <c r="AK199" s="82">
        <f>ROUND(IF('2.ต้นทุนตามสัดส่วน '!$E$156&gt;0,(+P199*'2.ต้นทุนตามสัดส่วน '!$E$156)/'2.ต้นทุนตามสัดส่วน '!$E$159,0),2)</f>
        <v>0</v>
      </c>
      <c r="AL199" s="82">
        <f>ROUND(IF('2.ต้นทุนตามสัดส่วน '!$E$166&gt;0,(+Q199*'2.ต้นทุนตามสัดส่วน '!$E$166)/'2.ต้นทุนตามสัดส่วน '!$E$169,0),2)</f>
        <v>0</v>
      </c>
      <c r="AM199" s="82">
        <f>ROUND(IF('2.ต้นทุนตามสัดส่วน '!$E$176&gt;0,(+R199*'2.ต้นทุนตามสัดส่วน '!$E$176)/'2.ต้นทุนตามสัดส่วน '!$E$179,0),2)</f>
        <v>0</v>
      </c>
      <c r="AN199" s="82">
        <f t="shared" si="8"/>
        <v>0</v>
      </c>
      <c r="AO199" s="82">
        <f t="shared" si="9"/>
        <v>0</v>
      </c>
      <c r="AQ199" s="96">
        <v>5106011900</v>
      </c>
      <c r="AR199" s="97" t="s">
        <v>295</v>
      </c>
      <c r="AS199" s="82">
        <f>ROUND(IF('2.ต้นทุนตามสัดส่วน '!$E$7&gt;0,(C199*'2.ต้นทุนตามสัดส่วน '!$E$7)/'2.ต้นทุนตามสัดส่วน '!$E$9,0),2)</f>
        <v>0</v>
      </c>
      <c r="AT199" s="82">
        <f>ROUND(IF('2.ต้นทุนตามสัดส่วน '!$E$17&gt;0,(D199*'2.ต้นทุนตามสัดส่วน '!$E$17)/'2.ต้นทุนตามสัดส่วน '!$E$19,0),2)</f>
        <v>0</v>
      </c>
      <c r="AU199" s="82">
        <f>ROUND(IF('2.ต้นทุนตามสัดส่วน '!$E$27&gt;0,(+E199*'2.ต้นทุนตามสัดส่วน '!$E$27)/'2.ต้นทุนตามสัดส่วน '!$E$29,0),2)</f>
        <v>0</v>
      </c>
      <c r="AV199" s="82">
        <f>ROUND(IF('2.ต้นทุนตามสัดส่วน '!$E$37&gt;0,(+F199*'2.ต้นทุนตามสัดส่วน '!$E$37)/'2.ต้นทุนตามสัดส่วน '!$E$39,0),2)</f>
        <v>0</v>
      </c>
      <c r="AW199" s="82">
        <f t="shared" si="10"/>
        <v>0</v>
      </c>
      <c r="AX199" s="82">
        <f>ROUND(IF('2.ต้นทุนตามสัดส่วน '!$E$57&gt;0,(+H199*'2.ต้นทุนตามสัดส่วน '!$E$57)/'2.ต้นทุนตามสัดส่วน '!$E$59,0),2)</f>
        <v>0</v>
      </c>
      <c r="AY199" s="82">
        <f>ROUND(IF('2.ต้นทุนตามสัดส่วน '!$E$67&gt;0,(+I199*'2.ต้นทุนตามสัดส่วน '!$E$67)/'2.ต้นทุนตามสัดส่วน '!$E$69,0),2)</f>
        <v>0</v>
      </c>
      <c r="AZ199" s="82">
        <f>ROUND(IF('2.ต้นทุนตามสัดส่วน '!$E$77&gt;0,(+J199*'2.ต้นทุนตามสัดส่วน '!$E$77)/'2.ต้นทุนตามสัดส่วน '!$E$79,0),2)</f>
        <v>0</v>
      </c>
      <c r="BA199" s="82">
        <f t="shared" si="11"/>
        <v>0</v>
      </c>
      <c r="BB199" s="82">
        <f>ROUND(IF('2.ต้นทุนตามสัดส่วน '!$E$107&gt;0,(+L199*'2.ต้นทุนตามสัดส่วน '!$E$107)/'2.ต้นทุนตามสัดส่วน '!$E$109,0),2)</f>
        <v>0</v>
      </c>
      <c r="BC199" s="82">
        <f>ROUND(IF('2.ต้นทุนตามสัดส่วน '!$E$117&gt;0,(+M199*'2.ต้นทุนตามสัดส่วน '!$E$117)/'2.ต้นทุนตามสัดส่วน '!$E$119,0),2)</f>
        <v>0</v>
      </c>
      <c r="BD199" s="82">
        <f>ROUND(IF('2.ต้นทุนตามสัดส่วน '!$E$127&gt;0,(+N199*'2.ต้นทุนตามสัดส่วน '!$E$127)/'2.ต้นทุนตามสัดส่วน '!$E$129,0),2)</f>
        <v>0</v>
      </c>
      <c r="BE199" s="82">
        <f t="shared" si="12"/>
        <v>0</v>
      </c>
      <c r="BF199" s="82">
        <f>ROUND(IF('2.ต้นทุนตามสัดส่วน '!$E$157&gt;0,(+P199*'2.ต้นทุนตามสัดส่วน '!$E$157)/'2.ต้นทุนตามสัดส่วน '!$E$159,0),2)</f>
        <v>0</v>
      </c>
      <c r="BG199" s="82">
        <f>ROUND(IF('2.ต้นทุนตามสัดส่วน '!$E$167&gt;0,(+Q199*'2.ต้นทุนตามสัดส่วน '!$E$167)/'2.ต้นทุนตามสัดส่วน '!$E$169,0),2)</f>
        <v>0</v>
      </c>
      <c r="BH199" s="82">
        <f>ROUND(IF('2.ต้นทุนตามสัดส่วน '!$E$177&gt;0,(+R199*'2.ต้นทุนตามสัดส่วน '!$E$177)/'2.ต้นทุนตามสัดส่วน '!$E$179,0),2)</f>
        <v>0</v>
      </c>
      <c r="BI199" s="82">
        <f t="shared" si="13"/>
        <v>0</v>
      </c>
      <c r="BJ199" s="82">
        <f t="shared" si="14"/>
        <v>0</v>
      </c>
      <c r="BL199" s="96">
        <v>5106011900</v>
      </c>
      <c r="BM199" s="97" t="s">
        <v>295</v>
      </c>
      <c r="BN199" s="82">
        <f>ROUND(IF('2.ต้นทุนตามสัดส่วน '!$E$8&gt;0,(+C199*'2.ต้นทุนตามสัดส่วน '!$E$8)/'2.ต้นทุนตามสัดส่วน '!$E$9,0),2)</f>
        <v>0</v>
      </c>
      <c r="BO199" s="82">
        <f>ROUND(IF('2.ต้นทุนตามสัดส่วน '!$E$18&gt;0,(+D199*'2.ต้นทุนตามสัดส่วน '!$E$18)/'2.ต้นทุนตามสัดส่วน '!$E$19,0),2)</f>
        <v>0</v>
      </c>
      <c r="BP199" s="82">
        <f>ROUND(IF('2.ต้นทุนตามสัดส่วน '!$E$28&gt;0,(+E199*'2.ต้นทุนตามสัดส่วน '!$E$28)/'2.ต้นทุนตามสัดส่วน '!$E$29,0),2)</f>
        <v>0</v>
      </c>
      <c r="BQ199" s="82">
        <f>ROUND(IF('2.ต้นทุนตามสัดส่วน '!$E$38&gt;0,(+F199*'2.ต้นทุนตามสัดส่วน '!$E$38)/'2.ต้นทุนตามสัดส่วน '!$E$39,0),2)</f>
        <v>0</v>
      </c>
      <c r="BR199" s="82">
        <f t="shared" si="15"/>
        <v>0</v>
      </c>
      <c r="BS199" s="82">
        <f>ROUND(IF('2.ต้นทุนตามสัดส่วน '!$E$58&gt;0,(+H199*'2.ต้นทุนตามสัดส่วน '!$E$58)/'2.ต้นทุนตามสัดส่วน '!$E$59,0),2)</f>
        <v>0</v>
      </c>
      <c r="BT199" s="82">
        <f>ROUND(IF('2.ต้นทุนตามสัดส่วน '!$E$68&gt;0,(+I199*'2.ต้นทุนตามสัดส่วน '!$E$68)/'2.ต้นทุนตามสัดส่วน '!$E$69,0),2)</f>
        <v>0</v>
      </c>
      <c r="BU199" s="82">
        <f>ROUND(IF('2.ต้นทุนตามสัดส่วน '!$E$78&gt;0,(+J199*'2.ต้นทุนตามสัดส่วน '!$E$78)/'2.ต้นทุนตามสัดส่วน '!$E$79,0),2)</f>
        <v>0</v>
      </c>
      <c r="BV199" s="82">
        <f t="shared" si="16"/>
        <v>0</v>
      </c>
      <c r="BW199" s="82">
        <f>ROUND(IF('2.ต้นทุนตามสัดส่วน '!$E$108&gt;0,(+L199*'2.ต้นทุนตามสัดส่วน '!$E$108)/'2.ต้นทุนตามสัดส่วน '!$E$109,0),2)</f>
        <v>0</v>
      </c>
      <c r="BX199" s="82">
        <f>ROUND(IF('2.ต้นทุนตามสัดส่วน '!$E$118&gt;0,(+M199*'2.ต้นทุนตามสัดส่วน '!$E$118)/'2.ต้นทุนตามสัดส่วน '!$E$119,0),2)</f>
        <v>0</v>
      </c>
      <c r="BY199" s="82">
        <f>ROUND(IF('2.ต้นทุนตามสัดส่วน '!$E$128&gt;0,(+N199*'2.ต้นทุนตามสัดส่วน '!$E$128)/'2.ต้นทุนตามสัดส่วน '!$E$129,0),2)</f>
        <v>0</v>
      </c>
      <c r="BZ199" s="82">
        <f t="shared" si="17"/>
        <v>0</v>
      </c>
      <c r="CA199" s="82">
        <f>ROUND(IF('2.ต้นทุนตามสัดส่วน '!$E$158&gt;0,(+P199*'2.ต้นทุนตามสัดส่วน '!$E$158)/'2.ต้นทุนตามสัดส่วน '!$E$159,0),2)</f>
        <v>0</v>
      </c>
      <c r="CB199" s="82">
        <f>ROUND(IF('2.ต้นทุนตามสัดส่วน '!$E$168&gt;0,(+Q199*'2.ต้นทุนตามสัดส่วน '!$E$168)/'2.ต้นทุนตามสัดส่วน '!$E$169,0),2)</f>
        <v>0</v>
      </c>
      <c r="CC199" s="82">
        <f>ROUND(IF('2.ต้นทุนตามสัดส่วน '!$E$178&gt;0,(+R199*'2.ต้นทุนตามสัดส่วน '!$E$178)/'2.ต้นทุนตามสัดส่วน '!$E$179,0),2)</f>
        <v>0</v>
      </c>
      <c r="CD199" s="82">
        <f t="shared" si="18"/>
        <v>0</v>
      </c>
      <c r="CE199" s="82">
        <f t="shared" si="19"/>
        <v>0</v>
      </c>
      <c r="CF199" s="96">
        <v>5106011900</v>
      </c>
      <c r="CG199" s="97" t="s">
        <v>295</v>
      </c>
      <c r="CH199" s="82">
        <f t="shared" ref="CH199:CY199" si="212">+C199-X199-AS199-BN199</f>
        <v>0</v>
      </c>
      <c r="CI199" s="82">
        <f t="shared" si="212"/>
        <v>0</v>
      </c>
      <c r="CJ199" s="82">
        <f t="shared" si="212"/>
        <v>0</v>
      </c>
      <c r="CK199" s="82">
        <f t="shared" si="212"/>
        <v>0</v>
      </c>
      <c r="CL199" s="82">
        <f t="shared" si="212"/>
        <v>0</v>
      </c>
      <c r="CM199" s="82">
        <f t="shared" si="212"/>
        <v>0</v>
      </c>
      <c r="CN199" s="82">
        <f t="shared" si="212"/>
        <v>0</v>
      </c>
      <c r="CO199" s="82">
        <f t="shared" si="212"/>
        <v>0</v>
      </c>
      <c r="CP199" s="82">
        <f t="shared" si="212"/>
        <v>0</v>
      </c>
      <c r="CQ199" s="82">
        <f t="shared" si="212"/>
        <v>0</v>
      </c>
      <c r="CR199" s="82">
        <f t="shared" si="212"/>
        <v>0</v>
      </c>
      <c r="CS199" s="82">
        <f t="shared" si="212"/>
        <v>0</v>
      </c>
      <c r="CT199" s="82">
        <f t="shared" si="212"/>
        <v>0</v>
      </c>
      <c r="CU199" s="82">
        <f t="shared" si="212"/>
        <v>0</v>
      </c>
      <c r="CV199" s="82">
        <f t="shared" si="212"/>
        <v>0</v>
      </c>
      <c r="CW199" s="82">
        <f t="shared" si="212"/>
        <v>0</v>
      </c>
      <c r="CX199" s="82">
        <f t="shared" si="212"/>
        <v>0</v>
      </c>
      <c r="CY199" s="82">
        <f t="shared" si="212"/>
        <v>0</v>
      </c>
    </row>
    <row r="200" spans="1:103" ht="15.75" customHeight="1" x14ac:dyDescent="0.55000000000000004">
      <c r="A200" s="96">
        <v>5106012000</v>
      </c>
      <c r="B200" s="97" t="s">
        <v>296</v>
      </c>
      <c r="C200" s="30"/>
      <c r="D200" s="82"/>
      <c r="E200" s="82"/>
      <c r="F200" s="82"/>
      <c r="G200" s="82">
        <f t="shared" si="0"/>
        <v>0</v>
      </c>
      <c r="H200" s="82"/>
      <c r="I200" s="82"/>
      <c r="J200" s="82"/>
      <c r="K200" s="82">
        <f t="shared" si="1"/>
        <v>0</v>
      </c>
      <c r="L200" s="82"/>
      <c r="M200" s="82"/>
      <c r="N200" s="82"/>
      <c r="O200" s="82">
        <f t="shared" si="2"/>
        <v>0</v>
      </c>
      <c r="P200" s="82"/>
      <c r="Q200" s="82"/>
      <c r="R200" s="82"/>
      <c r="S200" s="82">
        <f t="shared" si="3"/>
        <v>0</v>
      </c>
      <c r="T200" s="82">
        <f t="shared" si="4"/>
        <v>0</v>
      </c>
      <c r="V200" s="96">
        <v>5106012000</v>
      </c>
      <c r="W200" s="97" t="s">
        <v>296</v>
      </c>
      <c r="X200" s="82">
        <f>ROUND(IF('2.ต้นทุนตามสัดส่วน '!$E$6&gt;0,(+C200*'2.ต้นทุนตามสัดส่วน '!$E$6)/'2.ต้นทุนตามสัดส่วน '!$E$9,0),2)</f>
        <v>0</v>
      </c>
      <c r="Y200" s="82">
        <f>ROUND(IF('2.ต้นทุนตามสัดส่วน '!$E$16&gt;0,(+D200*'2.ต้นทุนตามสัดส่วน '!$E$16)/'2.ต้นทุนตามสัดส่วน '!$E$19,0),2)</f>
        <v>0</v>
      </c>
      <c r="Z200" s="82">
        <f>ROUND(IF('2.ต้นทุนตามสัดส่วน '!$E$26&gt;0,(+E200*'2.ต้นทุนตามสัดส่วน '!$E$26)/'2.ต้นทุนตามสัดส่วน '!$E$29,0),2)</f>
        <v>0</v>
      </c>
      <c r="AA200" s="82">
        <f>ROUND(IF('2.ต้นทุนตามสัดส่วน '!$E$36&gt;0,(+F200*'2.ต้นทุนตามสัดส่วน '!$E$36)/'2.ต้นทุนตามสัดส่วน '!$E$39,0),2)</f>
        <v>0</v>
      </c>
      <c r="AB200" s="82">
        <f t="shared" si="5"/>
        <v>0</v>
      </c>
      <c r="AC200" s="82">
        <f>ROUND(IF('2.ต้นทุนตามสัดส่วน '!$E$56&gt;0,(+H200*'2.ต้นทุนตามสัดส่วน '!$E$56)/'2.ต้นทุนตามสัดส่วน '!$E$59,0),2)</f>
        <v>0</v>
      </c>
      <c r="AD200" s="82">
        <f>ROUND(IF('2.ต้นทุนตามสัดส่วน '!$E$66&gt;0,(+I200*'2.ต้นทุนตามสัดส่วน '!$E$66)/'2.ต้นทุนตามสัดส่วน '!$E$69,0),2)</f>
        <v>0</v>
      </c>
      <c r="AE200" s="82">
        <f>ROUND(IF('2.ต้นทุนตามสัดส่วน '!$E$76&gt;0,(+J200*'2.ต้นทุนตามสัดส่วน '!$E$76)/'2.ต้นทุนตามสัดส่วน '!$E$79,0),2)</f>
        <v>0</v>
      </c>
      <c r="AF200" s="82">
        <f t="shared" si="6"/>
        <v>0</v>
      </c>
      <c r="AG200" s="82">
        <f>ROUND(IF('2.ต้นทุนตามสัดส่วน '!$E$106&gt;0,(+L200*'2.ต้นทุนตามสัดส่วน '!$E$106)/'2.ต้นทุนตามสัดส่วน '!$E$109,0),2)</f>
        <v>0</v>
      </c>
      <c r="AH200" s="82">
        <f>ROUND(IF('2.ต้นทุนตามสัดส่วน '!$E$116&gt;0,(+M200*'2.ต้นทุนตามสัดส่วน '!$E$116)/'2.ต้นทุนตามสัดส่วน '!$E$119,0),2)</f>
        <v>0</v>
      </c>
      <c r="AI200" s="82">
        <f>ROUND(IF('2.ต้นทุนตามสัดส่วน '!$E$126&gt;0,(+N200*'2.ต้นทุนตามสัดส่วน '!$E$126)/'2.ต้นทุนตามสัดส่วน '!$E$129,0),2)</f>
        <v>0</v>
      </c>
      <c r="AJ200" s="82">
        <f t="shared" si="7"/>
        <v>0</v>
      </c>
      <c r="AK200" s="82">
        <f>ROUND(IF('2.ต้นทุนตามสัดส่วน '!$E$156&gt;0,(+P200*'2.ต้นทุนตามสัดส่วน '!$E$156)/'2.ต้นทุนตามสัดส่วน '!$E$159,0),2)</f>
        <v>0</v>
      </c>
      <c r="AL200" s="82">
        <f>ROUND(IF('2.ต้นทุนตามสัดส่วน '!$E$166&gt;0,(+Q200*'2.ต้นทุนตามสัดส่วน '!$E$166)/'2.ต้นทุนตามสัดส่วน '!$E$169,0),2)</f>
        <v>0</v>
      </c>
      <c r="AM200" s="82">
        <f>ROUND(IF('2.ต้นทุนตามสัดส่วน '!$E$176&gt;0,(+R200*'2.ต้นทุนตามสัดส่วน '!$E$176)/'2.ต้นทุนตามสัดส่วน '!$E$179,0),2)</f>
        <v>0</v>
      </c>
      <c r="AN200" s="82">
        <f t="shared" si="8"/>
        <v>0</v>
      </c>
      <c r="AO200" s="82">
        <f t="shared" si="9"/>
        <v>0</v>
      </c>
      <c r="AQ200" s="96">
        <v>5106012000</v>
      </c>
      <c r="AR200" s="97" t="s">
        <v>296</v>
      </c>
      <c r="AS200" s="82">
        <f>ROUND(IF('2.ต้นทุนตามสัดส่วน '!$E$7&gt;0,(C200*'2.ต้นทุนตามสัดส่วน '!$E$7)/'2.ต้นทุนตามสัดส่วน '!$E$9,0),2)</f>
        <v>0</v>
      </c>
      <c r="AT200" s="82">
        <f>ROUND(IF('2.ต้นทุนตามสัดส่วน '!$E$17&gt;0,(D200*'2.ต้นทุนตามสัดส่วน '!$E$17)/'2.ต้นทุนตามสัดส่วน '!$E$19,0),2)</f>
        <v>0</v>
      </c>
      <c r="AU200" s="82">
        <f>ROUND(IF('2.ต้นทุนตามสัดส่วน '!$E$27&gt;0,(+E200*'2.ต้นทุนตามสัดส่วน '!$E$27)/'2.ต้นทุนตามสัดส่วน '!$E$29,0),2)</f>
        <v>0</v>
      </c>
      <c r="AV200" s="82">
        <f>ROUND(IF('2.ต้นทุนตามสัดส่วน '!$E$37&gt;0,(+F200*'2.ต้นทุนตามสัดส่วน '!$E$37)/'2.ต้นทุนตามสัดส่วน '!$E$39,0),2)</f>
        <v>0</v>
      </c>
      <c r="AW200" s="82">
        <f t="shared" si="10"/>
        <v>0</v>
      </c>
      <c r="AX200" s="82">
        <f>ROUND(IF('2.ต้นทุนตามสัดส่วน '!$E$57&gt;0,(+H200*'2.ต้นทุนตามสัดส่วน '!$E$57)/'2.ต้นทุนตามสัดส่วน '!$E$59,0),2)</f>
        <v>0</v>
      </c>
      <c r="AY200" s="82">
        <f>ROUND(IF('2.ต้นทุนตามสัดส่วน '!$E$67&gt;0,(+I200*'2.ต้นทุนตามสัดส่วน '!$E$67)/'2.ต้นทุนตามสัดส่วน '!$E$69,0),2)</f>
        <v>0</v>
      </c>
      <c r="AZ200" s="82">
        <f>ROUND(IF('2.ต้นทุนตามสัดส่วน '!$E$77&gt;0,(+J200*'2.ต้นทุนตามสัดส่วน '!$E$77)/'2.ต้นทุนตามสัดส่วน '!$E$79,0),2)</f>
        <v>0</v>
      </c>
      <c r="BA200" s="82">
        <f t="shared" si="11"/>
        <v>0</v>
      </c>
      <c r="BB200" s="82">
        <f>ROUND(IF('2.ต้นทุนตามสัดส่วน '!$E$107&gt;0,(+L200*'2.ต้นทุนตามสัดส่วน '!$E$107)/'2.ต้นทุนตามสัดส่วน '!$E$109,0),2)</f>
        <v>0</v>
      </c>
      <c r="BC200" s="82">
        <f>ROUND(IF('2.ต้นทุนตามสัดส่วน '!$E$117&gt;0,(+M200*'2.ต้นทุนตามสัดส่วน '!$E$117)/'2.ต้นทุนตามสัดส่วน '!$E$119,0),2)</f>
        <v>0</v>
      </c>
      <c r="BD200" s="82">
        <f>ROUND(IF('2.ต้นทุนตามสัดส่วน '!$E$127&gt;0,(+N200*'2.ต้นทุนตามสัดส่วน '!$E$127)/'2.ต้นทุนตามสัดส่วน '!$E$129,0),2)</f>
        <v>0</v>
      </c>
      <c r="BE200" s="82">
        <f t="shared" si="12"/>
        <v>0</v>
      </c>
      <c r="BF200" s="82">
        <f>ROUND(IF('2.ต้นทุนตามสัดส่วน '!$E$157&gt;0,(+P200*'2.ต้นทุนตามสัดส่วน '!$E$157)/'2.ต้นทุนตามสัดส่วน '!$E$159,0),2)</f>
        <v>0</v>
      </c>
      <c r="BG200" s="82">
        <f>ROUND(IF('2.ต้นทุนตามสัดส่วน '!$E$167&gt;0,(+Q200*'2.ต้นทุนตามสัดส่วน '!$E$167)/'2.ต้นทุนตามสัดส่วน '!$E$169,0),2)</f>
        <v>0</v>
      </c>
      <c r="BH200" s="82">
        <f>ROUND(IF('2.ต้นทุนตามสัดส่วน '!$E$177&gt;0,(+R200*'2.ต้นทุนตามสัดส่วน '!$E$177)/'2.ต้นทุนตามสัดส่วน '!$E$179,0),2)</f>
        <v>0</v>
      </c>
      <c r="BI200" s="82">
        <f t="shared" si="13"/>
        <v>0</v>
      </c>
      <c r="BJ200" s="82">
        <f t="shared" si="14"/>
        <v>0</v>
      </c>
      <c r="BL200" s="96">
        <v>5106012000</v>
      </c>
      <c r="BM200" s="97" t="s">
        <v>296</v>
      </c>
      <c r="BN200" s="82">
        <f>ROUND(IF('2.ต้นทุนตามสัดส่วน '!$E$8&gt;0,(+C200*'2.ต้นทุนตามสัดส่วน '!$E$8)/'2.ต้นทุนตามสัดส่วน '!$E$9,0),2)</f>
        <v>0</v>
      </c>
      <c r="BO200" s="82">
        <f>ROUND(IF('2.ต้นทุนตามสัดส่วน '!$E$18&gt;0,(+D200*'2.ต้นทุนตามสัดส่วน '!$E$18)/'2.ต้นทุนตามสัดส่วน '!$E$19,0),2)</f>
        <v>0</v>
      </c>
      <c r="BP200" s="82">
        <f>ROUND(IF('2.ต้นทุนตามสัดส่วน '!$E$28&gt;0,(+E200*'2.ต้นทุนตามสัดส่วน '!$E$28)/'2.ต้นทุนตามสัดส่วน '!$E$29,0),2)</f>
        <v>0</v>
      </c>
      <c r="BQ200" s="82">
        <f>ROUND(IF('2.ต้นทุนตามสัดส่วน '!$E$38&gt;0,(+F200*'2.ต้นทุนตามสัดส่วน '!$E$38)/'2.ต้นทุนตามสัดส่วน '!$E$39,0),2)</f>
        <v>0</v>
      </c>
      <c r="BR200" s="82">
        <f t="shared" si="15"/>
        <v>0</v>
      </c>
      <c r="BS200" s="82">
        <f>ROUND(IF('2.ต้นทุนตามสัดส่วน '!$E$58&gt;0,(+H200*'2.ต้นทุนตามสัดส่วน '!$E$58)/'2.ต้นทุนตามสัดส่วน '!$E$59,0),2)</f>
        <v>0</v>
      </c>
      <c r="BT200" s="82">
        <f>ROUND(IF('2.ต้นทุนตามสัดส่วน '!$E$68&gt;0,(+I200*'2.ต้นทุนตามสัดส่วน '!$E$68)/'2.ต้นทุนตามสัดส่วน '!$E$69,0),2)</f>
        <v>0</v>
      </c>
      <c r="BU200" s="82">
        <f>ROUND(IF('2.ต้นทุนตามสัดส่วน '!$E$78&gt;0,(+J200*'2.ต้นทุนตามสัดส่วน '!$E$78)/'2.ต้นทุนตามสัดส่วน '!$E$79,0),2)</f>
        <v>0</v>
      </c>
      <c r="BV200" s="82">
        <f t="shared" si="16"/>
        <v>0</v>
      </c>
      <c r="BW200" s="82">
        <f>ROUND(IF('2.ต้นทุนตามสัดส่วน '!$E$108&gt;0,(+L200*'2.ต้นทุนตามสัดส่วน '!$E$108)/'2.ต้นทุนตามสัดส่วน '!$E$109,0),2)</f>
        <v>0</v>
      </c>
      <c r="BX200" s="82">
        <f>ROUND(IF('2.ต้นทุนตามสัดส่วน '!$E$118&gt;0,(+M200*'2.ต้นทุนตามสัดส่วน '!$E$118)/'2.ต้นทุนตามสัดส่วน '!$E$119,0),2)</f>
        <v>0</v>
      </c>
      <c r="BY200" s="82">
        <f>ROUND(IF('2.ต้นทุนตามสัดส่วน '!$E$128&gt;0,(+N200*'2.ต้นทุนตามสัดส่วน '!$E$128)/'2.ต้นทุนตามสัดส่วน '!$E$129,0),2)</f>
        <v>0</v>
      </c>
      <c r="BZ200" s="82">
        <f t="shared" si="17"/>
        <v>0</v>
      </c>
      <c r="CA200" s="82">
        <f>ROUND(IF('2.ต้นทุนตามสัดส่วน '!$E$158&gt;0,(+P200*'2.ต้นทุนตามสัดส่วน '!$E$158)/'2.ต้นทุนตามสัดส่วน '!$E$159,0),2)</f>
        <v>0</v>
      </c>
      <c r="CB200" s="82">
        <f>ROUND(IF('2.ต้นทุนตามสัดส่วน '!$E$168&gt;0,(+Q200*'2.ต้นทุนตามสัดส่วน '!$E$168)/'2.ต้นทุนตามสัดส่วน '!$E$169,0),2)</f>
        <v>0</v>
      </c>
      <c r="CC200" s="82">
        <f>ROUND(IF('2.ต้นทุนตามสัดส่วน '!$E$178&gt;0,(+R200*'2.ต้นทุนตามสัดส่วน '!$E$178)/'2.ต้นทุนตามสัดส่วน '!$E$179,0),2)</f>
        <v>0</v>
      </c>
      <c r="CD200" s="82">
        <f t="shared" si="18"/>
        <v>0</v>
      </c>
      <c r="CE200" s="82">
        <f t="shared" si="19"/>
        <v>0</v>
      </c>
      <c r="CF200" s="96">
        <v>5106012000</v>
      </c>
      <c r="CG200" s="97" t="s">
        <v>296</v>
      </c>
      <c r="CH200" s="82">
        <f t="shared" ref="CH200:CY200" si="213">+C200-X200-AS200-BN200</f>
        <v>0</v>
      </c>
      <c r="CI200" s="82">
        <f t="shared" si="213"/>
        <v>0</v>
      </c>
      <c r="CJ200" s="82">
        <f t="shared" si="213"/>
        <v>0</v>
      </c>
      <c r="CK200" s="82">
        <f t="shared" si="213"/>
        <v>0</v>
      </c>
      <c r="CL200" s="82">
        <f t="shared" si="213"/>
        <v>0</v>
      </c>
      <c r="CM200" s="82">
        <f t="shared" si="213"/>
        <v>0</v>
      </c>
      <c r="CN200" s="82">
        <f t="shared" si="213"/>
        <v>0</v>
      </c>
      <c r="CO200" s="82">
        <f t="shared" si="213"/>
        <v>0</v>
      </c>
      <c r="CP200" s="82">
        <f t="shared" si="213"/>
        <v>0</v>
      </c>
      <c r="CQ200" s="82">
        <f t="shared" si="213"/>
        <v>0</v>
      </c>
      <c r="CR200" s="82">
        <f t="shared" si="213"/>
        <v>0</v>
      </c>
      <c r="CS200" s="82">
        <f t="shared" si="213"/>
        <v>0</v>
      </c>
      <c r="CT200" s="82">
        <f t="shared" si="213"/>
        <v>0</v>
      </c>
      <c r="CU200" s="82">
        <f t="shared" si="213"/>
        <v>0</v>
      </c>
      <c r="CV200" s="82">
        <f t="shared" si="213"/>
        <v>0</v>
      </c>
      <c r="CW200" s="82">
        <f t="shared" si="213"/>
        <v>0</v>
      </c>
      <c r="CX200" s="82">
        <f t="shared" si="213"/>
        <v>0</v>
      </c>
      <c r="CY200" s="82">
        <f t="shared" si="213"/>
        <v>0</v>
      </c>
    </row>
    <row r="201" spans="1:103" ht="15.75" customHeight="1" x14ac:dyDescent="0.55000000000000004">
      <c r="A201" s="96">
        <v>5106012100</v>
      </c>
      <c r="B201" s="97" t="s">
        <v>297</v>
      </c>
      <c r="C201" s="30"/>
      <c r="D201" s="82"/>
      <c r="E201" s="82"/>
      <c r="F201" s="82"/>
      <c r="G201" s="82">
        <f t="shared" si="0"/>
        <v>0</v>
      </c>
      <c r="H201" s="82"/>
      <c r="I201" s="82"/>
      <c r="J201" s="82"/>
      <c r="K201" s="82">
        <f t="shared" si="1"/>
        <v>0</v>
      </c>
      <c r="L201" s="82"/>
      <c r="M201" s="82"/>
      <c r="N201" s="82"/>
      <c r="O201" s="82">
        <f t="shared" si="2"/>
        <v>0</v>
      </c>
      <c r="P201" s="82"/>
      <c r="Q201" s="82"/>
      <c r="R201" s="82"/>
      <c r="S201" s="82">
        <f t="shared" si="3"/>
        <v>0</v>
      </c>
      <c r="T201" s="82">
        <f t="shared" si="4"/>
        <v>0</v>
      </c>
      <c r="V201" s="96">
        <v>5106012100</v>
      </c>
      <c r="W201" s="97" t="s">
        <v>297</v>
      </c>
      <c r="X201" s="82">
        <f>ROUND(IF('2.ต้นทุนตามสัดส่วน '!$E$6&gt;0,(+C201*'2.ต้นทุนตามสัดส่วน '!$E$6)/'2.ต้นทุนตามสัดส่วน '!$E$9,0),2)</f>
        <v>0</v>
      </c>
      <c r="Y201" s="82">
        <f>ROUND(IF('2.ต้นทุนตามสัดส่วน '!$E$16&gt;0,(+D201*'2.ต้นทุนตามสัดส่วน '!$E$16)/'2.ต้นทุนตามสัดส่วน '!$E$19,0),2)</f>
        <v>0</v>
      </c>
      <c r="Z201" s="82">
        <f>ROUND(IF('2.ต้นทุนตามสัดส่วน '!$E$26&gt;0,(+E201*'2.ต้นทุนตามสัดส่วน '!$E$26)/'2.ต้นทุนตามสัดส่วน '!$E$29,0),2)</f>
        <v>0</v>
      </c>
      <c r="AA201" s="82">
        <f>ROUND(IF('2.ต้นทุนตามสัดส่วน '!$E$36&gt;0,(+F201*'2.ต้นทุนตามสัดส่วน '!$E$36)/'2.ต้นทุนตามสัดส่วน '!$E$39,0),2)</f>
        <v>0</v>
      </c>
      <c r="AB201" s="82">
        <f t="shared" si="5"/>
        <v>0</v>
      </c>
      <c r="AC201" s="82">
        <f>ROUND(IF('2.ต้นทุนตามสัดส่วน '!$E$56&gt;0,(+H201*'2.ต้นทุนตามสัดส่วน '!$E$56)/'2.ต้นทุนตามสัดส่วน '!$E$59,0),2)</f>
        <v>0</v>
      </c>
      <c r="AD201" s="82">
        <f>ROUND(IF('2.ต้นทุนตามสัดส่วน '!$E$66&gt;0,(+I201*'2.ต้นทุนตามสัดส่วน '!$E$66)/'2.ต้นทุนตามสัดส่วน '!$E$69,0),2)</f>
        <v>0</v>
      </c>
      <c r="AE201" s="82">
        <f>ROUND(IF('2.ต้นทุนตามสัดส่วน '!$E$76&gt;0,(+J201*'2.ต้นทุนตามสัดส่วน '!$E$76)/'2.ต้นทุนตามสัดส่วน '!$E$79,0),2)</f>
        <v>0</v>
      </c>
      <c r="AF201" s="82">
        <f t="shared" si="6"/>
        <v>0</v>
      </c>
      <c r="AG201" s="82">
        <f>ROUND(IF('2.ต้นทุนตามสัดส่วน '!$E$106&gt;0,(+L201*'2.ต้นทุนตามสัดส่วน '!$E$106)/'2.ต้นทุนตามสัดส่วน '!$E$109,0),2)</f>
        <v>0</v>
      </c>
      <c r="AH201" s="82">
        <f>ROUND(IF('2.ต้นทุนตามสัดส่วน '!$E$116&gt;0,(+M201*'2.ต้นทุนตามสัดส่วน '!$E$116)/'2.ต้นทุนตามสัดส่วน '!$E$119,0),2)</f>
        <v>0</v>
      </c>
      <c r="AI201" s="82">
        <f>ROUND(IF('2.ต้นทุนตามสัดส่วน '!$E$126&gt;0,(+N201*'2.ต้นทุนตามสัดส่วน '!$E$126)/'2.ต้นทุนตามสัดส่วน '!$E$129,0),2)</f>
        <v>0</v>
      </c>
      <c r="AJ201" s="82">
        <f t="shared" si="7"/>
        <v>0</v>
      </c>
      <c r="AK201" s="82">
        <f>ROUND(IF('2.ต้นทุนตามสัดส่วน '!$E$156&gt;0,(+P201*'2.ต้นทุนตามสัดส่วน '!$E$156)/'2.ต้นทุนตามสัดส่วน '!$E$159,0),2)</f>
        <v>0</v>
      </c>
      <c r="AL201" s="82">
        <f>ROUND(IF('2.ต้นทุนตามสัดส่วน '!$E$166&gt;0,(+Q201*'2.ต้นทุนตามสัดส่วน '!$E$166)/'2.ต้นทุนตามสัดส่วน '!$E$169,0),2)</f>
        <v>0</v>
      </c>
      <c r="AM201" s="82">
        <f>ROUND(IF('2.ต้นทุนตามสัดส่วน '!$E$176&gt;0,(+R201*'2.ต้นทุนตามสัดส่วน '!$E$176)/'2.ต้นทุนตามสัดส่วน '!$E$179,0),2)</f>
        <v>0</v>
      </c>
      <c r="AN201" s="82">
        <f t="shared" si="8"/>
        <v>0</v>
      </c>
      <c r="AO201" s="82">
        <f t="shared" si="9"/>
        <v>0</v>
      </c>
      <c r="AQ201" s="96">
        <v>5106012100</v>
      </c>
      <c r="AR201" s="97" t="s">
        <v>297</v>
      </c>
      <c r="AS201" s="82">
        <f>ROUND(IF('2.ต้นทุนตามสัดส่วน '!$E$7&gt;0,(C201*'2.ต้นทุนตามสัดส่วน '!$E$7)/'2.ต้นทุนตามสัดส่วน '!$E$9,0),2)</f>
        <v>0</v>
      </c>
      <c r="AT201" s="82">
        <f>ROUND(IF('2.ต้นทุนตามสัดส่วน '!$E$17&gt;0,(D201*'2.ต้นทุนตามสัดส่วน '!$E$17)/'2.ต้นทุนตามสัดส่วน '!$E$19,0),2)</f>
        <v>0</v>
      </c>
      <c r="AU201" s="82">
        <f>ROUND(IF('2.ต้นทุนตามสัดส่วน '!$E$27&gt;0,(+E201*'2.ต้นทุนตามสัดส่วน '!$E$27)/'2.ต้นทุนตามสัดส่วน '!$E$29,0),2)</f>
        <v>0</v>
      </c>
      <c r="AV201" s="82">
        <f>ROUND(IF('2.ต้นทุนตามสัดส่วน '!$E$37&gt;0,(+F201*'2.ต้นทุนตามสัดส่วน '!$E$37)/'2.ต้นทุนตามสัดส่วน '!$E$39,0),2)</f>
        <v>0</v>
      </c>
      <c r="AW201" s="82">
        <f t="shared" si="10"/>
        <v>0</v>
      </c>
      <c r="AX201" s="82">
        <f>ROUND(IF('2.ต้นทุนตามสัดส่วน '!$E$57&gt;0,(+H201*'2.ต้นทุนตามสัดส่วน '!$E$57)/'2.ต้นทุนตามสัดส่วน '!$E$59,0),2)</f>
        <v>0</v>
      </c>
      <c r="AY201" s="82">
        <f>ROUND(IF('2.ต้นทุนตามสัดส่วน '!$E$67&gt;0,(+I201*'2.ต้นทุนตามสัดส่วน '!$E$67)/'2.ต้นทุนตามสัดส่วน '!$E$69,0),2)</f>
        <v>0</v>
      </c>
      <c r="AZ201" s="82">
        <f>ROUND(IF('2.ต้นทุนตามสัดส่วน '!$E$77&gt;0,(+J201*'2.ต้นทุนตามสัดส่วน '!$E$77)/'2.ต้นทุนตามสัดส่วน '!$E$79,0),2)</f>
        <v>0</v>
      </c>
      <c r="BA201" s="82">
        <f t="shared" si="11"/>
        <v>0</v>
      </c>
      <c r="BB201" s="82">
        <f>ROUND(IF('2.ต้นทุนตามสัดส่วน '!$E$107&gt;0,(+L201*'2.ต้นทุนตามสัดส่วน '!$E$107)/'2.ต้นทุนตามสัดส่วน '!$E$109,0),2)</f>
        <v>0</v>
      </c>
      <c r="BC201" s="82">
        <f>ROUND(IF('2.ต้นทุนตามสัดส่วน '!$E$117&gt;0,(+M201*'2.ต้นทุนตามสัดส่วน '!$E$117)/'2.ต้นทุนตามสัดส่วน '!$E$119,0),2)</f>
        <v>0</v>
      </c>
      <c r="BD201" s="82">
        <f>ROUND(IF('2.ต้นทุนตามสัดส่วน '!$E$127&gt;0,(+N201*'2.ต้นทุนตามสัดส่วน '!$E$127)/'2.ต้นทุนตามสัดส่วน '!$E$129,0),2)</f>
        <v>0</v>
      </c>
      <c r="BE201" s="82">
        <f t="shared" si="12"/>
        <v>0</v>
      </c>
      <c r="BF201" s="82">
        <f>ROUND(IF('2.ต้นทุนตามสัดส่วน '!$E$157&gt;0,(+P201*'2.ต้นทุนตามสัดส่วน '!$E$157)/'2.ต้นทุนตามสัดส่วน '!$E$159,0),2)</f>
        <v>0</v>
      </c>
      <c r="BG201" s="82">
        <f>ROUND(IF('2.ต้นทุนตามสัดส่วน '!$E$167&gt;0,(+Q201*'2.ต้นทุนตามสัดส่วน '!$E$167)/'2.ต้นทุนตามสัดส่วน '!$E$169,0),2)</f>
        <v>0</v>
      </c>
      <c r="BH201" s="82">
        <f>ROUND(IF('2.ต้นทุนตามสัดส่วน '!$E$177&gt;0,(+R201*'2.ต้นทุนตามสัดส่วน '!$E$177)/'2.ต้นทุนตามสัดส่วน '!$E$179,0),2)</f>
        <v>0</v>
      </c>
      <c r="BI201" s="82">
        <f t="shared" si="13"/>
        <v>0</v>
      </c>
      <c r="BJ201" s="82">
        <f t="shared" si="14"/>
        <v>0</v>
      </c>
      <c r="BL201" s="96">
        <v>5106012100</v>
      </c>
      <c r="BM201" s="97" t="s">
        <v>297</v>
      </c>
      <c r="BN201" s="82">
        <f>ROUND(IF('2.ต้นทุนตามสัดส่วน '!$E$8&gt;0,(+C201*'2.ต้นทุนตามสัดส่วน '!$E$8)/'2.ต้นทุนตามสัดส่วน '!$E$9,0),2)</f>
        <v>0</v>
      </c>
      <c r="BO201" s="82">
        <f>ROUND(IF('2.ต้นทุนตามสัดส่วน '!$E$18&gt;0,(+D201*'2.ต้นทุนตามสัดส่วน '!$E$18)/'2.ต้นทุนตามสัดส่วน '!$E$19,0),2)</f>
        <v>0</v>
      </c>
      <c r="BP201" s="82">
        <f>ROUND(IF('2.ต้นทุนตามสัดส่วน '!$E$28&gt;0,(+E201*'2.ต้นทุนตามสัดส่วน '!$E$28)/'2.ต้นทุนตามสัดส่วน '!$E$29,0),2)</f>
        <v>0</v>
      </c>
      <c r="BQ201" s="82">
        <f>ROUND(IF('2.ต้นทุนตามสัดส่วน '!$E$38&gt;0,(+F201*'2.ต้นทุนตามสัดส่วน '!$E$38)/'2.ต้นทุนตามสัดส่วน '!$E$39,0),2)</f>
        <v>0</v>
      </c>
      <c r="BR201" s="82">
        <f t="shared" si="15"/>
        <v>0</v>
      </c>
      <c r="BS201" s="82">
        <f>ROUND(IF('2.ต้นทุนตามสัดส่วน '!$E$58&gt;0,(+H201*'2.ต้นทุนตามสัดส่วน '!$E$58)/'2.ต้นทุนตามสัดส่วน '!$E$59,0),2)</f>
        <v>0</v>
      </c>
      <c r="BT201" s="82">
        <f>ROUND(IF('2.ต้นทุนตามสัดส่วน '!$E$68&gt;0,(+I201*'2.ต้นทุนตามสัดส่วน '!$E$68)/'2.ต้นทุนตามสัดส่วน '!$E$69,0),2)</f>
        <v>0</v>
      </c>
      <c r="BU201" s="82">
        <f>ROUND(IF('2.ต้นทุนตามสัดส่วน '!$E$78&gt;0,(+J201*'2.ต้นทุนตามสัดส่วน '!$E$78)/'2.ต้นทุนตามสัดส่วน '!$E$79,0),2)</f>
        <v>0</v>
      </c>
      <c r="BV201" s="82">
        <f t="shared" si="16"/>
        <v>0</v>
      </c>
      <c r="BW201" s="82">
        <f>ROUND(IF('2.ต้นทุนตามสัดส่วน '!$E$108&gt;0,(+L201*'2.ต้นทุนตามสัดส่วน '!$E$108)/'2.ต้นทุนตามสัดส่วน '!$E$109,0),2)</f>
        <v>0</v>
      </c>
      <c r="BX201" s="82">
        <f>ROUND(IF('2.ต้นทุนตามสัดส่วน '!$E$118&gt;0,(+M201*'2.ต้นทุนตามสัดส่วน '!$E$118)/'2.ต้นทุนตามสัดส่วน '!$E$119,0),2)</f>
        <v>0</v>
      </c>
      <c r="BY201" s="82">
        <f>ROUND(IF('2.ต้นทุนตามสัดส่วน '!$E$128&gt;0,(+N201*'2.ต้นทุนตามสัดส่วน '!$E$128)/'2.ต้นทุนตามสัดส่วน '!$E$129,0),2)</f>
        <v>0</v>
      </c>
      <c r="BZ201" s="82">
        <f t="shared" si="17"/>
        <v>0</v>
      </c>
      <c r="CA201" s="82">
        <f>ROUND(IF('2.ต้นทุนตามสัดส่วน '!$E$158&gt;0,(+P201*'2.ต้นทุนตามสัดส่วน '!$E$158)/'2.ต้นทุนตามสัดส่วน '!$E$159,0),2)</f>
        <v>0</v>
      </c>
      <c r="CB201" s="82">
        <f>ROUND(IF('2.ต้นทุนตามสัดส่วน '!$E$168&gt;0,(+Q201*'2.ต้นทุนตามสัดส่วน '!$E$168)/'2.ต้นทุนตามสัดส่วน '!$E$169,0),2)</f>
        <v>0</v>
      </c>
      <c r="CC201" s="82">
        <f>ROUND(IF('2.ต้นทุนตามสัดส่วน '!$E$178&gt;0,(+R201*'2.ต้นทุนตามสัดส่วน '!$E$178)/'2.ต้นทุนตามสัดส่วน '!$E$179,0),2)</f>
        <v>0</v>
      </c>
      <c r="CD201" s="82">
        <f t="shared" si="18"/>
        <v>0</v>
      </c>
      <c r="CE201" s="82">
        <f t="shared" si="19"/>
        <v>0</v>
      </c>
      <c r="CF201" s="96">
        <v>5106012100</v>
      </c>
      <c r="CG201" s="97" t="s">
        <v>297</v>
      </c>
      <c r="CH201" s="82">
        <f t="shared" ref="CH201:CY201" si="214">+C201-X201-AS201-BN201</f>
        <v>0</v>
      </c>
      <c r="CI201" s="82">
        <f t="shared" si="214"/>
        <v>0</v>
      </c>
      <c r="CJ201" s="82">
        <f t="shared" si="214"/>
        <v>0</v>
      </c>
      <c r="CK201" s="82">
        <f t="shared" si="214"/>
        <v>0</v>
      </c>
      <c r="CL201" s="82">
        <f t="shared" si="214"/>
        <v>0</v>
      </c>
      <c r="CM201" s="82">
        <f t="shared" si="214"/>
        <v>0</v>
      </c>
      <c r="CN201" s="82">
        <f t="shared" si="214"/>
        <v>0</v>
      </c>
      <c r="CO201" s="82">
        <f t="shared" si="214"/>
        <v>0</v>
      </c>
      <c r="CP201" s="82">
        <f t="shared" si="214"/>
        <v>0</v>
      </c>
      <c r="CQ201" s="82">
        <f t="shared" si="214"/>
        <v>0</v>
      </c>
      <c r="CR201" s="82">
        <f t="shared" si="214"/>
        <v>0</v>
      </c>
      <c r="CS201" s="82">
        <f t="shared" si="214"/>
        <v>0</v>
      </c>
      <c r="CT201" s="82">
        <f t="shared" si="214"/>
        <v>0</v>
      </c>
      <c r="CU201" s="82">
        <f t="shared" si="214"/>
        <v>0</v>
      </c>
      <c r="CV201" s="82">
        <f t="shared" si="214"/>
        <v>0</v>
      </c>
      <c r="CW201" s="82">
        <f t="shared" si="214"/>
        <v>0</v>
      </c>
      <c r="CX201" s="82">
        <f t="shared" si="214"/>
        <v>0</v>
      </c>
      <c r="CY201" s="82">
        <f t="shared" si="214"/>
        <v>0</v>
      </c>
    </row>
    <row r="202" spans="1:103" ht="15.75" customHeight="1" x14ac:dyDescent="0.55000000000000004">
      <c r="A202" s="96">
        <v>5106012200</v>
      </c>
      <c r="B202" s="97" t="s">
        <v>298</v>
      </c>
      <c r="C202" s="30"/>
      <c r="D202" s="82"/>
      <c r="E202" s="82"/>
      <c r="F202" s="82"/>
      <c r="G202" s="82">
        <f t="shared" si="0"/>
        <v>0</v>
      </c>
      <c r="H202" s="82"/>
      <c r="I202" s="82"/>
      <c r="J202" s="82"/>
      <c r="K202" s="82">
        <f t="shared" si="1"/>
        <v>0</v>
      </c>
      <c r="L202" s="82"/>
      <c r="M202" s="82"/>
      <c r="N202" s="82"/>
      <c r="O202" s="82">
        <f t="shared" si="2"/>
        <v>0</v>
      </c>
      <c r="P202" s="82"/>
      <c r="Q202" s="82"/>
      <c r="R202" s="82"/>
      <c r="S202" s="82">
        <f t="shared" si="3"/>
        <v>0</v>
      </c>
      <c r="T202" s="82">
        <f t="shared" si="4"/>
        <v>0</v>
      </c>
      <c r="V202" s="96">
        <v>5106012200</v>
      </c>
      <c r="W202" s="97" t="s">
        <v>298</v>
      </c>
      <c r="X202" s="82">
        <f>ROUND(IF('2.ต้นทุนตามสัดส่วน '!$E$6&gt;0,(+C202*'2.ต้นทุนตามสัดส่วน '!$E$6)/'2.ต้นทุนตามสัดส่วน '!$E$9,0),2)</f>
        <v>0</v>
      </c>
      <c r="Y202" s="82">
        <f>ROUND(IF('2.ต้นทุนตามสัดส่วน '!$E$16&gt;0,(+D202*'2.ต้นทุนตามสัดส่วน '!$E$16)/'2.ต้นทุนตามสัดส่วน '!$E$19,0),2)</f>
        <v>0</v>
      </c>
      <c r="Z202" s="82">
        <f>ROUND(IF('2.ต้นทุนตามสัดส่วน '!$E$26&gt;0,(+E202*'2.ต้นทุนตามสัดส่วน '!$E$26)/'2.ต้นทุนตามสัดส่วน '!$E$29,0),2)</f>
        <v>0</v>
      </c>
      <c r="AA202" s="82">
        <f>ROUND(IF('2.ต้นทุนตามสัดส่วน '!$E$36&gt;0,(+F202*'2.ต้นทุนตามสัดส่วน '!$E$36)/'2.ต้นทุนตามสัดส่วน '!$E$39,0),2)</f>
        <v>0</v>
      </c>
      <c r="AB202" s="82">
        <f t="shared" si="5"/>
        <v>0</v>
      </c>
      <c r="AC202" s="82">
        <f>ROUND(IF('2.ต้นทุนตามสัดส่วน '!$E$56&gt;0,(+H202*'2.ต้นทุนตามสัดส่วน '!$E$56)/'2.ต้นทุนตามสัดส่วน '!$E$59,0),2)</f>
        <v>0</v>
      </c>
      <c r="AD202" s="82">
        <f>ROUND(IF('2.ต้นทุนตามสัดส่วน '!$E$66&gt;0,(+I202*'2.ต้นทุนตามสัดส่วน '!$E$66)/'2.ต้นทุนตามสัดส่วน '!$E$69,0),2)</f>
        <v>0</v>
      </c>
      <c r="AE202" s="82">
        <f>ROUND(IF('2.ต้นทุนตามสัดส่วน '!$E$76&gt;0,(+J202*'2.ต้นทุนตามสัดส่วน '!$E$76)/'2.ต้นทุนตามสัดส่วน '!$E$79,0),2)</f>
        <v>0</v>
      </c>
      <c r="AF202" s="82">
        <f t="shared" si="6"/>
        <v>0</v>
      </c>
      <c r="AG202" s="82">
        <f>ROUND(IF('2.ต้นทุนตามสัดส่วน '!$E$106&gt;0,(+L202*'2.ต้นทุนตามสัดส่วน '!$E$106)/'2.ต้นทุนตามสัดส่วน '!$E$109,0),2)</f>
        <v>0</v>
      </c>
      <c r="AH202" s="82">
        <f>ROUND(IF('2.ต้นทุนตามสัดส่วน '!$E$116&gt;0,(+M202*'2.ต้นทุนตามสัดส่วน '!$E$116)/'2.ต้นทุนตามสัดส่วน '!$E$119,0),2)</f>
        <v>0</v>
      </c>
      <c r="AI202" s="82">
        <f>ROUND(IF('2.ต้นทุนตามสัดส่วน '!$E$126&gt;0,(+N202*'2.ต้นทุนตามสัดส่วน '!$E$126)/'2.ต้นทุนตามสัดส่วน '!$E$129,0),2)</f>
        <v>0</v>
      </c>
      <c r="AJ202" s="82">
        <f t="shared" si="7"/>
        <v>0</v>
      </c>
      <c r="AK202" s="82">
        <f>ROUND(IF('2.ต้นทุนตามสัดส่วน '!$E$156&gt;0,(+P202*'2.ต้นทุนตามสัดส่วน '!$E$156)/'2.ต้นทุนตามสัดส่วน '!$E$159,0),2)</f>
        <v>0</v>
      </c>
      <c r="AL202" s="82">
        <f>ROUND(IF('2.ต้นทุนตามสัดส่วน '!$E$166&gt;0,(+Q202*'2.ต้นทุนตามสัดส่วน '!$E$166)/'2.ต้นทุนตามสัดส่วน '!$E$169,0),2)</f>
        <v>0</v>
      </c>
      <c r="AM202" s="82">
        <f>ROUND(IF('2.ต้นทุนตามสัดส่วน '!$E$176&gt;0,(+R202*'2.ต้นทุนตามสัดส่วน '!$E$176)/'2.ต้นทุนตามสัดส่วน '!$E$179,0),2)</f>
        <v>0</v>
      </c>
      <c r="AN202" s="82">
        <f t="shared" si="8"/>
        <v>0</v>
      </c>
      <c r="AO202" s="82">
        <f t="shared" si="9"/>
        <v>0</v>
      </c>
      <c r="AQ202" s="96">
        <v>5106012200</v>
      </c>
      <c r="AR202" s="97" t="s">
        <v>298</v>
      </c>
      <c r="AS202" s="82">
        <f>ROUND(IF('2.ต้นทุนตามสัดส่วน '!$E$7&gt;0,(C202*'2.ต้นทุนตามสัดส่วน '!$E$7)/'2.ต้นทุนตามสัดส่วน '!$E$9,0),2)</f>
        <v>0</v>
      </c>
      <c r="AT202" s="82">
        <f>ROUND(IF('2.ต้นทุนตามสัดส่วน '!$E$17&gt;0,(D202*'2.ต้นทุนตามสัดส่วน '!$E$17)/'2.ต้นทุนตามสัดส่วน '!$E$19,0),2)</f>
        <v>0</v>
      </c>
      <c r="AU202" s="82">
        <f>ROUND(IF('2.ต้นทุนตามสัดส่วน '!$E$27&gt;0,(+E202*'2.ต้นทุนตามสัดส่วน '!$E$27)/'2.ต้นทุนตามสัดส่วน '!$E$29,0),2)</f>
        <v>0</v>
      </c>
      <c r="AV202" s="82">
        <f>ROUND(IF('2.ต้นทุนตามสัดส่วน '!$E$37&gt;0,(+F202*'2.ต้นทุนตามสัดส่วน '!$E$37)/'2.ต้นทุนตามสัดส่วน '!$E$39,0),2)</f>
        <v>0</v>
      </c>
      <c r="AW202" s="82">
        <f t="shared" si="10"/>
        <v>0</v>
      </c>
      <c r="AX202" s="82">
        <f>ROUND(IF('2.ต้นทุนตามสัดส่วน '!$E$57&gt;0,(+H202*'2.ต้นทุนตามสัดส่วน '!$E$57)/'2.ต้นทุนตามสัดส่วน '!$E$59,0),2)</f>
        <v>0</v>
      </c>
      <c r="AY202" s="82">
        <f>ROUND(IF('2.ต้นทุนตามสัดส่วน '!$E$67&gt;0,(+I202*'2.ต้นทุนตามสัดส่วน '!$E$67)/'2.ต้นทุนตามสัดส่วน '!$E$69,0),2)</f>
        <v>0</v>
      </c>
      <c r="AZ202" s="82">
        <f>ROUND(IF('2.ต้นทุนตามสัดส่วน '!$E$77&gt;0,(+J202*'2.ต้นทุนตามสัดส่วน '!$E$77)/'2.ต้นทุนตามสัดส่วน '!$E$79,0),2)</f>
        <v>0</v>
      </c>
      <c r="BA202" s="82">
        <f t="shared" si="11"/>
        <v>0</v>
      </c>
      <c r="BB202" s="82">
        <f>ROUND(IF('2.ต้นทุนตามสัดส่วน '!$E$107&gt;0,(+L202*'2.ต้นทุนตามสัดส่วน '!$E$107)/'2.ต้นทุนตามสัดส่วน '!$E$109,0),2)</f>
        <v>0</v>
      </c>
      <c r="BC202" s="82">
        <f>ROUND(IF('2.ต้นทุนตามสัดส่วน '!$E$117&gt;0,(+M202*'2.ต้นทุนตามสัดส่วน '!$E$117)/'2.ต้นทุนตามสัดส่วน '!$E$119,0),2)</f>
        <v>0</v>
      </c>
      <c r="BD202" s="82">
        <f>ROUND(IF('2.ต้นทุนตามสัดส่วน '!$E$127&gt;0,(+N202*'2.ต้นทุนตามสัดส่วน '!$E$127)/'2.ต้นทุนตามสัดส่วน '!$E$129,0),2)</f>
        <v>0</v>
      </c>
      <c r="BE202" s="82">
        <f t="shared" si="12"/>
        <v>0</v>
      </c>
      <c r="BF202" s="82">
        <f>ROUND(IF('2.ต้นทุนตามสัดส่วน '!$E$157&gt;0,(+P202*'2.ต้นทุนตามสัดส่วน '!$E$157)/'2.ต้นทุนตามสัดส่วน '!$E$159,0),2)</f>
        <v>0</v>
      </c>
      <c r="BG202" s="82">
        <f>ROUND(IF('2.ต้นทุนตามสัดส่วน '!$E$167&gt;0,(+Q202*'2.ต้นทุนตามสัดส่วน '!$E$167)/'2.ต้นทุนตามสัดส่วน '!$E$169,0),2)</f>
        <v>0</v>
      </c>
      <c r="BH202" s="82">
        <f>ROUND(IF('2.ต้นทุนตามสัดส่วน '!$E$177&gt;0,(+R202*'2.ต้นทุนตามสัดส่วน '!$E$177)/'2.ต้นทุนตามสัดส่วน '!$E$179,0),2)</f>
        <v>0</v>
      </c>
      <c r="BI202" s="82">
        <f t="shared" si="13"/>
        <v>0</v>
      </c>
      <c r="BJ202" s="82">
        <f t="shared" si="14"/>
        <v>0</v>
      </c>
      <c r="BL202" s="96">
        <v>5106012200</v>
      </c>
      <c r="BM202" s="97" t="s">
        <v>298</v>
      </c>
      <c r="BN202" s="82">
        <f>ROUND(IF('2.ต้นทุนตามสัดส่วน '!$E$8&gt;0,(+C202*'2.ต้นทุนตามสัดส่วน '!$E$8)/'2.ต้นทุนตามสัดส่วน '!$E$9,0),2)</f>
        <v>0</v>
      </c>
      <c r="BO202" s="82">
        <f>ROUND(IF('2.ต้นทุนตามสัดส่วน '!$E$18&gt;0,(+D202*'2.ต้นทุนตามสัดส่วน '!$E$18)/'2.ต้นทุนตามสัดส่วน '!$E$19,0),2)</f>
        <v>0</v>
      </c>
      <c r="BP202" s="82">
        <f>ROUND(IF('2.ต้นทุนตามสัดส่วน '!$E$28&gt;0,(+E202*'2.ต้นทุนตามสัดส่วน '!$E$28)/'2.ต้นทุนตามสัดส่วน '!$E$29,0),2)</f>
        <v>0</v>
      </c>
      <c r="BQ202" s="82">
        <f>ROUND(IF('2.ต้นทุนตามสัดส่วน '!$E$38&gt;0,(+F202*'2.ต้นทุนตามสัดส่วน '!$E$38)/'2.ต้นทุนตามสัดส่วน '!$E$39,0),2)</f>
        <v>0</v>
      </c>
      <c r="BR202" s="82">
        <f t="shared" si="15"/>
        <v>0</v>
      </c>
      <c r="BS202" s="82">
        <f>ROUND(IF('2.ต้นทุนตามสัดส่วน '!$E$58&gt;0,(+H202*'2.ต้นทุนตามสัดส่วน '!$E$58)/'2.ต้นทุนตามสัดส่วน '!$E$59,0),2)</f>
        <v>0</v>
      </c>
      <c r="BT202" s="82">
        <f>ROUND(IF('2.ต้นทุนตามสัดส่วน '!$E$68&gt;0,(+I202*'2.ต้นทุนตามสัดส่วน '!$E$68)/'2.ต้นทุนตามสัดส่วน '!$E$69,0),2)</f>
        <v>0</v>
      </c>
      <c r="BU202" s="82">
        <f>ROUND(IF('2.ต้นทุนตามสัดส่วน '!$E$78&gt;0,(+J202*'2.ต้นทุนตามสัดส่วน '!$E$78)/'2.ต้นทุนตามสัดส่วน '!$E$79,0),2)</f>
        <v>0</v>
      </c>
      <c r="BV202" s="82">
        <f t="shared" si="16"/>
        <v>0</v>
      </c>
      <c r="BW202" s="82">
        <f>ROUND(IF('2.ต้นทุนตามสัดส่วน '!$E$108&gt;0,(+L202*'2.ต้นทุนตามสัดส่วน '!$E$108)/'2.ต้นทุนตามสัดส่วน '!$E$109,0),2)</f>
        <v>0</v>
      </c>
      <c r="BX202" s="82">
        <f>ROUND(IF('2.ต้นทุนตามสัดส่วน '!$E$118&gt;0,(+M202*'2.ต้นทุนตามสัดส่วน '!$E$118)/'2.ต้นทุนตามสัดส่วน '!$E$119,0),2)</f>
        <v>0</v>
      </c>
      <c r="BY202" s="82">
        <f>ROUND(IF('2.ต้นทุนตามสัดส่วน '!$E$128&gt;0,(+N202*'2.ต้นทุนตามสัดส่วน '!$E$128)/'2.ต้นทุนตามสัดส่วน '!$E$129,0),2)</f>
        <v>0</v>
      </c>
      <c r="BZ202" s="82">
        <f t="shared" si="17"/>
        <v>0</v>
      </c>
      <c r="CA202" s="82">
        <f>ROUND(IF('2.ต้นทุนตามสัดส่วน '!$E$158&gt;0,(+P202*'2.ต้นทุนตามสัดส่วน '!$E$158)/'2.ต้นทุนตามสัดส่วน '!$E$159,0),2)</f>
        <v>0</v>
      </c>
      <c r="CB202" s="82">
        <f>ROUND(IF('2.ต้นทุนตามสัดส่วน '!$E$168&gt;0,(+Q202*'2.ต้นทุนตามสัดส่วน '!$E$168)/'2.ต้นทุนตามสัดส่วน '!$E$169,0),2)</f>
        <v>0</v>
      </c>
      <c r="CC202" s="82">
        <f>ROUND(IF('2.ต้นทุนตามสัดส่วน '!$E$178&gt;0,(+R202*'2.ต้นทุนตามสัดส่วน '!$E$178)/'2.ต้นทุนตามสัดส่วน '!$E$179,0),2)</f>
        <v>0</v>
      </c>
      <c r="CD202" s="82">
        <f t="shared" si="18"/>
        <v>0</v>
      </c>
      <c r="CE202" s="82">
        <f t="shared" si="19"/>
        <v>0</v>
      </c>
      <c r="CF202" s="96">
        <v>5106012200</v>
      </c>
      <c r="CG202" s="97" t="s">
        <v>298</v>
      </c>
      <c r="CH202" s="82">
        <f t="shared" ref="CH202:CY202" si="215">+C202-X202-AS202-BN202</f>
        <v>0</v>
      </c>
      <c r="CI202" s="82">
        <f t="shared" si="215"/>
        <v>0</v>
      </c>
      <c r="CJ202" s="82">
        <f t="shared" si="215"/>
        <v>0</v>
      </c>
      <c r="CK202" s="82">
        <f t="shared" si="215"/>
        <v>0</v>
      </c>
      <c r="CL202" s="82">
        <f t="shared" si="215"/>
        <v>0</v>
      </c>
      <c r="CM202" s="82">
        <f t="shared" si="215"/>
        <v>0</v>
      </c>
      <c r="CN202" s="82">
        <f t="shared" si="215"/>
        <v>0</v>
      </c>
      <c r="CO202" s="82">
        <f t="shared" si="215"/>
        <v>0</v>
      </c>
      <c r="CP202" s="82">
        <f t="shared" si="215"/>
        <v>0</v>
      </c>
      <c r="CQ202" s="82">
        <f t="shared" si="215"/>
        <v>0</v>
      </c>
      <c r="CR202" s="82">
        <f t="shared" si="215"/>
        <v>0</v>
      </c>
      <c r="CS202" s="82">
        <f t="shared" si="215"/>
        <v>0</v>
      </c>
      <c r="CT202" s="82">
        <f t="shared" si="215"/>
        <v>0</v>
      </c>
      <c r="CU202" s="82">
        <f t="shared" si="215"/>
        <v>0</v>
      </c>
      <c r="CV202" s="82">
        <f t="shared" si="215"/>
        <v>0</v>
      </c>
      <c r="CW202" s="82">
        <f t="shared" si="215"/>
        <v>0</v>
      </c>
      <c r="CX202" s="82">
        <f t="shared" si="215"/>
        <v>0</v>
      </c>
      <c r="CY202" s="82">
        <f t="shared" si="215"/>
        <v>0</v>
      </c>
    </row>
    <row r="203" spans="1:103" ht="15.75" customHeight="1" x14ac:dyDescent="0.55000000000000004">
      <c r="A203" s="96">
        <v>5106012300</v>
      </c>
      <c r="B203" s="97" t="s">
        <v>299</v>
      </c>
      <c r="C203" s="30"/>
      <c r="D203" s="82"/>
      <c r="E203" s="82"/>
      <c r="F203" s="82"/>
      <c r="G203" s="82">
        <f t="shared" si="0"/>
        <v>0</v>
      </c>
      <c r="H203" s="82"/>
      <c r="I203" s="82"/>
      <c r="J203" s="82"/>
      <c r="K203" s="82">
        <f t="shared" si="1"/>
        <v>0</v>
      </c>
      <c r="L203" s="82"/>
      <c r="M203" s="82"/>
      <c r="N203" s="82"/>
      <c r="O203" s="82">
        <f t="shared" si="2"/>
        <v>0</v>
      </c>
      <c r="P203" s="82"/>
      <c r="Q203" s="82"/>
      <c r="R203" s="82"/>
      <c r="S203" s="82">
        <f t="shared" si="3"/>
        <v>0</v>
      </c>
      <c r="T203" s="82">
        <f t="shared" si="4"/>
        <v>0</v>
      </c>
      <c r="V203" s="96">
        <v>5106012300</v>
      </c>
      <c r="W203" s="97" t="s">
        <v>299</v>
      </c>
      <c r="X203" s="82">
        <f>ROUND(IF('2.ต้นทุนตามสัดส่วน '!$E$6&gt;0,(+C203*'2.ต้นทุนตามสัดส่วน '!$E$6)/'2.ต้นทุนตามสัดส่วน '!$E$9,0),2)</f>
        <v>0</v>
      </c>
      <c r="Y203" s="82">
        <f>ROUND(IF('2.ต้นทุนตามสัดส่วน '!$E$16&gt;0,(+D203*'2.ต้นทุนตามสัดส่วน '!$E$16)/'2.ต้นทุนตามสัดส่วน '!$E$19,0),2)</f>
        <v>0</v>
      </c>
      <c r="Z203" s="82">
        <f>ROUND(IF('2.ต้นทุนตามสัดส่วน '!$E$26&gt;0,(+E203*'2.ต้นทุนตามสัดส่วน '!$E$26)/'2.ต้นทุนตามสัดส่วน '!$E$29,0),2)</f>
        <v>0</v>
      </c>
      <c r="AA203" s="82">
        <f>ROUND(IF('2.ต้นทุนตามสัดส่วน '!$E$36&gt;0,(+F203*'2.ต้นทุนตามสัดส่วน '!$E$36)/'2.ต้นทุนตามสัดส่วน '!$E$39,0),2)</f>
        <v>0</v>
      </c>
      <c r="AB203" s="82">
        <f t="shared" si="5"/>
        <v>0</v>
      </c>
      <c r="AC203" s="82">
        <f>ROUND(IF('2.ต้นทุนตามสัดส่วน '!$E$56&gt;0,(+H203*'2.ต้นทุนตามสัดส่วน '!$E$56)/'2.ต้นทุนตามสัดส่วน '!$E$59,0),2)</f>
        <v>0</v>
      </c>
      <c r="AD203" s="82">
        <f>ROUND(IF('2.ต้นทุนตามสัดส่วน '!$E$66&gt;0,(+I203*'2.ต้นทุนตามสัดส่วน '!$E$66)/'2.ต้นทุนตามสัดส่วน '!$E$69,0),2)</f>
        <v>0</v>
      </c>
      <c r="AE203" s="82">
        <f>ROUND(IF('2.ต้นทุนตามสัดส่วน '!$E$76&gt;0,(+J203*'2.ต้นทุนตามสัดส่วน '!$E$76)/'2.ต้นทุนตามสัดส่วน '!$E$79,0),2)</f>
        <v>0</v>
      </c>
      <c r="AF203" s="82">
        <f t="shared" si="6"/>
        <v>0</v>
      </c>
      <c r="AG203" s="82">
        <f>ROUND(IF('2.ต้นทุนตามสัดส่วน '!$E$106&gt;0,(+L203*'2.ต้นทุนตามสัดส่วน '!$E$106)/'2.ต้นทุนตามสัดส่วน '!$E$109,0),2)</f>
        <v>0</v>
      </c>
      <c r="AH203" s="82">
        <f>ROUND(IF('2.ต้นทุนตามสัดส่วน '!$E$116&gt;0,(+M203*'2.ต้นทุนตามสัดส่วน '!$E$116)/'2.ต้นทุนตามสัดส่วน '!$E$119,0),2)</f>
        <v>0</v>
      </c>
      <c r="AI203" s="82">
        <f>ROUND(IF('2.ต้นทุนตามสัดส่วน '!$E$126&gt;0,(+N203*'2.ต้นทุนตามสัดส่วน '!$E$126)/'2.ต้นทุนตามสัดส่วน '!$E$129,0),2)</f>
        <v>0</v>
      </c>
      <c r="AJ203" s="82">
        <f t="shared" si="7"/>
        <v>0</v>
      </c>
      <c r="AK203" s="82">
        <f>ROUND(IF('2.ต้นทุนตามสัดส่วน '!$E$156&gt;0,(+P203*'2.ต้นทุนตามสัดส่วน '!$E$156)/'2.ต้นทุนตามสัดส่วน '!$E$159,0),2)</f>
        <v>0</v>
      </c>
      <c r="AL203" s="82">
        <f>ROUND(IF('2.ต้นทุนตามสัดส่วน '!$E$166&gt;0,(+Q203*'2.ต้นทุนตามสัดส่วน '!$E$166)/'2.ต้นทุนตามสัดส่วน '!$E$169,0),2)</f>
        <v>0</v>
      </c>
      <c r="AM203" s="82">
        <f>ROUND(IF('2.ต้นทุนตามสัดส่วน '!$E$176&gt;0,(+R203*'2.ต้นทุนตามสัดส่วน '!$E$176)/'2.ต้นทุนตามสัดส่วน '!$E$179,0),2)</f>
        <v>0</v>
      </c>
      <c r="AN203" s="82">
        <f t="shared" si="8"/>
        <v>0</v>
      </c>
      <c r="AO203" s="82">
        <f t="shared" si="9"/>
        <v>0</v>
      </c>
      <c r="AQ203" s="96">
        <v>5106012300</v>
      </c>
      <c r="AR203" s="97" t="s">
        <v>299</v>
      </c>
      <c r="AS203" s="82">
        <f>ROUND(IF('2.ต้นทุนตามสัดส่วน '!$E$7&gt;0,(C203*'2.ต้นทุนตามสัดส่วน '!$E$7)/'2.ต้นทุนตามสัดส่วน '!$E$9,0),2)</f>
        <v>0</v>
      </c>
      <c r="AT203" s="82">
        <f>ROUND(IF('2.ต้นทุนตามสัดส่วน '!$E$17&gt;0,(D203*'2.ต้นทุนตามสัดส่วน '!$E$17)/'2.ต้นทุนตามสัดส่วน '!$E$19,0),2)</f>
        <v>0</v>
      </c>
      <c r="AU203" s="82">
        <f>ROUND(IF('2.ต้นทุนตามสัดส่วน '!$E$27&gt;0,(+E203*'2.ต้นทุนตามสัดส่วน '!$E$27)/'2.ต้นทุนตามสัดส่วน '!$E$29,0),2)</f>
        <v>0</v>
      </c>
      <c r="AV203" s="82">
        <f>ROUND(IF('2.ต้นทุนตามสัดส่วน '!$E$37&gt;0,(+F203*'2.ต้นทุนตามสัดส่วน '!$E$37)/'2.ต้นทุนตามสัดส่วน '!$E$39,0),2)</f>
        <v>0</v>
      </c>
      <c r="AW203" s="82">
        <f t="shared" si="10"/>
        <v>0</v>
      </c>
      <c r="AX203" s="82">
        <f>ROUND(IF('2.ต้นทุนตามสัดส่วน '!$E$57&gt;0,(+H203*'2.ต้นทุนตามสัดส่วน '!$E$57)/'2.ต้นทุนตามสัดส่วน '!$E$59,0),2)</f>
        <v>0</v>
      </c>
      <c r="AY203" s="82">
        <f>ROUND(IF('2.ต้นทุนตามสัดส่วน '!$E$67&gt;0,(+I203*'2.ต้นทุนตามสัดส่วน '!$E$67)/'2.ต้นทุนตามสัดส่วน '!$E$69,0),2)</f>
        <v>0</v>
      </c>
      <c r="AZ203" s="82">
        <f>ROUND(IF('2.ต้นทุนตามสัดส่วน '!$E$77&gt;0,(+J203*'2.ต้นทุนตามสัดส่วน '!$E$77)/'2.ต้นทุนตามสัดส่วน '!$E$79,0),2)</f>
        <v>0</v>
      </c>
      <c r="BA203" s="82">
        <f t="shared" si="11"/>
        <v>0</v>
      </c>
      <c r="BB203" s="82">
        <f>ROUND(IF('2.ต้นทุนตามสัดส่วน '!$E$107&gt;0,(+L203*'2.ต้นทุนตามสัดส่วน '!$E$107)/'2.ต้นทุนตามสัดส่วน '!$E$109,0),2)</f>
        <v>0</v>
      </c>
      <c r="BC203" s="82">
        <f>ROUND(IF('2.ต้นทุนตามสัดส่วน '!$E$117&gt;0,(+M203*'2.ต้นทุนตามสัดส่วน '!$E$117)/'2.ต้นทุนตามสัดส่วน '!$E$119,0),2)</f>
        <v>0</v>
      </c>
      <c r="BD203" s="82">
        <f>ROUND(IF('2.ต้นทุนตามสัดส่วน '!$E$127&gt;0,(+N203*'2.ต้นทุนตามสัดส่วน '!$E$127)/'2.ต้นทุนตามสัดส่วน '!$E$129,0),2)</f>
        <v>0</v>
      </c>
      <c r="BE203" s="82">
        <f t="shared" si="12"/>
        <v>0</v>
      </c>
      <c r="BF203" s="82">
        <f>ROUND(IF('2.ต้นทุนตามสัดส่วน '!$E$157&gt;0,(+P203*'2.ต้นทุนตามสัดส่วน '!$E$157)/'2.ต้นทุนตามสัดส่วน '!$E$159,0),2)</f>
        <v>0</v>
      </c>
      <c r="BG203" s="82">
        <f>ROUND(IF('2.ต้นทุนตามสัดส่วน '!$E$167&gt;0,(+Q203*'2.ต้นทุนตามสัดส่วน '!$E$167)/'2.ต้นทุนตามสัดส่วน '!$E$169,0),2)</f>
        <v>0</v>
      </c>
      <c r="BH203" s="82">
        <f>ROUND(IF('2.ต้นทุนตามสัดส่วน '!$E$177&gt;0,(+R203*'2.ต้นทุนตามสัดส่วน '!$E$177)/'2.ต้นทุนตามสัดส่วน '!$E$179,0),2)</f>
        <v>0</v>
      </c>
      <c r="BI203" s="82">
        <f t="shared" si="13"/>
        <v>0</v>
      </c>
      <c r="BJ203" s="82">
        <f t="shared" si="14"/>
        <v>0</v>
      </c>
      <c r="BL203" s="96">
        <v>5106012300</v>
      </c>
      <c r="BM203" s="97" t="s">
        <v>299</v>
      </c>
      <c r="BN203" s="82">
        <f>ROUND(IF('2.ต้นทุนตามสัดส่วน '!$E$8&gt;0,(+C203*'2.ต้นทุนตามสัดส่วน '!$E$8)/'2.ต้นทุนตามสัดส่วน '!$E$9,0),2)</f>
        <v>0</v>
      </c>
      <c r="BO203" s="82">
        <f>ROUND(IF('2.ต้นทุนตามสัดส่วน '!$E$18&gt;0,(+D203*'2.ต้นทุนตามสัดส่วน '!$E$18)/'2.ต้นทุนตามสัดส่วน '!$E$19,0),2)</f>
        <v>0</v>
      </c>
      <c r="BP203" s="82">
        <f>ROUND(IF('2.ต้นทุนตามสัดส่วน '!$E$28&gt;0,(+E203*'2.ต้นทุนตามสัดส่วน '!$E$28)/'2.ต้นทุนตามสัดส่วน '!$E$29,0),2)</f>
        <v>0</v>
      </c>
      <c r="BQ203" s="82">
        <f>ROUND(IF('2.ต้นทุนตามสัดส่วน '!$E$38&gt;0,(+F203*'2.ต้นทุนตามสัดส่วน '!$E$38)/'2.ต้นทุนตามสัดส่วน '!$E$39,0),2)</f>
        <v>0</v>
      </c>
      <c r="BR203" s="82">
        <f t="shared" si="15"/>
        <v>0</v>
      </c>
      <c r="BS203" s="82">
        <f>ROUND(IF('2.ต้นทุนตามสัดส่วน '!$E$58&gt;0,(+H203*'2.ต้นทุนตามสัดส่วน '!$E$58)/'2.ต้นทุนตามสัดส่วน '!$E$59,0),2)</f>
        <v>0</v>
      </c>
      <c r="BT203" s="82">
        <f>ROUND(IF('2.ต้นทุนตามสัดส่วน '!$E$68&gt;0,(+I203*'2.ต้นทุนตามสัดส่วน '!$E$68)/'2.ต้นทุนตามสัดส่วน '!$E$69,0),2)</f>
        <v>0</v>
      </c>
      <c r="BU203" s="82">
        <f>ROUND(IF('2.ต้นทุนตามสัดส่วน '!$E$78&gt;0,(+J203*'2.ต้นทุนตามสัดส่วน '!$E$78)/'2.ต้นทุนตามสัดส่วน '!$E$79,0),2)</f>
        <v>0</v>
      </c>
      <c r="BV203" s="82">
        <f t="shared" si="16"/>
        <v>0</v>
      </c>
      <c r="BW203" s="82">
        <f>ROUND(IF('2.ต้นทุนตามสัดส่วน '!$E$108&gt;0,(+L203*'2.ต้นทุนตามสัดส่วน '!$E$108)/'2.ต้นทุนตามสัดส่วน '!$E$109,0),2)</f>
        <v>0</v>
      </c>
      <c r="BX203" s="82">
        <f>ROUND(IF('2.ต้นทุนตามสัดส่วน '!$E$118&gt;0,(+M203*'2.ต้นทุนตามสัดส่วน '!$E$118)/'2.ต้นทุนตามสัดส่วน '!$E$119,0),2)</f>
        <v>0</v>
      </c>
      <c r="BY203" s="82">
        <f>ROUND(IF('2.ต้นทุนตามสัดส่วน '!$E$128&gt;0,(+N203*'2.ต้นทุนตามสัดส่วน '!$E$128)/'2.ต้นทุนตามสัดส่วน '!$E$129,0),2)</f>
        <v>0</v>
      </c>
      <c r="BZ203" s="82">
        <f t="shared" si="17"/>
        <v>0</v>
      </c>
      <c r="CA203" s="82">
        <f>ROUND(IF('2.ต้นทุนตามสัดส่วน '!$E$158&gt;0,(+P203*'2.ต้นทุนตามสัดส่วน '!$E$158)/'2.ต้นทุนตามสัดส่วน '!$E$159,0),2)</f>
        <v>0</v>
      </c>
      <c r="CB203" s="82">
        <f>ROUND(IF('2.ต้นทุนตามสัดส่วน '!$E$168&gt;0,(+Q203*'2.ต้นทุนตามสัดส่วน '!$E$168)/'2.ต้นทุนตามสัดส่วน '!$E$169,0),2)</f>
        <v>0</v>
      </c>
      <c r="CC203" s="82">
        <f>ROUND(IF('2.ต้นทุนตามสัดส่วน '!$E$178&gt;0,(+R203*'2.ต้นทุนตามสัดส่วน '!$E$178)/'2.ต้นทุนตามสัดส่วน '!$E$179,0),2)</f>
        <v>0</v>
      </c>
      <c r="CD203" s="82">
        <f t="shared" si="18"/>
        <v>0</v>
      </c>
      <c r="CE203" s="82">
        <f t="shared" si="19"/>
        <v>0</v>
      </c>
      <c r="CF203" s="96">
        <v>5106012300</v>
      </c>
      <c r="CG203" s="97" t="s">
        <v>299</v>
      </c>
      <c r="CH203" s="82">
        <f t="shared" ref="CH203:CY203" si="216">+C203-X203-AS203-BN203</f>
        <v>0</v>
      </c>
      <c r="CI203" s="82">
        <f t="shared" si="216"/>
        <v>0</v>
      </c>
      <c r="CJ203" s="82">
        <f t="shared" si="216"/>
        <v>0</v>
      </c>
      <c r="CK203" s="82">
        <f t="shared" si="216"/>
        <v>0</v>
      </c>
      <c r="CL203" s="82">
        <f t="shared" si="216"/>
        <v>0</v>
      </c>
      <c r="CM203" s="82">
        <f t="shared" si="216"/>
        <v>0</v>
      </c>
      <c r="CN203" s="82">
        <f t="shared" si="216"/>
        <v>0</v>
      </c>
      <c r="CO203" s="82">
        <f t="shared" si="216"/>
        <v>0</v>
      </c>
      <c r="CP203" s="82">
        <f t="shared" si="216"/>
        <v>0</v>
      </c>
      <c r="CQ203" s="82">
        <f t="shared" si="216"/>
        <v>0</v>
      </c>
      <c r="CR203" s="82">
        <f t="shared" si="216"/>
        <v>0</v>
      </c>
      <c r="CS203" s="82">
        <f t="shared" si="216"/>
        <v>0</v>
      </c>
      <c r="CT203" s="82">
        <f t="shared" si="216"/>
        <v>0</v>
      </c>
      <c r="CU203" s="82">
        <f t="shared" si="216"/>
        <v>0</v>
      </c>
      <c r="CV203" s="82">
        <f t="shared" si="216"/>
        <v>0</v>
      </c>
      <c r="CW203" s="82">
        <f t="shared" si="216"/>
        <v>0</v>
      </c>
      <c r="CX203" s="82">
        <f t="shared" si="216"/>
        <v>0</v>
      </c>
      <c r="CY203" s="82">
        <f t="shared" si="216"/>
        <v>0</v>
      </c>
    </row>
    <row r="204" spans="1:103" ht="15.75" customHeight="1" x14ac:dyDescent="0.55000000000000004">
      <c r="A204" s="96">
        <v>5106020000</v>
      </c>
      <c r="B204" s="97" t="s">
        <v>300</v>
      </c>
      <c r="C204" s="30"/>
      <c r="D204" s="82"/>
      <c r="E204" s="82"/>
      <c r="F204" s="82"/>
      <c r="G204" s="82">
        <f t="shared" si="0"/>
        <v>0</v>
      </c>
      <c r="H204" s="82"/>
      <c r="I204" s="82"/>
      <c r="J204" s="82"/>
      <c r="K204" s="82">
        <f t="shared" si="1"/>
        <v>0</v>
      </c>
      <c r="L204" s="82"/>
      <c r="M204" s="82"/>
      <c r="N204" s="82"/>
      <c r="O204" s="82">
        <f t="shared" si="2"/>
        <v>0</v>
      </c>
      <c r="P204" s="82"/>
      <c r="Q204" s="82"/>
      <c r="R204" s="82"/>
      <c r="S204" s="82">
        <f t="shared" si="3"/>
        <v>0</v>
      </c>
      <c r="T204" s="82">
        <f t="shared" si="4"/>
        <v>0</v>
      </c>
      <c r="V204" s="96">
        <v>5106020000</v>
      </c>
      <c r="W204" s="97" t="s">
        <v>300</v>
      </c>
      <c r="X204" s="82">
        <f>ROUND(IF('2.ต้นทุนตามสัดส่วน '!$E$6&gt;0,(+C204*'2.ต้นทุนตามสัดส่วน '!$E$6)/'2.ต้นทุนตามสัดส่วน '!$E$9,0),2)</f>
        <v>0</v>
      </c>
      <c r="Y204" s="82">
        <f>ROUND(IF('2.ต้นทุนตามสัดส่วน '!$E$16&gt;0,(+D204*'2.ต้นทุนตามสัดส่วน '!$E$16)/'2.ต้นทุนตามสัดส่วน '!$E$19,0),2)</f>
        <v>0</v>
      </c>
      <c r="Z204" s="82">
        <f>ROUND(IF('2.ต้นทุนตามสัดส่วน '!$E$26&gt;0,(+E204*'2.ต้นทุนตามสัดส่วน '!$E$26)/'2.ต้นทุนตามสัดส่วน '!$E$29,0),2)</f>
        <v>0</v>
      </c>
      <c r="AA204" s="82">
        <f>ROUND(IF('2.ต้นทุนตามสัดส่วน '!$E$36&gt;0,(+F204*'2.ต้นทุนตามสัดส่วน '!$E$36)/'2.ต้นทุนตามสัดส่วน '!$E$39,0),2)</f>
        <v>0</v>
      </c>
      <c r="AB204" s="82">
        <f t="shared" si="5"/>
        <v>0</v>
      </c>
      <c r="AC204" s="82">
        <f>ROUND(IF('2.ต้นทุนตามสัดส่วน '!$E$56&gt;0,(+H204*'2.ต้นทุนตามสัดส่วน '!$E$56)/'2.ต้นทุนตามสัดส่วน '!$E$59,0),2)</f>
        <v>0</v>
      </c>
      <c r="AD204" s="82">
        <f>ROUND(IF('2.ต้นทุนตามสัดส่วน '!$E$66&gt;0,(+I204*'2.ต้นทุนตามสัดส่วน '!$E$66)/'2.ต้นทุนตามสัดส่วน '!$E$69,0),2)</f>
        <v>0</v>
      </c>
      <c r="AE204" s="82">
        <f>ROUND(IF('2.ต้นทุนตามสัดส่วน '!$E$76&gt;0,(+J204*'2.ต้นทุนตามสัดส่วน '!$E$76)/'2.ต้นทุนตามสัดส่วน '!$E$79,0),2)</f>
        <v>0</v>
      </c>
      <c r="AF204" s="82">
        <f t="shared" si="6"/>
        <v>0</v>
      </c>
      <c r="AG204" s="82">
        <f>ROUND(IF('2.ต้นทุนตามสัดส่วน '!$E$106&gt;0,(+L204*'2.ต้นทุนตามสัดส่วน '!$E$106)/'2.ต้นทุนตามสัดส่วน '!$E$109,0),2)</f>
        <v>0</v>
      </c>
      <c r="AH204" s="82">
        <f>ROUND(IF('2.ต้นทุนตามสัดส่วน '!$E$116&gt;0,(+M204*'2.ต้นทุนตามสัดส่วน '!$E$116)/'2.ต้นทุนตามสัดส่วน '!$E$119,0),2)</f>
        <v>0</v>
      </c>
      <c r="AI204" s="82">
        <f>ROUND(IF('2.ต้นทุนตามสัดส่วน '!$E$126&gt;0,(+N204*'2.ต้นทุนตามสัดส่วน '!$E$126)/'2.ต้นทุนตามสัดส่วน '!$E$129,0),2)</f>
        <v>0</v>
      </c>
      <c r="AJ204" s="82">
        <f t="shared" si="7"/>
        <v>0</v>
      </c>
      <c r="AK204" s="82">
        <f>ROUND(IF('2.ต้นทุนตามสัดส่วน '!$E$156&gt;0,(+P204*'2.ต้นทุนตามสัดส่วน '!$E$156)/'2.ต้นทุนตามสัดส่วน '!$E$159,0),2)</f>
        <v>0</v>
      </c>
      <c r="AL204" s="82">
        <f>ROUND(IF('2.ต้นทุนตามสัดส่วน '!$E$166&gt;0,(+Q204*'2.ต้นทุนตามสัดส่วน '!$E$166)/'2.ต้นทุนตามสัดส่วน '!$E$169,0),2)</f>
        <v>0</v>
      </c>
      <c r="AM204" s="82">
        <f>ROUND(IF('2.ต้นทุนตามสัดส่วน '!$E$176&gt;0,(+R204*'2.ต้นทุนตามสัดส่วน '!$E$176)/'2.ต้นทุนตามสัดส่วน '!$E$179,0),2)</f>
        <v>0</v>
      </c>
      <c r="AN204" s="82">
        <f t="shared" si="8"/>
        <v>0</v>
      </c>
      <c r="AO204" s="82">
        <f t="shared" si="9"/>
        <v>0</v>
      </c>
      <c r="AQ204" s="96">
        <v>5106020000</v>
      </c>
      <c r="AR204" s="97" t="s">
        <v>300</v>
      </c>
      <c r="AS204" s="82">
        <f>ROUND(IF('2.ต้นทุนตามสัดส่วน '!$E$7&gt;0,(C204*'2.ต้นทุนตามสัดส่วน '!$E$7)/'2.ต้นทุนตามสัดส่วน '!$E$9,0),2)</f>
        <v>0</v>
      </c>
      <c r="AT204" s="82">
        <f>ROUND(IF('2.ต้นทุนตามสัดส่วน '!$E$17&gt;0,(D204*'2.ต้นทุนตามสัดส่วน '!$E$17)/'2.ต้นทุนตามสัดส่วน '!$E$19,0),2)</f>
        <v>0</v>
      </c>
      <c r="AU204" s="82">
        <f>ROUND(IF('2.ต้นทุนตามสัดส่วน '!$E$27&gt;0,(+E204*'2.ต้นทุนตามสัดส่วน '!$E$27)/'2.ต้นทุนตามสัดส่วน '!$E$29,0),2)</f>
        <v>0</v>
      </c>
      <c r="AV204" s="82">
        <f>ROUND(IF('2.ต้นทุนตามสัดส่วน '!$E$37&gt;0,(+F204*'2.ต้นทุนตามสัดส่วน '!$E$37)/'2.ต้นทุนตามสัดส่วน '!$E$39,0),2)</f>
        <v>0</v>
      </c>
      <c r="AW204" s="82">
        <f t="shared" si="10"/>
        <v>0</v>
      </c>
      <c r="AX204" s="82">
        <f>ROUND(IF('2.ต้นทุนตามสัดส่วน '!$E$57&gt;0,(+H204*'2.ต้นทุนตามสัดส่วน '!$E$57)/'2.ต้นทุนตามสัดส่วน '!$E$59,0),2)</f>
        <v>0</v>
      </c>
      <c r="AY204" s="82">
        <f>ROUND(IF('2.ต้นทุนตามสัดส่วน '!$E$67&gt;0,(+I204*'2.ต้นทุนตามสัดส่วน '!$E$67)/'2.ต้นทุนตามสัดส่วน '!$E$69,0),2)</f>
        <v>0</v>
      </c>
      <c r="AZ204" s="82">
        <f>ROUND(IF('2.ต้นทุนตามสัดส่วน '!$E$77&gt;0,(+J204*'2.ต้นทุนตามสัดส่วน '!$E$77)/'2.ต้นทุนตามสัดส่วน '!$E$79,0),2)</f>
        <v>0</v>
      </c>
      <c r="BA204" s="82">
        <f t="shared" si="11"/>
        <v>0</v>
      </c>
      <c r="BB204" s="82">
        <f>ROUND(IF('2.ต้นทุนตามสัดส่วน '!$E$107&gt;0,(+L204*'2.ต้นทุนตามสัดส่วน '!$E$107)/'2.ต้นทุนตามสัดส่วน '!$E$109,0),2)</f>
        <v>0</v>
      </c>
      <c r="BC204" s="82">
        <f>ROUND(IF('2.ต้นทุนตามสัดส่วน '!$E$117&gt;0,(+M204*'2.ต้นทุนตามสัดส่วน '!$E$117)/'2.ต้นทุนตามสัดส่วน '!$E$119,0),2)</f>
        <v>0</v>
      </c>
      <c r="BD204" s="82">
        <f>ROUND(IF('2.ต้นทุนตามสัดส่วน '!$E$127&gt;0,(+N204*'2.ต้นทุนตามสัดส่วน '!$E$127)/'2.ต้นทุนตามสัดส่วน '!$E$129,0),2)</f>
        <v>0</v>
      </c>
      <c r="BE204" s="82">
        <f t="shared" si="12"/>
        <v>0</v>
      </c>
      <c r="BF204" s="82">
        <f>ROUND(IF('2.ต้นทุนตามสัดส่วน '!$E$157&gt;0,(+P204*'2.ต้นทุนตามสัดส่วน '!$E$157)/'2.ต้นทุนตามสัดส่วน '!$E$159,0),2)</f>
        <v>0</v>
      </c>
      <c r="BG204" s="82">
        <f>ROUND(IF('2.ต้นทุนตามสัดส่วน '!$E$167&gt;0,(+Q204*'2.ต้นทุนตามสัดส่วน '!$E$167)/'2.ต้นทุนตามสัดส่วน '!$E$169,0),2)</f>
        <v>0</v>
      </c>
      <c r="BH204" s="82">
        <f>ROUND(IF('2.ต้นทุนตามสัดส่วน '!$E$177&gt;0,(+R204*'2.ต้นทุนตามสัดส่วน '!$E$177)/'2.ต้นทุนตามสัดส่วน '!$E$179,0),2)</f>
        <v>0</v>
      </c>
      <c r="BI204" s="82">
        <f t="shared" si="13"/>
        <v>0</v>
      </c>
      <c r="BJ204" s="82">
        <f t="shared" si="14"/>
        <v>0</v>
      </c>
      <c r="BL204" s="96">
        <v>5106020000</v>
      </c>
      <c r="BM204" s="97" t="s">
        <v>300</v>
      </c>
      <c r="BN204" s="82">
        <f>ROUND(IF('2.ต้นทุนตามสัดส่วน '!$E$8&gt;0,(+C204*'2.ต้นทุนตามสัดส่วน '!$E$8)/'2.ต้นทุนตามสัดส่วน '!$E$9,0),2)</f>
        <v>0</v>
      </c>
      <c r="BO204" s="82">
        <f>ROUND(IF('2.ต้นทุนตามสัดส่วน '!$E$18&gt;0,(+D204*'2.ต้นทุนตามสัดส่วน '!$E$18)/'2.ต้นทุนตามสัดส่วน '!$E$19,0),2)</f>
        <v>0</v>
      </c>
      <c r="BP204" s="82">
        <f>ROUND(IF('2.ต้นทุนตามสัดส่วน '!$E$28&gt;0,(+E204*'2.ต้นทุนตามสัดส่วน '!$E$28)/'2.ต้นทุนตามสัดส่วน '!$E$29,0),2)</f>
        <v>0</v>
      </c>
      <c r="BQ204" s="82">
        <f>ROUND(IF('2.ต้นทุนตามสัดส่วน '!$E$38&gt;0,(+F204*'2.ต้นทุนตามสัดส่วน '!$E$38)/'2.ต้นทุนตามสัดส่วน '!$E$39,0),2)</f>
        <v>0</v>
      </c>
      <c r="BR204" s="82">
        <f t="shared" si="15"/>
        <v>0</v>
      </c>
      <c r="BS204" s="82">
        <f>ROUND(IF('2.ต้นทุนตามสัดส่วน '!$E$58&gt;0,(+H204*'2.ต้นทุนตามสัดส่วน '!$E$58)/'2.ต้นทุนตามสัดส่วน '!$E$59,0),2)</f>
        <v>0</v>
      </c>
      <c r="BT204" s="82">
        <f>ROUND(IF('2.ต้นทุนตามสัดส่วน '!$E$68&gt;0,(+I204*'2.ต้นทุนตามสัดส่วน '!$E$68)/'2.ต้นทุนตามสัดส่วน '!$E$69,0),2)</f>
        <v>0</v>
      </c>
      <c r="BU204" s="82">
        <f>ROUND(IF('2.ต้นทุนตามสัดส่วน '!$E$78&gt;0,(+J204*'2.ต้นทุนตามสัดส่วน '!$E$78)/'2.ต้นทุนตามสัดส่วน '!$E$79,0),2)</f>
        <v>0</v>
      </c>
      <c r="BV204" s="82">
        <f t="shared" si="16"/>
        <v>0</v>
      </c>
      <c r="BW204" s="82">
        <f>ROUND(IF('2.ต้นทุนตามสัดส่วน '!$E$108&gt;0,(+L204*'2.ต้นทุนตามสัดส่วน '!$E$108)/'2.ต้นทุนตามสัดส่วน '!$E$109,0),2)</f>
        <v>0</v>
      </c>
      <c r="BX204" s="82">
        <f>ROUND(IF('2.ต้นทุนตามสัดส่วน '!$E$118&gt;0,(+M204*'2.ต้นทุนตามสัดส่วน '!$E$118)/'2.ต้นทุนตามสัดส่วน '!$E$119,0),2)</f>
        <v>0</v>
      </c>
      <c r="BY204" s="82">
        <f>ROUND(IF('2.ต้นทุนตามสัดส่วน '!$E$128&gt;0,(+N204*'2.ต้นทุนตามสัดส่วน '!$E$128)/'2.ต้นทุนตามสัดส่วน '!$E$129,0),2)</f>
        <v>0</v>
      </c>
      <c r="BZ204" s="82">
        <f t="shared" si="17"/>
        <v>0</v>
      </c>
      <c r="CA204" s="82">
        <f>ROUND(IF('2.ต้นทุนตามสัดส่วน '!$E$158&gt;0,(+P204*'2.ต้นทุนตามสัดส่วน '!$E$158)/'2.ต้นทุนตามสัดส่วน '!$E$159,0),2)</f>
        <v>0</v>
      </c>
      <c r="CB204" s="82">
        <f>ROUND(IF('2.ต้นทุนตามสัดส่วน '!$E$168&gt;0,(+Q204*'2.ต้นทุนตามสัดส่วน '!$E$168)/'2.ต้นทุนตามสัดส่วน '!$E$169,0),2)</f>
        <v>0</v>
      </c>
      <c r="CC204" s="82">
        <f>ROUND(IF('2.ต้นทุนตามสัดส่วน '!$E$178&gt;0,(+R204*'2.ต้นทุนตามสัดส่วน '!$E$178)/'2.ต้นทุนตามสัดส่วน '!$E$179,0),2)</f>
        <v>0</v>
      </c>
      <c r="CD204" s="82">
        <f t="shared" si="18"/>
        <v>0</v>
      </c>
      <c r="CE204" s="82">
        <f t="shared" si="19"/>
        <v>0</v>
      </c>
      <c r="CF204" s="96">
        <v>5106020000</v>
      </c>
      <c r="CG204" s="97" t="s">
        <v>300</v>
      </c>
      <c r="CH204" s="82">
        <f t="shared" ref="CH204:CY204" si="217">+C204-X204-AS204-BN204</f>
        <v>0</v>
      </c>
      <c r="CI204" s="82">
        <f t="shared" si="217"/>
        <v>0</v>
      </c>
      <c r="CJ204" s="82">
        <f t="shared" si="217"/>
        <v>0</v>
      </c>
      <c r="CK204" s="82">
        <f t="shared" si="217"/>
        <v>0</v>
      </c>
      <c r="CL204" s="82">
        <f t="shared" si="217"/>
        <v>0</v>
      </c>
      <c r="CM204" s="82">
        <f t="shared" si="217"/>
        <v>0</v>
      </c>
      <c r="CN204" s="82">
        <f t="shared" si="217"/>
        <v>0</v>
      </c>
      <c r="CO204" s="82">
        <f t="shared" si="217"/>
        <v>0</v>
      </c>
      <c r="CP204" s="82">
        <f t="shared" si="217"/>
        <v>0</v>
      </c>
      <c r="CQ204" s="82">
        <f t="shared" si="217"/>
        <v>0</v>
      </c>
      <c r="CR204" s="82">
        <f t="shared" si="217"/>
        <v>0</v>
      </c>
      <c r="CS204" s="82">
        <f t="shared" si="217"/>
        <v>0</v>
      </c>
      <c r="CT204" s="82">
        <f t="shared" si="217"/>
        <v>0</v>
      </c>
      <c r="CU204" s="82">
        <f t="shared" si="217"/>
        <v>0</v>
      </c>
      <c r="CV204" s="82">
        <f t="shared" si="217"/>
        <v>0</v>
      </c>
      <c r="CW204" s="82">
        <f t="shared" si="217"/>
        <v>0</v>
      </c>
      <c r="CX204" s="82">
        <f t="shared" si="217"/>
        <v>0</v>
      </c>
      <c r="CY204" s="82">
        <f t="shared" si="217"/>
        <v>0</v>
      </c>
    </row>
    <row r="205" spans="1:103" ht="15.75" customHeight="1" x14ac:dyDescent="0.55000000000000004">
      <c r="A205" s="96">
        <v>5106020100</v>
      </c>
      <c r="B205" s="97" t="s">
        <v>301</v>
      </c>
      <c r="C205" s="30"/>
      <c r="D205" s="82"/>
      <c r="E205" s="82"/>
      <c r="F205" s="82"/>
      <c r="G205" s="82">
        <f t="shared" si="0"/>
        <v>0</v>
      </c>
      <c r="H205" s="82"/>
      <c r="I205" s="82"/>
      <c r="J205" s="82"/>
      <c r="K205" s="82">
        <f t="shared" si="1"/>
        <v>0</v>
      </c>
      <c r="L205" s="82"/>
      <c r="M205" s="82"/>
      <c r="N205" s="82"/>
      <c r="O205" s="82">
        <f t="shared" si="2"/>
        <v>0</v>
      </c>
      <c r="P205" s="82"/>
      <c r="Q205" s="82"/>
      <c r="R205" s="82"/>
      <c r="S205" s="82">
        <f t="shared" si="3"/>
        <v>0</v>
      </c>
      <c r="T205" s="82">
        <f t="shared" si="4"/>
        <v>0</v>
      </c>
      <c r="V205" s="96">
        <v>5106020100</v>
      </c>
      <c r="W205" s="97" t="s">
        <v>301</v>
      </c>
      <c r="X205" s="82">
        <f>ROUND(IF('2.ต้นทุนตามสัดส่วน '!$E$6&gt;0,(+C205*'2.ต้นทุนตามสัดส่วน '!$E$6)/'2.ต้นทุนตามสัดส่วน '!$E$9,0),2)</f>
        <v>0</v>
      </c>
      <c r="Y205" s="82">
        <f>ROUND(IF('2.ต้นทุนตามสัดส่วน '!$E$16&gt;0,(+D205*'2.ต้นทุนตามสัดส่วน '!$E$16)/'2.ต้นทุนตามสัดส่วน '!$E$19,0),2)</f>
        <v>0</v>
      </c>
      <c r="Z205" s="82">
        <f>ROUND(IF('2.ต้นทุนตามสัดส่วน '!$E$26&gt;0,(+E205*'2.ต้นทุนตามสัดส่วน '!$E$26)/'2.ต้นทุนตามสัดส่วน '!$E$29,0),2)</f>
        <v>0</v>
      </c>
      <c r="AA205" s="82">
        <f>ROUND(IF('2.ต้นทุนตามสัดส่วน '!$E$36&gt;0,(+F205*'2.ต้นทุนตามสัดส่วน '!$E$36)/'2.ต้นทุนตามสัดส่วน '!$E$39,0),2)</f>
        <v>0</v>
      </c>
      <c r="AB205" s="82">
        <f t="shared" si="5"/>
        <v>0</v>
      </c>
      <c r="AC205" s="82">
        <f>ROUND(IF('2.ต้นทุนตามสัดส่วน '!$E$56&gt;0,(+H205*'2.ต้นทุนตามสัดส่วน '!$E$56)/'2.ต้นทุนตามสัดส่วน '!$E$59,0),2)</f>
        <v>0</v>
      </c>
      <c r="AD205" s="82">
        <f>ROUND(IF('2.ต้นทุนตามสัดส่วน '!$E$66&gt;0,(+I205*'2.ต้นทุนตามสัดส่วน '!$E$66)/'2.ต้นทุนตามสัดส่วน '!$E$69,0),2)</f>
        <v>0</v>
      </c>
      <c r="AE205" s="82">
        <f>ROUND(IF('2.ต้นทุนตามสัดส่วน '!$E$76&gt;0,(+J205*'2.ต้นทุนตามสัดส่วน '!$E$76)/'2.ต้นทุนตามสัดส่วน '!$E$79,0),2)</f>
        <v>0</v>
      </c>
      <c r="AF205" s="82">
        <f t="shared" si="6"/>
        <v>0</v>
      </c>
      <c r="AG205" s="82">
        <f>ROUND(IF('2.ต้นทุนตามสัดส่วน '!$E$106&gt;0,(+L205*'2.ต้นทุนตามสัดส่วน '!$E$106)/'2.ต้นทุนตามสัดส่วน '!$E$109,0),2)</f>
        <v>0</v>
      </c>
      <c r="AH205" s="82">
        <f>ROUND(IF('2.ต้นทุนตามสัดส่วน '!$E$116&gt;0,(+M205*'2.ต้นทุนตามสัดส่วน '!$E$116)/'2.ต้นทุนตามสัดส่วน '!$E$119,0),2)</f>
        <v>0</v>
      </c>
      <c r="AI205" s="82">
        <f>ROUND(IF('2.ต้นทุนตามสัดส่วน '!$E$126&gt;0,(+N205*'2.ต้นทุนตามสัดส่วน '!$E$126)/'2.ต้นทุนตามสัดส่วน '!$E$129,0),2)</f>
        <v>0</v>
      </c>
      <c r="AJ205" s="82">
        <f t="shared" si="7"/>
        <v>0</v>
      </c>
      <c r="AK205" s="82">
        <f>ROUND(IF('2.ต้นทุนตามสัดส่วน '!$E$156&gt;0,(+P205*'2.ต้นทุนตามสัดส่วน '!$E$156)/'2.ต้นทุนตามสัดส่วน '!$E$159,0),2)</f>
        <v>0</v>
      </c>
      <c r="AL205" s="82">
        <f>ROUND(IF('2.ต้นทุนตามสัดส่วน '!$E$166&gt;0,(+Q205*'2.ต้นทุนตามสัดส่วน '!$E$166)/'2.ต้นทุนตามสัดส่วน '!$E$169,0),2)</f>
        <v>0</v>
      </c>
      <c r="AM205" s="82">
        <f>ROUND(IF('2.ต้นทุนตามสัดส่วน '!$E$176&gt;0,(+R205*'2.ต้นทุนตามสัดส่วน '!$E$176)/'2.ต้นทุนตามสัดส่วน '!$E$179,0),2)</f>
        <v>0</v>
      </c>
      <c r="AN205" s="82">
        <f t="shared" si="8"/>
        <v>0</v>
      </c>
      <c r="AO205" s="82">
        <f t="shared" si="9"/>
        <v>0</v>
      </c>
      <c r="AQ205" s="96">
        <v>5106020100</v>
      </c>
      <c r="AR205" s="97" t="s">
        <v>301</v>
      </c>
      <c r="AS205" s="82">
        <f>ROUND(IF('2.ต้นทุนตามสัดส่วน '!$E$7&gt;0,(C205*'2.ต้นทุนตามสัดส่วน '!$E$7)/'2.ต้นทุนตามสัดส่วน '!$E$9,0),2)</f>
        <v>0</v>
      </c>
      <c r="AT205" s="82">
        <f>ROUND(IF('2.ต้นทุนตามสัดส่วน '!$E$17&gt;0,(D205*'2.ต้นทุนตามสัดส่วน '!$E$17)/'2.ต้นทุนตามสัดส่วน '!$E$19,0),2)</f>
        <v>0</v>
      </c>
      <c r="AU205" s="82">
        <f>ROUND(IF('2.ต้นทุนตามสัดส่วน '!$E$27&gt;0,(+E205*'2.ต้นทุนตามสัดส่วน '!$E$27)/'2.ต้นทุนตามสัดส่วน '!$E$29,0),2)</f>
        <v>0</v>
      </c>
      <c r="AV205" s="82">
        <f>ROUND(IF('2.ต้นทุนตามสัดส่วน '!$E$37&gt;0,(+F205*'2.ต้นทุนตามสัดส่วน '!$E$37)/'2.ต้นทุนตามสัดส่วน '!$E$39,0),2)</f>
        <v>0</v>
      </c>
      <c r="AW205" s="82">
        <f t="shared" si="10"/>
        <v>0</v>
      </c>
      <c r="AX205" s="82">
        <f>ROUND(IF('2.ต้นทุนตามสัดส่วน '!$E$57&gt;0,(+H205*'2.ต้นทุนตามสัดส่วน '!$E$57)/'2.ต้นทุนตามสัดส่วน '!$E$59,0),2)</f>
        <v>0</v>
      </c>
      <c r="AY205" s="82">
        <f>ROUND(IF('2.ต้นทุนตามสัดส่วน '!$E$67&gt;0,(+I205*'2.ต้นทุนตามสัดส่วน '!$E$67)/'2.ต้นทุนตามสัดส่วน '!$E$69,0),2)</f>
        <v>0</v>
      </c>
      <c r="AZ205" s="82">
        <f>ROUND(IF('2.ต้นทุนตามสัดส่วน '!$E$77&gt;0,(+J205*'2.ต้นทุนตามสัดส่วน '!$E$77)/'2.ต้นทุนตามสัดส่วน '!$E$79,0),2)</f>
        <v>0</v>
      </c>
      <c r="BA205" s="82">
        <f t="shared" si="11"/>
        <v>0</v>
      </c>
      <c r="BB205" s="82">
        <f>ROUND(IF('2.ต้นทุนตามสัดส่วน '!$E$107&gt;0,(+L205*'2.ต้นทุนตามสัดส่วน '!$E$107)/'2.ต้นทุนตามสัดส่วน '!$E$109,0),2)</f>
        <v>0</v>
      </c>
      <c r="BC205" s="82">
        <f>ROUND(IF('2.ต้นทุนตามสัดส่วน '!$E$117&gt;0,(+M205*'2.ต้นทุนตามสัดส่วน '!$E$117)/'2.ต้นทุนตามสัดส่วน '!$E$119,0),2)</f>
        <v>0</v>
      </c>
      <c r="BD205" s="82">
        <f>ROUND(IF('2.ต้นทุนตามสัดส่วน '!$E$127&gt;0,(+N205*'2.ต้นทุนตามสัดส่วน '!$E$127)/'2.ต้นทุนตามสัดส่วน '!$E$129,0),2)</f>
        <v>0</v>
      </c>
      <c r="BE205" s="82">
        <f t="shared" si="12"/>
        <v>0</v>
      </c>
      <c r="BF205" s="82">
        <f>ROUND(IF('2.ต้นทุนตามสัดส่วน '!$E$157&gt;0,(+P205*'2.ต้นทุนตามสัดส่วน '!$E$157)/'2.ต้นทุนตามสัดส่วน '!$E$159,0),2)</f>
        <v>0</v>
      </c>
      <c r="BG205" s="82">
        <f>ROUND(IF('2.ต้นทุนตามสัดส่วน '!$E$167&gt;0,(+Q205*'2.ต้นทุนตามสัดส่วน '!$E$167)/'2.ต้นทุนตามสัดส่วน '!$E$169,0),2)</f>
        <v>0</v>
      </c>
      <c r="BH205" s="82">
        <f>ROUND(IF('2.ต้นทุนตามสัดส่วน '!$E$177&gt;0,(+R205*'2.ต้นทุนตามสัดส่วน '!$E$177)/'2.ต้นทุนตามสัดส่วน '!$E$179,0),2)</f>
        <v>0</v>
      </c>
      <c r="BI205" s="82">
        <f t="shared" si="13"/>
        <v>0</v>
      </c>
      <c r="BJ205" s="82">
        <f t="shared" si="14"/>
        <v>0</v>
      </c>
      <c r="BL205" s="96">
        <v>5106020100</v>
      </c>
      <c r="BM205" s="97" t="s">
        <v>301</v>
      </c>
      <c r="BN205" s="82">
        <f>ROUND(IF('2.ต้นทุนตามสัดส่วน '!$E$8&gt;0,(+C205*'2.ต้นทุนตามสัดส่วน '!$E$8)/'2.ต้นทุนตามสัดส่วน '!$E$9,0),2)</f>
        <v>0</v>
      </c>
      <c r="BO205" s="82">
        <f>ROUND(IF('2.ต้นทุนตามสัดส่วน '!$E$18&gt;0,(+D205*'2.ต้นทุนตามสัดส่วน '!$E$18)/'2.ต้นทุนตามสัดส่วน '!$E$19,0),2)</f>
        <v>0</v>
      </c>
      <c r="BP205" s="82">
        <f>ROUND(IF('2.ต้นทุนตามสัดส่วน '!$E$28&gt;0,(+E205*'2.ต้นทุนตามสัดส่วน '!$E$28)/'2.ต้นทุนตามสัดส่วน '!$E$29,0),2)</f>
        <v>0</v>
      </c>
      <c r="BQ205" s="82">
        <f>ROUND(IF('2.ต้นทุนตามสัดส่วน '!$E$38&gt;0,(+F205*'2.ต้นทุนตามสัดส่วน '!$E$38)/'2.ต้นทุนตามสัดส่วน '!$E$39,0),2)</f>
        <v>0</v>
      </c>
      <c r="BR205" s="82">
        <f t="shared" si="15"/>
        <v>0</v>
      </c>
      <c r="BS205" s="82">
        <f>ROUND(IF('2.ต้นทุนตามสัดส่วน '!$E$58&gt;0,(+H205*'2.ต้นทุนตามสัดส่วน '!$E$58)/'2.ต้นทุนตามสัดส่วน '!$E$59,0),2)</f>
        <v>0</v>
      </c>
      <c r="BT205" s="82">
        <f>ROUND(IF('2.ต้นทุนตามสัดส่วน '!$E$68&gt;0,(+I205*'2.ต้นทุนตามสัดส่วน '!$E$68)/'2.ต้นทุนตามสัดส่วน '!$E$69,0),2)</f>
        <v>0</v>
      </c>
      <c r="BU205" s="82">
        <f>ROUND(IF('2.ต้นทุนตามสัดส่วน '!$E$78&gt;0,(+J205*'2.ต้นทุนตามสัดส่วน '!$E$78)/'2.ต้นทุนตามสัดส่วน '!$E$79,0),2)</f>
        <v>0</v>
      </c>
      <c r="BV205" s="82">
        <f t="shared" si="16"/>
        <v>0</v>
      </c>
      <c r="BW205" s="82">
        <f>ROUND(IF('2.ต้นทุนตามสัดส่วน '!$E$108&gt;0,(+L205*'2.ต้นทุนตามสัดส่วน '!$E$108)/'2.ต้นทุนตามสัดส่วน '!$E$109,0),2)</f>
        <v>0</v>
      </c>
      <c r="BX205" s="82">
        <f>ROUND(IF('2.ต้นทุนตามสัดส่วน '!$E$118&gt;0,(+M205*'2.ต้นทุนตามสัดส่วน '!$E$118)/'2.ต้นทุนตามสัดส่วน '!$E$119,0),2)</f>
        <v>0</v>
      </c>
      <c r="BY205" s="82">
        <f>ROUND(IF('2.ต้นทุนตามสัดส่วน '!$E$128&gt;0,(+N205*'2.ต้นทุนตามสัดส่วน '!$E$128)/'2.ต้นทุนตามสัดส่วน '!$E$129,0),2)</f>
        <v>0</v>
      </c>
      <c r="BZ205" s="82">
        <f t="shared" si="17"/>
        <v>0</v>
      </c>
      <c r="CA205" s="82">
        <f>ROUND(IF('2.ต้นทุนตามสัดส่วน '!$E$158&gt;0,(+P205*'2.ต้นทุนตามสัดส่วน '!$E$158)/'2.ต้นทุนตามสัดส่วน '!$E$159,0),2)</f>
        <v>0</v>
      </c>
      <c r="CB205" s="82">
        <f>ROUND(IF('2.ต้นทุนตามสัดส่วน '!$E$168&gt;0,(+Q205*'2.ต้นทุนตามสัดส่วน '!$E$168)/'2.ต้นทุนตามสัดส่วน '!$E$169,0),2)</f>
        <v>0</v>
      </c>
      <c r="CC205" s="82">
        <f>ROUND(IF('2.ต้นทุนตามสัดส่วน '!$E$178&gt;0,(+R205*'2.ต้นทุนตามสัดส่วน '!$E$178)/'2.ต้นทุนตามสัดส่วน '!$E$179,0),2)</f>
        <v>0</v>
      </c>
      <c r="CD205" s="82">
        <f t="shared" si="18"/>
        <v>0</v>
      </c>
      <c r="CE205" s="82">
        <f t="shared" si="19"/>
        <v>0</v>
      </c>
      <c r="CF205" s="96">
        <v>5106020100</v>
      </c>
      <c r="CG205" s="97" t="s">
        <v>301</v>
      </c>
      <c r="CH205" s="82">
        <f t="shared" ref="CH205:CY205" si="218">+C205-X205-AS205-BN205</f>
        <v>0</v>
      </c>
      <c r="CI205" s="82">
        <f t="shared" si="218"/>
        <v>0</v>
      </c>
      <c r="CJ205" s="82">
        <f t="shared" si="218"/>
        <v>0</v>
      </c>
      <c r="CK205" s="82">
        <f t="shared" si="218"/>
        <v>0</v>
      </c>
      <c r="CL205" s="82">
        <f t="shared" si="218"/>
        <v>0</v>
      </c>
      <c r="CM205" s="82">
        <f t="shared" si="218"/>
        <v>0</v>
      </c>
      <c r="CN205" s="82">
        <f t="shared" si="218"/>
        <v>0</v>
      </c>
      <c r="CO205" s="82">
        <f t="shared" si="218"/>
        <v>0</v>
      </c>
      <c r="CP205" s="82">
        <f t="shared" si="218"/>
        <v>0</v>
      </c>
      <c r="CQ205" s="82">
        <f t="shared" si="218"/>
        <v>0</v>
      </c>
      <c r="CR205" s="82">
        <f t="shared" si="218"/>
        <v>0</v>
      </c>
      <c r="CS205" s="82">
        <f t="shared" si="218"/>
        <v>0</v>
      </c>
      <c r="CT205" s="82">
        <f t="shared" si="218"/>
        <v>0</v>
      </c>
      <c r="CU205" s="82">
        <f t="shared" si="218"/>
        <v>0</v>
      </c>
      <c r="CV205" s="82">
        <f t="shared" si="218"/>
        <v>0</v>
      </c>
      <c r="CW205" s="82">
        <f t="shared" si="218"/>
        <v>0</v>
      </c>
      <c r="CX205" s="82">
        <f t="shared" si="218"/>
        <v>0</v>
      </c>
      <c r="CY205" s="82">
        <f t="shared" si="218"/>
        <v>0</v>
      </c>
    </row>
    <row r="206" spans="1:103" ht="15.75" customHeight="1" x14ac:dyDescent="0.55000000000000004">
      <c r="A206" s="96">
        <v>5106020200</v>
      </c>
      <c r="B206" s="97" t="s">
        <v>302</v>
      </c>
      <c r="C206" s="30"/>
      <c r="D206" s="82"/>
      <c r="E206" s="82"/>
      <c r="F206" s="82"/>
      <c r="G206" s="82">
        <f t="shared" si="0"/>
        <v>0</v>
      </c>
      <c r="H206" s="82"/>
      <c r="I206" s="82"/>
      <c r="J206" s="82"/>
      <c r="K206" s="82">
        <f t="shared" si="1"/>
        <v>0</v>
      </c>
      <c r="L206" s="82"/>
      <c r="M206" s="82"/>
      <c r="N206" s="82"/>
      <c r="O206" s="82">
        <f t="shared" si="2"/>
        <v>0</v>
      </c>
      <c r="P206" s="82"/>
      <c r="Q206" s="82"/>
      <c r="R206" s="82"/>
      <c r="S206" s="82">
        <f t="shared" si="3"/>
        <v>0</v>
      </c>
      <c r="T206" s="82">
        <f t="shared" si="4"/>
        <v>0</v>
      </c>
      <c r="V206" s="96">
        <v>5106020200</v>
      </c>
      <c r="W206" s="97" t="s">
        <v>302</v>
      </c>
      <c r="X206" s="82">
        <f>ROUND(IF('2.ต้นทุนตามสัดส่วน '!$E$6&gt;0,(+C206*'2.ต้นทุนตามสัดส่วน '!$E$6)/'2.ต้นทุนตามสัดส่วน '!$E$9,0),2)</f>
        <v>0</v>
      </c>
      <c r="Y206" s="82">
        <f>ROUND(IF('2.ต้นทุนตามสัดส่วน '!$E$16&gt;0,(+D206*'2.ต้นทุนตามสัดส่วน '!$E$16)/'2.ต้นทุนตามสัดส่วน '!$E$19,0),2)</f>
        <v>0</v>
      </c>
      <c r="Z206" s="82">
        <f>ROUND(IF('2.ต้นทุนตามสัดส่วน '!$E$26&gt;0,(+E206*'2.ต้นทุนตามสัดส่วน '!$E$26)/'2.ต้นทุนตามสัดส่วน '!$E$29,0),2)</f>
        <v>0</v>
      </c>
      <c r="AA206" s="82">
        <f>ROUND(IF('2.ต้นทุนตามสัดส่วน '!$E$36&gt;0,(+F206*'2.ต้นทุนตามสัดส่วน '!$E$36)/'2.ต้นทุนตามสัดส่วน '!$E$39,0),2)</f>
        <v>0</v>
      </c>
      <c r="AB206" s="82">
        <f t="shared" si="5"/>
        <v>0</v>
      </c>
      <c r="AC206" s="82">
        <f>ROUND(IF('2.ต้นทุนตามสัดส่วน '!$E$56&gt;0,(+H206*'2.ต้นทุนตามสัดส่วน '!$E$56)/'2.ต้นทุนตามสัดส่วน '!$E$59,0),2)</f>
        <v>0</v>
      </c>
      <c r="AD206" s="82">
        <f>ROUND(IF('2.ต้นทุนตามสัดส่วน '!$E$66&gt;0,(+I206*'2.ต้นทุนตามสัดส่วน '!$E$66)/'2.ต้นทุนตามสัดส่วน '!$E$69,0),2)</f>
        <v>0</v>
      </c>
      <c r="AE206" s="82">
        <f>ROUND(IF('2.ต้นทุนตามสัดส่วน '!$E$76&gt;0,(+J206*'2.ต้นทุนตามสัดส่วน '!$E$76)/'2.ต้นทุนตามสัดส่วน '!$E$79,0),2)</f>
        <v>0</v>
      </c>
      <c r="AF206" s="82">
        <f t="shared" si="6"/>
        <v>0</v>
      </c>
      <c r="AG206" s="82">
        <f>ROUND(IF('2.ต้นทุนตามสัดส่วน '!$E$106&gt;0,(+L206*'2.ต้นทุนตามสัดส่วน '!$E$106)/'2.ต้นทุนตามสัดส่วน '!$E$109,0),2)</f>
        <v>0</v>
      </c>
      <c r="AH206" s="82">
        <f>ROUND(IF('2.ต้นทุนตามสัดส่วน '!$E$116&gt;0,(+M206*'2.ต้นทุนตามสัดส่วน '!$E$116)/'2.ต้นทุนตามสัดส่วน '!$E$119,0),2)</f>
        <v>0</v>
      </c>
      <c r="AI206" s="82">
        <f>ROUND(IF('2.ต้นทุนตามสัดส่วน '!$E$126&gt;0,(+N206*'2.ต้นทุนตามสัดส่วน '!$E$126)/'2.ต้นทุนตามสัดส่วน '!$E$129,0),2)</f>
        <v>0</v>
      </c>
      <c r="AJ206" s="82">
        <f t="shared" si="7"/>
        <v>0</v>
      </c>
      <c r="AK206" s="82">
        <f>ROUND(IF('2.ต้นทุนตามสัดส่วน '!$E$156&gt;0,(+P206*'2.ต้นทุนตามสัดส่วน '!$E$156)/'2.ต้นทุนตามสัดส่วน '!$E$159,0),2)</f>
        <v>0</v>
      </c>
      <c r="AL206" s="82">
        <f>ROUND(IF('2.ต้นทุนตามสัดส่วน '!$E$166&gt;0,(+Q206*'2.ต้นทุนตามสัดส่วน '!$E$166)/'2.ต้นทุนตามสัดส่วน '!$E$169,0),2)</f>
        <v>0</v>
      </c>
      <c r="AM206" s="82">
        <f>ROUND(IF('2.ต้นทุนตามสัดส่วน '!$E$176&gt;0,(+R206*'2.ต้นทุนตามสัดส่วน '!$E$176)/'2.ต้นทุนตามสัดส่วน '!$E$179,0),2)</f>
        <v>0</v>
      </c>
      <c r="AN206" s="82">
        <f t="shared" si="8"/>
        <v>0</v>
      </c>
      <c r="AO206" s="82">
        <f t="shared" si="9"/>
        <v>0</v>
      </c>
      <c r="AQ206" s="96">
        <v>5106020200</v>
      </c>
      <c r="AR206" s="97" t="s">
        <v>302</v>
      </c>
      <c r="AS206" s="82">
        <f>ROUND(IF('2.ต้นทุนตามสัดส่วน '!$E$7&gt;0,(C206*'2.ต้นทุนตามสัดส่วน '!$E$7)/'2.ต้นทุนตามสัดส่วน '!$E$9,0),2)</f>
        <v>0</v>
      </c>
      <c r="AT206" s="82">
        <f>ROUND(IF('2.ต้นทุนตามสัดส่วน '!$E$17&gt;0,(D206*'2.ต้นทุนตามสัดส่วน '!$E$17)/'2.ต้นทุนตามสัดส่วน '!$E$19,0),2)</f>
        <v>0</v>
      </c>
      <c r="AU206" s="82">
        <f>ROUND(IF('2.ต้นทุนตามสัดส่วน '!$E$27&gt;0,(+E206*'2.ต้นทุนตามสัดส่วน '!$E$27)/'2.ต้นทุนตามสัดส่วน '!$E$29,0),2)</f>
        <v>0</v>
      </c>
      <c r="AV206" s="82">
        <f>ROUND(IF('2.ต้นทุนตามสัดส่วน '!$E$37&gt;0,(+F206*'2.ต้นทุนตามสัดส่วน '!$E$37)/'2.ต้นทุนตามสัดส่วน '!$E$39,0),2)</f>
        <v>0</v>
      </c>
      <c r="AW206" s="82">
        <f t="shared" si="10"/>
        <v>0</v>
      </c>
      <c r="AX206" s="82">
        <f>ROUND(IF('2.ต้นทุนตามสัดส่วน '!$E$57&gt;0,(+H206*'2.ต้นทุนตามสัดส่วน '!$E$57)/'2.ต้นทุนตามสัดส่วน '!$E$59,0),2)</f>
        <v>0</v>
      </c>
      <c r="AY206" s="82">
        <f>ROUND(IF('2.ต้นทุนตามสัดส่วน '!$E$67&gt;0,(+I206*'2.ต้นทุนตามสัดส่วน '!$E$67)/'2.ต้นทุนตามสัดส่วน '!$E$69,0),2)</f>
        <v>0</v>
      </c>
      <c r="AZ206" s="82">
        <f>ROUND(IF('2.ต้นทุนตามสัดส่วน '!$E$77&gt;0,(+J206*'2.ต้นทุนตามสัดส่วน '!$E$77)/'2.ต้นทุนตามสัดส่วน '!$E$79,0),2)</f>
        <v>0</v>
      </c>
      <c r="BA206" s="82">
        <f t="shared" si="11"/>
        <v>0</v>
      </c>
      <c r="BB206" s="82">
        <f>ROUND(IF('2.ต้นทุนตามสัดส่วน '!$E$107&gt;0,(+L206*'2.ต้นทุนตามสัดส่วน '!$E$107)/'2.ต้นทุนตามสัดส่วน '!$E$109,0),2)</f>
        <v>0</v>
      </c>
      <c r="BC206" s="82">
        <f>ROUND(IF('2.ต้นทุนตามสัดส่วน '!$E$117&gt;0,(+M206*'2.ต้นทุนตามสัดส่วน '!$E$117)/'2.ต้นทุนตามสัดส่วน '!$E$119,0),2)</f>
        <v>0</v>
      </c>
      <c r="BD206" s="82">
        <f>ROUND(IF('2.ต้นทุนตามสัดส่วน '!$E$127&gt;0,(+N206*'2.ต้นทุนตามสัดส่วน '!$E$127)/'2.ต้นทุนตามสัดส่วน '!$E$129,0),2)</f>
        <v>0</v>
      </c>
      <c r="BE206" s="82">
        <f t="shared" si="12"/>
        <v>0</v>
      </c>
      <c r="BF206" s="82">
        <f>ROUND(IF('2.ต้นทุนตามสัดส่วน '!$E$157&gt;0,(+P206*'2.ต้นทุนตามสัดส่วน '!$E$157)/'2.ต้นทุนตามสัดส่วน '!$E$159,0),2)</f>
        <v>0</v>
      </c>
      <c r="BG206" s="82">
        <f>ROUND(IF('2.ต้นทุนตามสัดส่วน '!$E$167&gt;0,(+Q206*'2.ต้นทุนตามสัดส่วน '!$E$167)/'2.ต้นทุนตามสัดส่วน '!$E$169,0),2)</f>
        <v>0</v>
      </c>
      <c r="BH206" s="82">
        <f>ROUND(IF('2.ต้นทุนตามสัดส่วน '!$E$177&gt;0,(+R206*'2.ต้นทุนตามสัดส่วน '!$E$177)/'2.ต้นทุนตามสัดส่วน '!$E$179,0),2)</f>
        <v>0</v>
      </c>
      <c r="BI206" s="82">
        <f t="shared" si="13"/>
        <v>0</v>
      </c>
      <c r="BJ206" s="82">
        <f t="shared" si="14"/>
        <v>0</v>
      </c>
      <c r="BL206" s="96">
        <v>5106020200</v>
      </c>
      <c r="BM206" s="97" t="s">
        <v>302</v>
      </c>
      <c r="BN206" s="82">
        <f>ROUND(IF('2.ต้นทุนตามสัดส่วน '!$E$8&gt;0,(+C206*'2.ต้นทุนตามสัดส่วน '!$E$8)/'2.ต้นทุนตามสัดส่วน '!$E$9,0),2)</f>
        <v>0</v>
      </c>
      <c r="BO206" s="82">
        <f>ROUND(IF('2.ต้นทุนตามสัดส่วน '!$E$18&gt;0,(+D206*'2.ต้นทุนตามสัดส่วน '!$E$18)/'2.ต้นทุนตามสัดส่วน '!$E$19,0),2)</f>
        <v>0</v>
      </c>
      <c r="BP206" s="82">
        <f>ROUND(IF('2.ต้นทุนตามสัดส่วน '!$E$28&gt;0,(+E206*'2.ต้นทุนตามสัดส่วน '!$E$28)/'2.ต้นทุนตามสัดส่วน '!$E$29,0),2)</f>
        <v>0</v>
      </c>
      <c r="BQ206" s="82">
        <f>ROUND(IF('2.ต้นทุนตามสัดส่วน '!$E$38&gt;0,(+F206*'2.ต้นทุนตามสัดส่วน '!$E$38)/'2.ต้นทุนตามสัดส่วน '!$E$39,0),2)</f>
        <v>0</v>
      </c>
      <c r="BR206" s="82">
        <f t="shared" si="15"/>
        <v>0</v>
      </c>
      <c r="BS206" s="82">
        <f>ROUND(IF('2.ต้นทุนตามสัดส่วน '!$E$58&gt;0,(+H206*'2.ต้นทุนตามสัดส่วน '!$E$58)/'2.ต้นทุนตามสัดส่วน '!$E$59,0),2)</f>
        <v>0</v>
      </c>
      <c r="BT206" s="82">
        <f>ROUND(IF('2.ต้นทุนตามสัดส่วน '!$E$68&gt;0,(+I206*'2.ต้นทุนตามสัดส่วน '!$E$68)/'2.ต้นทุนตามสัดส่วน '!$E$69,0),2)</f>
        <v>0</v>
      </c>
      <c r="BU206" s="82">
        <f>ROUND(IF('2.ต้นทุนตามสัดส่วน '!$E$78&gt;0,(+J206*'2.ต้นทุนตามสัดส่วน '!$E$78)/'2.ต้นทุนตามสัดส่วน '!$E$79,0),2)</f>
        <v>0</v>
      </c>
      <c r="BV206" s="82">
        <f t="shared" si="16"/>
        <v>0</v>
      </c>
      <c r="BW206" s="82">
        <f>ROUND(IF('2.ต้นทุนตามสัดส่วน '!$E$108&gt;0,(+L206*'2.ต้นทุนตามสัดส่วน '!$E$108)/'2.ต้นทุนตามสัดส่วน '!$E$109,0),2)</f>
        <v>0</v>
      </c>
      <c r="BX206" s="82">
        <f>ROUND(IF('2.ต้นทุนตามสัดส่วน '!$E$118&gt;0,(+M206*'2.ต้นทุนตามสัดส่วน '!$E$118)/'2.ต้นทุนตามสัดส่วน '!$E$119,0),2)</f>
        <v>0</v>
      </c>
      <c r="BY206" s="82">
        <f>ROUND(IF('2.ต้นทุนตามสัดส่วน '!$E$128&gt;0,(+N206*'2.ต้นทุนตามสัดส่วน '!$E$128)/'2.ต้นทุนตามสัดส่วน '!$E$129,0),2)</f>
        <v>0</v>
      </c>
      <c r="BZ206" s="82">
        <f t="shared" si="17"/>
        <v>0</v>
      </c>
      <c r="CA206" s="82">
        <f>ROUND(IF('2.ต้นทุนตามสัดส่วน '!$E$158&gt;0,(+P206*'2.ต้นทุนตามสัดส่วน '!$E$158)/'2.ต้นทุนตามสัดส่วน '!$E$159,0),2)</f>
        <v>0</v>
      </c>
      <c r="CB206" s="82">
        <f>ROUND(IF('2.ต้นทุนตามสัดส่วน '!$E$168&gt;0,(+Q206*'2.ต้นทุนตามสัดส่วน '!$E$168)/'2.ต้นทุนตามสัดส่วน '!$E$169,0),2)</f>
        <v>0</v>
      </c>
      <c r="CC206" s="82">
        <f>ROUND(IF('2.ต้นทุนตามสัดส่วน '!$E$178&gt;0,(+R206*'2.ต้นทุนตามสัดส่วน '!$E$178)/'2.ต้นทุนตามสัดส่วน '!$E$179,0),2)</f>
        <v>0</v>
      </c>
      <c r="CD206" s="82">
        <f t="shared" si="18"/>
        <v>0</v>
      </c>
      <c r="CE206" s="82">
        <f t="shared" si="19"/>
        <v>0</v>
      </c>
      <c r="CF206" s="96">
        <v>5106020200</v>
      </c>
      <c r="CG206" s="97" t="s">
        <v>302</v>
      </c>
      <c r="CH206" s="82">
        <f t="shared" ref="CH206:CY206" si="219">+C206-X206-AS206-BN206</f>
        <v>0</v>
      </c>
      <c r="CI206" s="82">
        <f t="shared" si="219"/>
        <v>0</v>
      </c>
      <c r="CJ206" s="82">
        <f t="shared" si="219"/>
        <v>0</v>
      </c>
      <c r="CK206" s="82">
        <f t="shared" si="219"/>
        <v>0</v>
      </c>
      <c r="CL206" s="82">
        <f t="shared" si="219"/>
        <v>0</v>
      </c>
      <c r="CM206" s="82">
        <f t="shared" si="219"/>
        <v>0</v>
      </c>
      <c r="CN206" s="82">
        <f t="shared" si="219"/>
        <v>0</v>
      </c>
      <c r="CO206" s="82">
        <f t="shared" si="219"/>
        <v>0</v>
      </c>
      <c r="CP206" s="82">
        <f t="shared" si="219"/>
        <v>0</v>
      </c>
      <c r="CQ206" s="82">
        <f t="shared" si="219"/>
        <v>0</v>
      </c>
      <c r="CR206" s="82">
        <f t="shared" si="219"/>
        <v>0</v>
      </c>
      <c r="CS206" s="82">
        <f t="shared" si="219"/>
        <v>0</v>
      </c>
      <c r="CT206" s="82">
        <f t="shared" si="219"/>
        <v>0</v>
      </c>
      <c r="CU206" s="82">
        <f t="shared" si="219"/>
        <v>0</v>
      </c>
      <c r="CV206" s="82">
        <f t="shared" si="219"/>
        <v>0</v>
      </c>
      <c r="CW206" s="82">
        <f t="shared" si="219"/>
        <v>0</v>
      </c>
      <c r="CX206" s="82">
        <f t="shared" si="219"/>
        <v>0</v>
      </c>
      <c r="CY206" s="82">
        <f t="shared" si="219"/>
        <v>0</v>
      </c>
    </row>
    <row r="207" spans="1:103" ht="15.75" customHeight="1" x14ac:dyDescent="0.55000000000000004">
      <c r="A207" s="96">
        <v>5106020300</v>
      </c>
      <c r="B207" s="97" t="s">
        <v>303</v>
      </c>
      <c r="C207" s="30"/>
      <c r="D207" s="82"/>
      <c r="E207" s="82"/>
      <c r="F207" s="82"/>
      <c r="G207" s="82">
        <f t="shared" si="0"/>
        <v>0</v>
      </c>
      <c r="H207" s="82"/>
      <c r="I207" s="82"/>
      <c r="J207" s="82"/>
      <c r="K207" s="82">
        <f t="shared" si="1"/>
        <v>0</v>
      </c>
      <c r="L207" s="82"/>
      <c r="M207" s="82"/>
      <c r="N207" s="82"/>
      <c r="O207" s="82">
        <f t="shared" si="2"/>
        <v>0</v>
      </c>
      <c r="P207" s="82"/>
      <c r="Q207" s="82"/>
      <c r="R207" s="82"/>
      <c r="S207" s="82">
        <f t="shared" si="3"/>
        <v>0</v>
      </c>
      <c r="T207" s="82">
        <f t="shared" si="4"/>
        <v>0</v>
      </c>
      <c r="V207" s="96">
        <v>5106020300</v>
      </c>
      <c r="W207" s="97" t="s">
        <v>303</v>
      </c>
      <c r="X207" s="82">
        <f>ROUND(IF('2.ต้นทุนตามสัดส่วน '!$E$6&gt;0,(+C207*'2.ต้นทุนตามสัดส่วน '!$E$6)/'2.ต้นทุนตามสัดส่วน '!$E$9,0),2)</f>
        <v>0</v>
      </c>
      <c r="Y207" s="82">
        <f>ROUND(IF('2.ต้นทุนตามสัดส่วน '!$E$16&gt;0,(+D207*'2.ต้นทุนตามสัดส่วน '!$E$16)/'2.ต้นทุนตามสัดส่วน '!$E$19,0),2)</f>
        <v>0</v>
      </c>
      <c r="Z207" s="82">
        <f>ROUND(IF('2.ต้นทุนตามสัดส่วน '!$E$26&gt;0,(+E207*'2.ต้นทุนตามสัดส่วน '!$E$26)/'2.ต้นทุนตามสัดส่วน '!$E$29,0),2)</f>
        <v>0</v>
      </c>
      <c r="AA207" s="82">
        <f>ROUND(IF('2.ต้นทุนตามสัดส่วน '!$E$36&gt;0,(+F207*'2.ต้นทุนตามสัดส่วน '!$E$36)/'2.ต้นทุนตามสัดส่วน '!$E$39,0),2)</f>
        <v>0</v>
      </c>
      <c r="AB207" s="82">
        <f t="shared" si="5"/>
        <v>0</v>
      </c>
      <c r="AC207" s="82">
        <f>ROUND(IF('2.ต้นทุนตามสัดส่วน '!$E$56&gt;0,(+H207*'2.ต้นทุนตามสัดส่วน '!$E$56)/'2.ต้นทุนตามสัดส่วน '!$E$59,0),2)</f>
        <v>0</v>
      </c>
      <c r="AD207" s="82">
        <f>ROUND(IF('2.ต้นทุนตามสัดส่วน '!$E$66&gt;0,(+I207*'2.ต้นทุนตามสัดส่วน '!$E$66)/'2.ต้นทุนตามสัดส่วน '!$E$69,0),2)</f>
        <v>0</v>
      </c>
      <c r="AE207" s="82">
        <f>ROUND(IF('2.ต้นทุนตามสัดส่วน '!$E$76&gt;0,(+J207*'2.ต้นทุนตามสัดส่วน '!$E$76)/'2.ต้นทุนตามสัดส่วน '!$E$79,0),2)</f>
        <v>0</v>
      </c>
      <c r="AF207" s="82">
        <f t="shared" si="6"/>
        <v>0</v>
      </c>
      <c r="AG207" s="82">
        <f>ROUND(IF('2.ต้นทุนตามสัดส่วน '!$E$106&gt;0,(+L207*'2.ต้นทุนตามสัดส่วน '!$E$106)/'2.ต้นทุนตามสัดส่วน '!$E$109,0),2)</f>
        <v>0</v>
      </c>
      <c r="AH207" s="82">
        <f>ROUND(IF('2.ต้นทุนตามสัดส่วน '!$E$116&gt;0,(+M207*'2.ต้นทุนตามสัดส่วน '!$E$116)/'2.ต้นทุนตามสัดส่วน '!$E$119,0),2)</f>
        <v>0</v>
      </c>
      <c r="AI207" s="82">
        <f>ROUND(IF('2.ต้นทุนตามสัดส่วน '!$E$126&gt;0,(+N207*'2.ต้นทุนตามสัดส่วน '!$E$126)/'2.ต้นทุนตามสัดส่วน '!$E$129,0),2)</f>
        <v>0</v>
      </c>
      <c r="AJ207" s="82">
        <f t="shared" si="7"/>
        <v>0</v>
      </c>
      <c r="AK207" s="82">
        <f>ROUND(IF('2.ต้นทุนตามสัดส่วน '!$E$156&gt;0,(+P207*'2.ต้นทุนตามสัดส่วน '!$E$156)/'2.ต้นทุนตามสัดส่วน '!$E$159,0),2)</f>
        <v>0</v>
      </c>
      <c r="AL207" s="82">
        <f>ROUND(IF('2.ต้นทุนตามสัดส่วน '!$E$166&gt;0,(+Q207*'2.ต้นทุนตามสัดส่วน '!$E$166)/'2.ต้นทุนตามสัดส่วน '!$E$169,0),2)</f>
        <v>0</v>
      </c>
      <c r="AM207" s="82">
        <f>ROUND(IF('2.ต้นทุนตามสัดส่วน '!$E$176&gt;0,(+R207*'2.ต้นทุนตามสัดส่วน '!$E$176)/'2.ต้นทุนตามสัดส่วน '!$E$179,0),2)</f>
        <v>0</v>
      </c>
      <c r="AN207" s="82">
        <f t="shared" si="8"/>
        <v>0</v>
      </c>
      <c r="AO207" s="82">
        <f t="shared" si="9"/>
        <v>0</v>
      </c>
      <c r="AQ207" s="96">
        <v>5106020300</v>
      </c>
      <c r="AR207" s="97" t="s">
        <v>303</v>
      </c>
      <c r="AS207" s="82">
        <f>ROUND(IF('2.ต้นทุนตามสัดส่วน '!$E$7&gt;0,(C207*'2.ต้นทุนตามสัดส่วน '!$E$7)/'2.ต้นทุนตามสัดส่วน '!$E$9,0),2)</f>
        <v>0</v>
      </c>
      <c r="AT207" s="82">
        <f>ROUND(IF('2.ต้นทุนตามสัดส่วน '!$E$17&gt;0,(D207*'2.ต้นทุนตามสัดส่วน '!$E$17)/'2.ต้นทุนตามสัดส่วน '!$E$19,0),2)</f>
        <v>0</v>
      </c>
      <c r="AU207" s="82">
        <f>ROUND(IF('2.ต้นทุนตามสัดส่วน '!$E$27&gt;0,(+E207*'2.ต้นทุนตามสัดส่วน '!$E$27)/'2.ต้นทุนตามสัดส่วน '!$E$29,0),2)</f>
        <v>0</v>
      </c>
      <c r="AV207" s="82">
        <f>ROUND(IF('2.ต้นทุนตามสัดส่วน '!$E$37&gt;0,(+F207*'2.ต้นทุนตามสัดส่วน '!$E$37)/'2.ต้นทุนตามสัดส่วน '!$E$39,0),2)</f>
        <v>0</v>
      </c>
      <c r="AW207" s="82">
        <f t="shared" si="10"/>
        <v>0</v>
      </c>
      <c r="AX207" s="82">
        <f>ROUND(IF('2.ต้นทุนตามสัดส่วน '!$E$57&gt;0,(+H207*'2.ต้นทุนตามสัดส่วน '!$E$57)/'2.ต้นทุนตามสัดส่วน '!$E$59,0),2)</f>
        <v>0</v>
      </c>
      <c r="AY207" s="82">
        <f>ROUND(IF('2.ต้นทุนตามสัดส่วน '!$E$67&gt;0,(+I207*'2.ต้นทุนตามสัดส่วน '!$E$67)/'2.ต้นทุนตามสัดส่วน '!$E$69,0),2)</f>
        <v>0</v>
      </c>
      <c r="AZ207" s="82">
        <f>ROUND(IF('2.ต้นทุนตามสัดส่วน '!$E$77&gt;0,(+J207*'2.ต้นทุนตามสัดส่วน '!$E$77)/'2.ต้นทุนตามสัดส่วน '!$E$79,0),2)</f>
        <v>0</v>
      </c>
      <c r="BA207" s="82">
        <f t="shared" si="11"/>
        <v>0</v>
      </c>
      <c r="BB207" s="82">
        <f>ROUND(IF('2.ต้นทุนตามสัดส่วน '!$E$107&gt;0,(+L207*'2.ต้นทุนตามสัดส่วน '!$E$107)/'2.ต้นทุนตามสัดส่วน '!$E$109,0),2)</f>
        <v>0</v>
      </c>
      <c r="BC207" s="82">
        <f>ROUND(IF('2.ต้นทุนตามสัดส่วน '!$E$117&gt;0,(+M207*'2.ต้นทุนตามสัดส่วน '!$E$117)/'2.ต้นทุนตามสัดส่วน '!$E$119,0),2)</f>
        <v>0</v>
      </c>
      <c r="BD207" s="82">
        <f>ROUND(IF('2.ต้นทุนตามสัดส่วน '!$E$127&gt;0,(+N207*'2.ต้นทุนตามสัดส่วน '!$E$127)/'2.ต้นทุนตามสัดส่วน '!$E$129,0),2)</f>
        <v>0</v>
      </c>
      <c r="BE207" s="82">
        <f t="shared" si="12"/>
        <v>0</v>
      </c>
      <c r="BF207" s="82">
        <f>ROUND(IF('2.ต้นทุนตามสัดส่วน '!$E$157&gt;0,(+P207*'2.ต้นทุนตามสัดส่วน '!$E$157)/'2.ต้นทุนตามสัดส่วน '!$E$159,0),2)</f>
        <v>0</v>
      </c>
      <c r="BG207" s="82">
        <f>ROUND(IF('2.ต้นทุนตามสัดส่วน '!$E$167&gt;0,(+Q207*'2.ต้นทุนตามสัดส่วน '!$E$167)/'2.ต้นทุนตามสัดส่วน '!$E$169,0),2)</f>
        <v>0</v>
      </c>
      <c r="BH207" s="82">
        <f>ROUND(IF('2.ต้นทุนตามสัดส่วน '!$E$177&gt;0,(+R207*'2.ต้นทุนตามสัดส่วน '!$E$177)/'2.ต้นทุนตามสัดส่วน '!$E$179,0),2)</f>
        <v>0</v>
      </c>
      <c r="BI207" s="82">
        <f t="shared" si="13"/>
        <v>0</v>
      </c>
      <c r="BJ207" s="82">
        <f t="shared" si="14"/>
        <v>0</v>
      </c>
      <c r="BL207" s="96">
        <v>5106020300</v>
      </c>
      <c r="BM207" s="97" t="s">
        <v>303</v>
      </c>
      <c r="BN207" s="82">
        <f>ROUND(IF('2.ต้นทุนตามสัดส่วน '!$E$8&gt;0,(+C207*'2.ต้นทุนตามสัดส่วน '!$E$8)/'2.ต้นทุนตามสัดส่วน '!$E$9,0),2)</f>
        <v>0</v>
      </c>
      <c r="BO207" s="82">
        <f>ROUND(IF('2.ต้นทุนตามสัดส่วน '!$E$18&gt;0,(+D207*'2.ต้นทุนตามสัดส่วน '!$E$18)/'2.ต้นทุนตามสัดส่วน '!$E$19,0),2)</f>
        <v>0</v>
      </c>
      <c r="BP207" s="82">
        <f>ROUND(IF('2.ต้นทุนตามสัดส่วน '!$E$28&gt;0,(+E207*'2.ต้นทุนตามสัดส่วน '!$E$28)/'2.ต้นทุนตามสัดส่วน '!$E$29,0),2)</f>
        <v>0</v>
      </c>
      <c r="BQ207" s="82">
        <f>ROUND(IF('2.ต้นทุนตามสัดส่วน '!$E$38&gt;0,(+F207*'2.ต้นทุนตามสัดส่วน '!$E$38)/'2.ต้นทุนตามสัดส่วน '!$E$39,0),2)</f>
        <v>0</v>
      </c>
      <c r="BR207" s="82">
        <f t="shared" si="15"/>
        <v>0</v>
      </c>
      <c r="BS207" s="82">
        <f>ROUND(IF('2.ต้นทุนตามสัดส่วน '!$E$58&gt;0,(+H207*'2.ต้นทุนตามสัดส่วน '!$E$58)/'2.ต้นทุนตามสัดส่วน '!$E$59,0),2)</f>
        <v>0</v>
      </c>
      <c r="BT207" s="82">
        <f>ROUND(IF('2.ต้นทุนตามสัดส่วน '!$E$68&gt;0,(+I207*'2.ต้นทุนตามสัดส่วน '!$E$68)/'2.ต้นทุนตามสัดส่วน '!$E$69,0),2)</f>
        <v>0</v>
      </c>
      <c r="BU207" s="82">
        <f>ROUND(IF('2.ต้นทุนตามสัดส่วน '!$E$78&gt;0,(+J207*'2.ต้นทุนตามสัดส่วน '!$E$78)/'2.ต้นทุนตามสัดส่วน '!$E$79,0),2)</f>
        <v>0</v>
      </c>
      <c r="BV207" s="82">
        <f t="shared" si="16"/>
        <v>0</v>
      </c>
      <c r="BW207" s="82">
        <f>ROUND(IF('2.ต้นทุนตามสัดส่วน '!$E$108&gt;0,(+L207*'2.ต้นทุนตามสัดส่วน '!$E$108)/'2.ต้นทุนตามสัดส่วน '!$E$109,0),2)</f>
        <v>0</v>
      </c>
      <c r="BX207" s="82">
        <f>ROUND(IF('2.ต้นทุนตามสัดส่วน '!$E$118&gt;0,(+M207*'2.ต้นทุนตามสัดส่วน '!$E$118)/'2.ต้นทุนตามสัดส่วน '!$E$119,0),2)</f>
        <v>0</v>
      </c>
      <c r="BY207" s="82">
        <f>ROUND(IF('2.ต้นทุนตามสัดส่วน '!$E$128&gt;0,(+N207*'2.ต้นทุนตามสัดส่วน '!$E$128)/'2.ต้นทุนตามสัดส่วน '!$E$129,0),2)</f>
        <v>0</v>
      </c>
      <c r="BZ207" s="82">
        <f t="shared" si="17"/>
        <v>0</v>
      </c>
      <c r="CA207" s="82">
        <f>ROUND(IF('2.ต้นทุนตามสัดส่วน '!$E$158&gt;0,(+P207*'2.ต้นทุนตามสัดส่วน '!$E$158)/'2.ต้นทุนตามสัดส่วน '!$E$159,0),2)</f>
        <v>0</v>
      </c>
      <c r="CB207" s="82">
        <f>ROUND(IF('2.ต้นทุนตามสัดส่วน '!$E$168&gt;0,(+Q207*'2.ต้นทุนตามสัดส่วน '!$E$168)/'2.ต้นทุนตามสัดส่วน '!$E$169,0),2)</f>
        <v>0</v>
      </c>
      <c r="CC207" s="82">
        <f>ROUND(IF('2.ต้นทุนตามสัดส่วน '!$E$178&gt;0,(+R207*'2.ต้นทุนตามสัดส่วน '!$E$178)/'2.ต้นทุนตามสัดส่วน '!$E$179,0),2)</f>
        <v>0</v>
      </c>
      <c r="CD207" s="82">
        <f t="shared" si="18"/>
        <v>0</v>
      </c>
      <c r="CE207" s="82">
        <f t="shared" si="19"/>
        <v>0</v>
      </c>
      <c r="CF207" s="96">
        <v>5106020300</v>
      </c>
      <c r="CG207" s="97" t="s">
        <v>303</v>
      </c>
      <c r="CH207" s="82">
        <f t="shared" ref="CH207:CY207" si="220">+C207-X207-AS207-BN207</f>
        <v>0</v>
      </c>
      <c r="CI207" s="82">
        <f t="shared" si="220"/>
        <v>0</v>
      </c>
      <c r="CJ207" s="82">
        <f t="shared" si="220"/>
        <v>0</v>
      </c>
      <c r="CK207" s="82">
        <f t="shared" si="220"/>
        <v>0</v>
      </c>
      <c r="CL207" s="82">
        <f t="shared" si="220"/>
        <v>0</v>
      </c>
      <c r="CM207" s="82">
        <f t="shared" si="220"/>
        <v>0</v>
      </c>
      <c r="CN207" s="82">
        <f t="shared" si="220"/>
        <v>0</v>
      </c>
      <c r="CO207" s="82">
        <f t="shared" si="220"/>
        <v>0</v>
      </c>
      <c r="CP207" s="82">
        <f t="shared" si="220"/>
        <v>0</v>
      </c>
      <c r="CQ207" s="82">
        <f t="shared" si="220"/>
        <v>0</v>
      </c>
      <c r="CR207" s="82">
        <f t="shared" si="220"/>
        <v>0</v>
      </c>
      <c r="CS207" s="82">
        <f t="shared" si="220"/>
        <v>0</v>
      </c>
      <c r="CT207" s="82">
        <f t="shared" si="220"/>
        <v>0</v>
      </c>
      <c r="CU207" s="82">
        <f t="shared" si="220"/>
        <v>0</v>
      </c>
      <c r="CV207" s="82">
        <f t="shared" si="220"/>
        <v>0</v>
      </c>
      <c r="CW207" s="82">
        <f t="shared" si="220"/>
        <v>0</v>
      </c>
      <c r="CX207" s="82">
        <f t="shared" si="220"/>
        <v>0</v>
      </c>
      <c r="CY207" s="82">
        <f t="shared" si="220"/>
        <v>0</v>
      </c>
    </row>
    <row r="208" spans="1:103" ht="15.75" customHeight="1" x14ac:dyDescent="0.55000000000000004">
      <c r="A208" s="96">
        <v>5106020400</v>
      </c>
      <c r="B208" s="97" t="s">
        <v>304</v>
      </c>
      <c r="C208" s="30"/>
      <c r="D208" s="82"/>
      <c r="E208" s="82"/>
      <c r="F208" s="82"/>
      <c r="G208" s="82">
        <f t="shared" si="0"/>
        <v>0</v>
      </c>
      <c r="H208" s="82"/>
      <c r="I208" s="82"/>
      <c r="J208" s="82"/>
      <c r="K208" s="82">
        <f t="shared" si="1"/>
        <v>0</v>
      </c>
      <c r="L208" s="82"/>
      <c r="M208" s="82"/>
      <c r="N208" s="82"/>
      <c r="O208" s="82">
        <f t="shared" si="2"/>
        <v>0</v>
      </c>
      <c r="P208" s="82"/>
      <c r="Q208" s="82"/>
      <c r="R208" s="82"/>
      <c r="S208" s="82">
        <f t="shared" si="3"/>
        <v>0</v>
      </c>
      <c r="T208" s="82">
        <f t="shared" si="4"/>
        <v>0</v>
      </c>
      <c r="V208" s="96">
        <v>5106020400</v>
      </c>
      <c r="W208" s="97" t="s">
        <v>304</v>
      </c>
      <c r="X208" s="82">
        <f>ROUND(IF('2.ต้นทุนตามสัดส่วน '!$E$6&gt;0,(+C208*'2.ต้นทุนตามสัดส่วน '!$E$6)/'2.ต้นทุนตามสัดส่วน '!$E$9,0),2)</f>
        <v>0</v>
      </c>
      <c r="Y208" s="82">
        <f>ROUND(IF('2.ต้นทุนตามสัดส่วน '!$E$16&gt;0,(+D208*'2.ต้นทุนตามสัดส่วน '!$E$16)/'2.ต้นทุนตามสัดส่วน '!$E$19,0),2)</f>
        <v>0</v>
      </c>
      <c r="Z208" s="82">
        <f>ROUND(IF('2.ต้นทุนตามสัดส่วน '!$E$26&gt;0,(+E208*'2.ต้นทุนตามสัดส่วน '!$E$26)/'2.ต้นทุนตามสัดส่วน '!$E$29,0),2)</f>
        <v>0</v>
      </c>
      <c r="AA208" s="82">
        <f>ROUND(IF('2.ต้นทุนตามสัดส่วน '!$E$36&gt;0,(+F208*'2.ต้นทุนตามสัดส่วน '!$E$36)/'2.ต้นทุนตามสัดส่วน '!$E$39,0),2)</f>
        <v>0</v>
      </c>
      <c r="AB208" s="82">
        <f t="shared" si="5"/>
        <v>0</v>
      </c>
      <c r="AC208" s="82">
        <f>ROUND(IF('2.ต้นทุนตามสัดส่วน '!$E$56&gt;0,(+H208*'2.ต้นทุนตามสัดส่วน '!$E$56)/'2.ต้นทุนตามสัดส่วน '!$E$59,0),2)</f>
        <v>0</v>
      </c>
      <c r="AD208" s="82">
        <f>ROUND(IF('2.ต้นทุนตามสัดส่วน '!$E$66&gt;0,(+I208*'2.ต้นทุนตามสัดส่วน '!$E$66)/'2.ต้นทุนตามสัดส่วน '!$E$69,0),2)</f>
        <v>0</v>
      </c>
      <c r="AE208" s="82">
        <f>ROUND(IF('2.ต้นทุนตามสัดส่วน '!$E$76&gt;0,(+J208*'2.ต้นทุนตามสัดส่วน '!$E$76)/'2.ต้นทุนตามสัดส่วน '!$E$79,0),2)</f>
        <v>0</v>
      </c>
      <c r="AF208" s="82">
        <f t="shared" si="6"/>
        <v>0</v>
      </c>
      <c r="AG208" s="82">
        <f>ROUND(IF('2.ต้นทุนตามสัดส่วน '!$E$106&gt;0,(+L208*'2.ต้นทุนตามสัดส่วน '!$E$106)/'2.ต้นทุนตามสัดส่วน '!$E$109,0),2)</f>
        <v>0</v>
      </c>
      <c r="AH208" s="82">
        <f>ROUND(IF('2.ต้นทุนตามสัดส่วน '!$E$116&gt;0,(+M208*'2.ต้นทุนตามสัดส่วน '!$E$116)/'2.ต้นทุนตามสัดส่วน '!$E$119,0),2)</f>
        <v>0</v>
      </c>
      <c r="AI208" s="82">
        <f>ROUND(IF('2.ต้นทุนตามสัดส่วน '!$E$126&gt;0,(+N208*'2.ต้นทุนตามสัดส่วน '!$E$126)/'2.ต้นทุนตามสัดส่วน '!$E$129,0),2)</f>
        <v>0</v>
      </c>
      <c r="AJ208" s="82">
        <f t="shared" si="7"/>
        <v>0</v>
      </c>
      <c r="AK208" s="82">
        <f>ROUND(IF('2.ต้นทุนตามสัดส่วน '!$E$156&gt;0,(+P208*'2.ต้นทุนตามสัดส่วน '!$E$156)/'2.ต้นทุนตามสัดส่วน '!$E$159,0),2)</f>
        <v>0</v>
      </c>
      <c r="AL208" s="82">
        <f>ROUND(IF('2.ต้นทุนตามสัดส่วน '!$E$166&gt;0,(+Q208*'2.ต้นทุนตามสัดส่วน '!$E$166)/'2.ต้นทุนตามสัดส่วน '!$E$169,0),2)</f>
        <v>0</v>
      </c>
      <c r="AM208" s="82">
        <f>ROUND(IF('2.ต้นทุนตามสัดส่วน '!$E$176&gt;0,(+R208*'2.ต้นทุนตามสัดส่วน '!$E$176)/'2.ต้นทุนตามสัดส่วน '!$E$179,0),2)</f>
        <v>0</v>
      </c>
      <c r="AN208" s="82">
        <f t="shared" si="8"/>
        <v>0</v>
      </c>
      <c r="AO208" s="82">
        <f t="shared" si="9"/>
        <v>0</v>
      </c>
      <c r="AQ208" s="96">
        <v>5106020400</v>
      </c>
      <c r="AR208" s="97" t="s">
        <v>304</v>
      </c>
      <c r="AS208" s="82">
        <f>ROUND(IF('2.ต้นทุนตามสัดส่วน '!$E$7&gt;0,(C208*'2.ต้นทุนตามสัดส่วน '!$E$7)/'2.ต้นทุนตามสัดส่วน '!$E$9,0),2)</f>
        <v>0</v>
      </c>
      <c r="AT208" s="82">
        <f>ROUND(IF('2.ต้นทุนตามสัดส่วน '!$E$17&gt;0,(D208*'2.ต้นทุนตามสัดส่วน '!$E$17)/'2.ต้นทุนตามสัดส่วน '!$E$19,0),2)</f>
        <v>0</v>
      </c>
      <c r="AU208" s="82">
        <f>ROUND(IF('2.ต้นทุนตามสัดส่วน '!$E$27&gt;0,(+E208*'2.ต้นทุนตามสัดส่วน '!$E$27)/'2.ต้นทุนตามสัดส่วน '!$E$29,0),2)</f>
        <v>0</v>
      </c>
      <c r="AV208" s="82">
        <f>ROUND(IF('2.ต้นทุนตามสัดส่วน '!$E$37&gt;0,(+F208*'2.ต้นทุนตามสัดส่วน '!$E$37)/'2.ต้นทุนตามสัดส่วน '!$E$39,0),2)</f>
        <v>0</v>
      </c>
      <c r="AW208" s="82">
        <f t="shared" si="10"/>
        <v>0</v>
      </c>
      <c r="AX208" s="82">
        <f>ROUND(IF('2.ต้นทุนตามสัดส่วน '!$E$57&gt;0,(+H208*'2.ต้นทุนตามสัดส่วน '!$E$57)/'2.ต้นทุนตามสัดส่วน '!$E$59,0),2)</f>
        <v>0</v>
      </c>
      <c r="AY208" s="82">
        <f>ROUND(IF('2.ต้นทุนตามสัดส่วน '!$E$67&gt;0,(+I208*'2.ต้นทุนตามสัดส่วน '!$E$67)/'2.ต้นทุนตามสัดส่วน '!$E$69,0),2)</f>
        <v>0</v>
      </c>
      <c r="AZ208" s="82">
        <f>ROUND(IF('2.ต้นทุนตามสัดส่วน '!$E$77&gt;0,(+J208*'2.ต้นทุนตามสัดส่วน '!$E$77)/'2.ต้นทุนตามสัดส่วน '!$E$79,0),2)</f>
        <v>0</v>
      </c>
      <c r="BA208" s="82">
        <f t="shared" si="11"/>
        <v>0</v>
      </c>
      <c r="BB208" s="82">
        <f>ROUND(IF('2.ต้นทุนตามสัดส่วน '!$E$107&gt;0,(+L208*'2.ต้นทุนตามสัดส่วน '!$E$107)/'2.ต้นทุนตามสัดส่วน '!$E$109,0),2)</f>
        <v>0</v>
      </c>
      <c r="BC208" s="82">
        <f>ROUND(IF('2.ต้นทุนตามสัดส่วน '!$E$117&gt;0,(+M208*'2.ต้นทุนตามสัดส่วน '!$E$117)/'2.ต้นทุนตามสัดส่วน '!$E$119,0),2)</f>
        <v>0</v>
      </c>
      <c r="BD208" s="82">
        <f>ROUND(IF('2.ต้นทุนตามสัดส่วน '!$E$127&gt;0,(+N208*'2.ต้นทุนตามสัดส่วน '!$E$127)/'2.ต้นทุนตามสัดส่วน '!$E$129,0),2)</f>
        <v>0</v>
      </c>
      <c r="BE208" s="82">
        <f t="shared" si="12"/>
        <v>0</v>
      </c>
      <c r="BF208" s="82">
        <f>ROUND(IF('2.ต้นทุนตามสัดส่วน '!$E$157&gt;0,(+P208*'2.ต้นทุนตามสัดส่วน '!$E$157)/'2.ต้นทุนตามสัดส่วน '!$E$159,0),2)</f>
        <v>0</v>
      </c>
      <c r="BG208" s="82">
        <f>ROUND(IF('2.ต้นทุนตามสัดส่วน '!$E$167&gt;0,(+Q208*'2.ต้นทุนตามสัดส่วน '!$E$167)/'2.ต้นทุนตามสัดส่วน '!$E$169,0),2)</f>
        <v>0</v>
      </c>
      <c r="BH208" s="82">
        <f>ROUND(IF('2.ต้นทุนตามสัดส่วน '!$E$177&gt;0,(+R208*'2.ต้นทุนตามสัดส่วน '!$E$177)/'2.ต้นทุนตามสัดส่วน '!$E$179,0),2)</f>
        <v>0</v>
      </c>
      <c r="BI208" s="82">
        <f t="shared" si="13"/>
        <v>0</v>
      </c>
      <c r="BJ208" s="82">
        <f t="shared" si="14"/>
        <v>0</v>
      </c>
      <c r="BL208" s="96">
        <v>5106020400</v>
      </c>
      <c r="BM208" s="97" t="s">
        <v>304</v>
      </c>
      <c r="BN208" s="82">
        <f>ROUND(IF('2.ต้นทุนตามสัดส่วน '!$E$8&gt;0,(+C208*'2.ต้นทุนตามสัดส่วน '!$E$8)/'2.ต้นทุนตามสัดส่วน '!$E$9,0),2)</f>
        <v>0</v>
      </c>
      <c r="BO208" s="82">
        <f>ROUND(IF('2.ต้นทุนตามสัดส่วน '!$E$18&gt;0,(+D208*'2.ต้นทุนตามสัดส่วน '!$E$18)/'2.ต้นทุนตามสัดส่วน '!$E$19,0),2)</f>
        <v>0</v>
      </c>
      <c r="BP208" s="82">
        <f>ROUND(IF('2.ต้นทุนตามสัดส่วน '!$E$28&gt;0,(+E208*'2.ต้นทุนตามสัดส่วน '!$E$28)/'2.ต้นทุนตามสัดส่วน '!$E$29,0),2)</f>
        <v>0</v>
      </c>
      <c r="BQ208" s="82">
        <f>ROUND(IF('2.ต้นทุนตามสัดส่วน '!$E$38&gt;0,(+F208*'2.ต้นทุนตามสัดส่วน '!$E$38)/'2.ต้นทุนตามสัดส่วน '!$E$39,0),2)</f>
        <v>0</v>
      </c>
      <c r="BR208" s="82">
        <f t="shared" si="15"/>
        <v>0</v>
      </c>
      <c r="BS208" s="82">
        <f>ROUND(IF('2.ต้นทุนตามสัดส่วน '!$E$58&gt;0,(+H208*'2.ต้นทุนตามสัดส่วน '!$E$58)/'2.ต้นทุนตามสัดส่วน '!$E$59,0),2)</f>
        <v>0</v>
      </c>
      <c r="BT208" s="82">
        <f>ROUND(IF('2.ต้นทุนตามสัดส่วน '!$E$68&gt;0,(+I208*'2.ต้นทุนตามสัดส่วน '!$E$68)/'2.ต้นทุนตามสัดส่วน '!$E$69,0),2)</f>
        <v>0</v>
      </c>
      <c r="BU208" s="82">
        <f>ROUND(IF('2.ต้นทุนตามสัดส่วน '!$E$78&gt;0,(+J208*'2.ต้นทุนตามสัดส่วน '!$E$78)/'2.ต้นทุนตามสัดส่วน '!$E$79,0),2)</f>
        <v>0</v>
      </c>
      <c r="BV208" s="82">
        <f t="shared" si="16"/>
        <v>0</v>
      </c>
      <c r="BW208" s="82">
        <f>ROUND(IF('2.ต้นทุนตามสัดส่วน '!$E$108&gt;0,(+L208*'2.ต้นทุนตามสัดส่วน '!$E$108)/'2.ต้นทุนตามสัดส่วน '!$E$109,0),2)</f>
        <v>0</v>
      </c>
      <c r="BX208" s="82">
        <f>ROUND(IF('2.ต้นทุนตามสัดส่วน '!$E$118&gt;0,(+M208*'2.ต้นทุนตามสัดส่วน '!$E$118)/'2.ต้นทุนตามสัดส่วน '!$E$119,0),2)</f>
        <v>0</v>
      </c>
      <c r="BY208" s="82">
        <f>ROUND(IF('2.ต้นทุนตามสัดส่วน '!$E$128&gt;0,(+N208*'2.ต้นทุนตามสัดส่วน '!$E$128)/'2.ต้นทุนตามสัดส่วน '!$E$129,0),2)</f>
        <v>0</v>
      </c>
      <c r="BZ208" s="82">
        <f t="shared" si="17"/>
        <v>0</v>
      </c>
      <c r="CA208" s="82">
        <f>ROUND(IF('2.ต้นทุนตามสัดส่วน '!$E$158&gt;0,(+P208*'2.ต้นทุนตามสัดส่วน '!$E$158)/'2.ต้นทุนตามสัดส่วน '!$E$159,0),2)</f>
        <v>0</v>
      </c>
      <c r="CB208" s="82">
        <f>ROUND(IF('2.ต้นทุนตามสัดส่วน '!$E$168&gt;0,(+Q208*'2.ต้นทุนตามสัดส่วน '!$E$168)/'2.ต้นทุนตามสัดส่วน '!$E$169,0),2)</f>
        <v>0</v>
      </c>
      <c r="CC208" s="82">
        <f>ROUND(IF('2.ต้นทุนตามสัดส่วน '!$E$178&gt;0,(+R208*'2.ต้นทุนตามสัดส่วน '!$E$178)/'2.ต้นทุนตามสัดส่วน '!$E$179,0),2)</f>
        <v>0</v>
      </c>
      <c r="CD208" s="82">
        <f t="shared" si="18"/>
        <v>0</v>
      </c>
      <c r="CE208" s="82">
        <f t="shared" si="19"/>
        <v>0</v>
      </c>
      <c r="CF208" s="96">
        <v>5106020400</v>
      </c>
      <c r="CG208" s="97" t="s">
        <v>304</v>
      </c>
      <c r="CH208" s="82">
        <f t="shared" ref="CH208:CY208" si="221">+C208-X208-AS208-BN208</f>
        <v>0</v>
      </c>
      <c r="CI208" s="82">
        <f t="shared" si="221"/>
        <v>0</v>
      </c>
      <c r="CJ208" s="82">
        <f t="shared" si="221"/>
        <v>0</v>
      </c>
      <c r="CK208" s="82">
        <f t="shared" si="221"/>
        <v>0</v>
      </c>
      <c r="CL208" s="82">
        <f t="shared" si="221"/>
        <v>0</v>
      </c>
      <c r="CM208" s="82">
        <f t="shared" si="221"/>
        <v>0</v>
      </c>
      <c r="CN208" s="82">
        <f t="shared" si="221"/>
        <v>0</v>
      </c>
      <c r="CO208" s="82">
        <f t="shared" si="221"/>
        <v>0</v>
      </c>
      <c r="CP208" s="82">
        <f t="shared" si="221"/>
        <v>0</v>
      </c>
      <c r="CQ208" s="82">
        <f t="shared" si="221"/>
        <v>0</v>
      </c>
      <c r="CR208" s="82">
        <f t="shared" si="221"/>
        <v>0</v>
      </c>
      <c r="CS208" s="82">
        <f t="shared" si="221"/>
        <v>0</v>
      </c>
      <c r="CT208" s="82">
        <f t="shared" si="221"/>
        <v>0</v>
      </c>
      <c r="CU208" s="82">
        <f t="shared" si="221"/>
        <v>0</v>
      </c>
      <c r="CV208" s="82">
        <f t="shared" si="221"/>
        <v>0</v>
      </c>
      <c r="CW208" s="82">
        <f t="shared" si="221"/>
        <v>0</v>
      </c>
      <c r="CX208" s="82">
        <f t="shared" si="221"/>
        <v>0</v>
      </c>
      <c r="CY208" s="82">
        <f t="shared" si="221"/>
        <v>0</v>
      </c>
    </row>
    <row r="209" spans="1:103" ht="15.75" customHeight="1" x14ac:dyDescent="0.55000000000000004">
      <c r="A209" s="96">
        <v>5106020500</v>
      </c>
      <c r="B209" s="97" t="s">
        <v>305</v>
      </c>
      <c r="C209" s="30"/>
      <c r="D209" s="82"/>
      <c r="E209" s="82"/>
      <c r="F209" s="82"/>
      <c r="G209" s="82">
        <f t="shared" si="0"/>
        <v>0</v>
      </c>
      <c r="H209" s="82"/>
      <c r="I209" s="82"/>
      <c r="J209" s="82"/>
      <c r="K209" s="82">
        <f t="shared" si="1"/>
        <v>0</v>
      </c>
      <c r="L209" s="82"/>
      <c r="M209" s="82"/>
      <c r="N209" s="82"/>
      <c r="O209" s="82">
        <f t="shared" si="2"/>
        <v>0</v>
      </c>
      <c r="P209" s="82"/>
      <c r="Q209" s="82"/>
      <c r="R209" s="82"/>
      <c r="S209" s="82">
        <f t="shared" si="3"/>
        <v>0</v>
      </c>
      <c r="T209" s="82">
        <f t="shared" si="4"/>
        <v>0</v>
      </c>
      <c r="V209" s="96">
        <v>5106020500</v>
      </c>
      <c r="W209" s="97" t="s">
        <v>305</v>
      </c>
      <c r="X209" s="82">
        <f>ROUND(IF('2.ต้นทุนตามสัดส่วน '!$E$6&gt;0,(+C209*'2.ต้นทุนตามสัดส่วน '!$E$6)/'2.ต้นทุนตามสัดส่วน '!$E$9,0),2)</f>
        <v>0</v>
      </c>
      <c r="Y209" s="82">
        <f>ROUND(IF('2.ต้นทุนตามสัดส่วน '!$E$16&gt;0,(+D209*'2.ต้นทุนตามสัดส่วน '!$E$16)/'2.ต้นทุนตามสัดส่วน '!$E$19,0),2)</f>
        <v>0</v>
      </c>
      <c r="Z209" s="82">
        <f>ROUND(IF('2.ต้นทุนตามสัดส่วน '!$E$26&gt;0,(+E209*'2.ต้นทุนตามสัดส่วน '!$E$26)/'2.ต้นทุนตามสัดส่วน '!$E$29,0),2)</f>
        <v>0</v>
      </c>
      <c r="AA209" s="82">
        <f>ROUND(IF('2.ต้นทุนตามสัดส่วน '!$E$36&gt;0,(+F209*'2.ต้นทุนตามสัดส่วน '!$E$36)/'2.ต้นทุนตามสัดส่วน '!$E$39,0),2)</f>
        <v>0</v>
      </c>
      <c r="AB209" s="82">
        <f t="shared" si="5"/>
        <v>0</v>
      </c>
      <c r="AC209" s="82">
        <f>ROUND(IF('2.ต้นทุนตามสัดส่วน '!$E$56&gt;0,(+H209*'2.ต้นทุนตามสัดส่วน '!$E$56)/'2.ต้นทุนตามสัดส่วน '!$E$59,0),2)</f>
        <v>0</v>
      </c>
      <c r="AD209" s="82">
        <f>ROUND(IF('2.ต้นทุนตามสัดส่วน '!$E$66&gt;0,(+I209*'2.ต้นทุนตามสัดส่วน '!$E$66)/'2.ต้นทุนตามสัดส่วน '!$E$69,0),2)</f>
        <v>0</v>
      </c>
      <c r="AE209" s="82">
        <f>ROUND(IF('2.ต้นทุนตามสัดส่วน '!$E$76&gt;0,(+J209*'2.ต้นทุนตามสัดส่วน '!$E$76)/'2.ต้นทุนตามสัดส่วน '!$E$79,0),2)</f>
        <v>0</v>
      </c>
      <c r="AF209" s="82">
        <f t="shared" si="6"/>
        <v>0</v>
      </c>
      <c r="AG209" s="82">
        <f>ROUND(IF('2.ต้นทุนตามสัดส่วน '!$E$106&gt;0,(+L209*'2.ต้นทุนตามสัดส่วน '!$E$106)/'2.ต้นทุนตามสัดส่วน '!$E$109,0),2)</f>
        <v>0</v>
      </c>
      <c r="AH209" s="82">
        <f>ROUND(IF('2.ต้นทุนตามสัดส่วน '!$E$116&gt;0,(+M209*'2.ต้นทุนตามสัดส่วน '!$E$116)/'2.ต้นทุนตามสัดส่วน '!$E$119,0),2)</f>
        <v>0</v>
      </c>
      <c r="AI209" s="82">
        <f>ROUND(IF('2.ต้นทุนตามสัดส่วน '!$E$126&gt;0,(+N209*'2.ต้นทุนตามสัดส่วน '!$E$126)/'2.ต้นทุนตามสัดส่วน '!$E$129,0),2)</f>
        <v>0</v>
      </c>
      <c r="AJ209" s="82">
        <f t="shared" si="7"/>
        <v>0</v>
      </c>
      <c r="AK209" s="82">
        <f>ROUND(IF('2.ต้นทุนตามสัดส่วน '!$E$156&gt;0,(+P209*'2.ต้นทุนตามสัดส่วน '!$E$156)/'2.ต้นทุนตามสัดส่วน '!$E$159,0),2)</f>
        <v>0</v>
      </c>
      <c r="AL209" s="82">
        <f>ROUND(IF('2.ต้นทุนตามสัดส่วน '!$E$166&gt;0,(+Q209*'2.ต้นทุนตามสัดส่วน '!$E$166)/'2.ต้นทุนตามสัดส่วน '!$E$169,0),2)</f>
        <v>0</v>
      </c>
      <c r="AM209" s="82">
        <f>ROUND(IF('2.ต้นทุนตามสัดส่วน '!$E$176&gt;0,(+R209*'2.ต้นทุนตามสัดส่วน '!$E$176)/'2.ต้นทุนตามสัดส่วน '!$E$179,0),2)</f>
        <v>0</v>
      </c>
      <c r="AN209" s="82">
        <f t="shared" si="8"/>
        <v>0</v>
      </c>
      <c r="AO209" s="82">
        <f t="shared" si="9"/>
        <v>0</v>
      </c>
      <c r="AQ209" s="96">
        <v>5106020500</v>
      </c>
      <c r="AR209" s="97" t="s">
        <v>305</v>
      </c>
      <c r="AS209" s="82">
        <f>ROUND(IF('2.ต้นทุนตามสัดส่วน '!$E$7&gt;0,(C209*'2.ต้นทุนตามสัดส่วน '!$E$7)/'2.ต้นทุนตามสัดส่วน '!$E$9,0),2)</f>
        <v>0</v>
      </c>
      <c r="AT209" s="82">
        <f>ROUND(IF('2.ต้นทุนตามสัดส่วน '!$E$17&gt;0,(D209*'2.ต้นทุนตามสัดส่วน '!$E$17)/'2.ต้นทุนตามสัดส่วน '!$E$19,0),2)</f>
        <v>0</v>
      </c>
      <c r="AU209" s="82">
        <f>ROUND(IF('2.ต้นทุนตามสัดส่วน '!$E$27&gt;0,(+E209*'2.ต้นทุนตามสัดส่วน '!$E$27)/'2.ต้นทุนตามสัดส่วน '!$E$29,0),2)</f>
        <v>0</v>
      </c>
      <c r="AV209" s="82">
        <f>ROUND(IF('2.ต้นทุนตามสัดส่วน '!$E$37&gt;0,(+F209*'2.ต้นทุนตามสัดส่วน '!$E$37)/'2.ต้นทุนตามสัดส่วน '!$E$39,0),2)</f>
        <v>0</v>
      </c>
      <c r="AW209" s="82">
        <f t="shared" si="10"/>
        <v>0</v>
      </c>
      <c r="AX209" s="82">
        <f>ROUND(IF('2.ต้นทุนตามสัดส่วน '!$E$57&gt;0,(+H209*'2.ต้นทุนตามสัดส่วน '!$E$57)/'2.ต้นทุนตามสัดส่วน '!$E$59,0),2)</f>
        <v>0</v>
      </c>
      <c r="AY209" s="82">
        <f>ROUND(IF('2.ต้นทุนตามสัดส่วน '!$E$67&gt;0,(+I209*'2.ต้นทุนตามสัดส่วน '!$E$67)/'2.ต้นทุนตามสัดส่วน '!$E$69,0),2)</f>
        <v>0</v>
      </c>
      <c r="AZ209" s="82">
        <f>ROUND(IF('2.ต้นทุนตามสัดส่วน '!$E$77&gt;0,(+J209*'2.ต้นทุนตามสัดส่วน '!$E$77)/'2.ต้นทุนตามสัดส่วน '!$E$79,0),2)</f>
        <v>0</v>
      </c>
      <c r="BA209" s="82">
        <f t="shared" si="11"/>
        <v>0</v>
      </c>
      <c r="BB209" s="82">
        <f>ROUND(IF('2.ต้นทุนตามสัดส่วน '!$E$107&gt;0,(+L209*'2.ต้นทุนตามสัดส่วน '!$E$107)/'2.ต้นทุนตามสัดส่วน '!$E$109,0),2)</f>
        <v>0</v>
      </c>
      <c r="BC209" s="82">
        <f>ROUND(IF('2.ต้นทุนตามสัดส่วน '!$E$117&gt;0,(+M209*'2.ต้นทุนตามสัดส่วน '!$E$117)/'2.ต้นทุนตามสัดส่วน '!$E$119,0),2)</f>
        <v>0</v>
      </c>
      <c r="BD209" s="82">
        <f>ROUND(IF('2.ต้นทุนตามสัดส่วน '!$E$127&gt;0,(+N209*'2.ต้นทุนตามสัดส่วน '!$E$127)/'2.ต้นทุนตามสัดส่วน '!$E$129,0),2)</f>
        <v>0</v>
      </c>
      <c r="BE209" s="82">
        <f t="shared" si="12"/>
        <v>0</v>
      </c>
      <c r="BF209" s="82">
        <f>ROUND(IF('2.ต้นทุนตามสัดส่วน '!$E$157&gt;0,(+P209*'2.ต้นทุนตามสัดส่วน '!$E$157)/'2.ต้นทุนตามสัดส่วน '!$E$159,0),2)</f>
        <v>0</v>
      </c>
      <c r="BG209" s="82">
        <f>ROUND(IF('2.ต้นทุนตามสัดส่วน '!$E$167&gt;0,(+Q209*'2.ต้นทุนตามสัดส่วน '!$E$167)/'2.ต้นทุนตามสัดส่วน '!$E$169,0),2)</f>
        <v>0</v>
      </c>
      <c r="BH209" s="82">
        <f>ROUND(IF('2.ต้นทุนตามสัดส่วน '!$E$177&gt;0,(+R209*'2.ต้นทุนตามสัดส่วน '!$E$177)/'2.ต้นทุนตามสัดส่วน '!$E$179,0),2)</f>
        <v>0</v>
      </c>
      <c r="BI209" s="82">
        <f t="shared" si="13"/>
        <v>0</v>
      </c>
      <c r="BJ209" s="82">
        <f t="shared" si="14"/>
        <v>0</v>
      </c>
      <c r="BL209" s="96">
        <v>5106020500</v>
      </c>
      <c r="BM209" s="97" t="s">
        <v>305</v>
      </c>
      <c r="BN209" s="82">
        <f>ROUND(IF('2.ต้นทุนตามสัดส่วน '!$E$8&gt;0,(+C209*'2.ต้นทุนตามสัดส่วน '!$E$8)/'2.ต้นทุนตามสัดส่วน '!$E$9,0),2)</f>
        <v>0</v>
      </c>
      <c r="BO209" s="82">
        <f>ROUND(IF('2.ต้นทุนตามสัดส่วน '!$E$18&gt;0,(+D209*'2.ต้นทุนตามสัดส่วน '!$E$18)/'2.ต้นทุนตามสัดส่วน '!$E$19,0),2)</f>
        <v>0</v>
      </c>
      <c r="BP209" s="82">
        <f>ROUND(IF('2.ต้นทุนตามสัดส่วน '!$E$28&gt;0,(+E209*'2.ต้นทุนตามสัดส่วน '!$E$28)/'2.ต้นทุนตามสัดส่วน '!$E$29,0),2)</f>
        <v>0</v>
      </c>
      <c r="BQ209" s="82">
        <f>ROUND(IF('2.ต้นทุนตามสัดส่วน '!$E$38&gt;0,(+F209*'2.ต้นทุนตามสัดส่วน '!$E$38)/'2.ต้นทุนตามสัดส่วน '!$E$39,0),2)</f>
        <v>0</v>
      </c>
      <c r="BR209" s="82">
        <f t="shared" si="15"/>
        <v>0</v>
      </c>
      <c r="BS209" s="82">
        <f>ROUND(IF('2.ต้นทุนตามสัดส่วน '!$E$58&gt;0,(+H209*'2.ต้นทุนตามสัดส่วน '!$E$58)/'2.ต้นทุนตามสัดส่วน '!$E$59,0),2)</f>
        <v>0</v>
      </c>
      <c r="BT209" s="82">
        <f>ROUND(IF('2.ต้นทุนตามสัดส่วน '!$E$68&gt;0,(+I209*'2.ต้นทุนตามสัดส่วน '!$E$68)/'2.ต้นทุนตามสัดส่วน '!$E$69,0),2)</f>
        <v>0</v>
      </c>
      <c r="BU209" s="82">
        <f>ROUND(IF('2.ต้นทุนตามสัดส่วน '!$E$78&gt;0,(+J209*'2.ต้นทุนตามสัดส่วน '!$E$78)/'2.ต้นทุนตามสัดส่วน '!$E$79,0),2)</f>
        <v>0</v>
      </c>
      <c r="BV209" s="82">
        <f t="shared" si="16"/>
        <v>0</v>
      </c>
      <c r="BW209" s="82">
        <f>ROUND(IF('2.ต้นทุนตามสัดส่วน '!$E$108&gt;0,(+L209*'2.ต้นทุนตามสัดส่วน '!$E$108)/'2.ต้นทุนตามสัดส่วน '!$E$109,0),2)</f>
        <v>0</v>
      </c>
      <c r="BX209" s="82">
        <f>ROUND(IF('2.ต้นทุนตามสัดส่วน '!$E$118&gt;0,(+M209*'2.ต้นทุนตามสัดส่วน '!$E$118)/'2.ต้นทุนตามสัดส่วน '!$E$119,0),2)</f>
        <v>0</v>
      </c>
      <c r="BY209" s="82">
        <f>ROUND(IF('2.ต้นทุนตามสัดส่วน '!$E$128&gt;0,(+N209*'2.ต้นทุนตามสัดส่วน '!$E$128)/'2.ต้นทุนตามสัดส่วน '!$E$129,0),2)</f>
        <v>0</v>
      </c>
      <c r="BZ209" s="82">
        <f t="shared" si="17"/>
        <v>0</v>
      </c>
      <c r="CA209" s="82">
        <f>ROUND(IF('2.ต้นทุนตามสัดส่วน '!$E$158&gt;0,(+P209*'2.ต้นทุนตามสัดส่วน '!$E$158)/'2.ต้นทุนตามสัดส่วน '!$E$159,0),2)</f>
        <v>0</v>
      </c>
      <c r="CB209" s="82">
        <f>ROUND(IF('2.ต้นทุนตามสัดส่วน '!$E$168&gt;0,(+Q209*'2.ต้นทุนตามสัดส่วน '!$E$168)/'2.ต้นทุนตามสัดส่วน '!$E$169,0),2)</f>
        <v>0</v>
      </c>
      <c r="CC209" s="82">
        <f>ROUND(IF('2.ต้นทุนตามสัดส่วน '!$E$178&gt;0,(+R209*'2.ต้นทุนตามสัดส่วน '!$E$178)/'2.ต้นทุนตามสัดส่วน '!$E$179,0),2)</f>
        <v>0</v>
      </c>
      <c r="CD209" s="82">
        <f t="shared" si="18"/>
        <v>0</v>
      </c>
      <c r="CE209" s="82">
        <f t="shared" si="19"/>
        <v>0</v>
      </c>
      <c r="CF209" s="96">
        <v>5106020500</v>
      </c>
      <c r="CG209" s="97" t="s">
        <v>305</v>
      </c>
      <c r="CH209" s="82">
        <f t="shared" ref="CH209:CY209" si="222">+C209-X209-AS209-BN209</f>
        <v>0</v>
      </c>
      <c r="CI209" s="82">
        <f t="shared" si="222"/>
        <v>0</v>
      </c>
      <c r="CJ209" s="82">
        <f t="shared" si="222"/>
        <v>0</v>
      </c>
      <c r="CK209" s="82">
        <f t="shared" si="222"/>
        <v>0</v>
      </c>
      <c r="CL209" s="82">
        <f t="shared" si="222"/>
        <v>0</v>
      </c>
      <c r="CM209" s="82">
        <f t="shared" si="222"/>
        <v>0</v>
      </c>
      <c r="CN209" s="82">
        <f t="shared" si="222"/>
        <v>0</v>
      </c>
      <c r="CO209" s="82">
        <f t="shared" si="222"/>
        <v>0</v>
      </c>
      <c r="CP209" s="82">
        <f t="shared" si="222"/>
        <v>0</v>
      </c>
      <c r="CQ209" s="82">
        <f t="shared" si="222"/>
        <v>0</v>
      </c>
      <c r="CR209" s="82">
        <f t="shared" si="222"/>
        <v>0</v>
      </c>
      <c r="CS209" s="82">
        <f t="shared" si="222"/>
        <v>0</v>
      </c>
      <c r="CT209" s="82">
        <f t="shared" si="222"/>
        <v>0</v>
      </c>
      <c r="CU209" s="82">
        <f t="shared" si="222"/>
        <v>0</v>
      </c>
      <c r="CV209" s="82">
        <f t="shared" si="222"/>
        <v>0</v>
      </c>
      <c r="CW209" s="82">
        <f t="shared" si="222"/>
        <v>0</v>
      </c>
      <c r="CX209" s="82">
        <f t="shared" si="222"/>
        <v>0</v>
      </c>
      <c r="CY209" s="82">
        <f t="shared" si="222"/>
        <v>0</v>
      </c>
    </row>
    <row r="210" spans="1:103" ht="15.75" customHeight="1" x14ac:dyDescent="0.55000000000000004">
      <c r="A210" s="96">
        <v>5106020600</v>
      </c>
      <c r="B210" s="97" t="s">
        <v>306</v>
      </c>
      <c r="C210" s="30"/>
      <c r="D210" s="82"/>
      <c r="E210" s="82"/>
      <c r="F210" s="82"/>
      <c r="G210" s="82">
        <f t="shared" si="0"/>
        <v>0</v>
      </c>
      <c r="H210" s="82"/>
      <c r="I210" s="82"/>
      <c r="J210" s="82"/>
      <c r="K210" s="82">
        <f t="shared" si="1"/>
        <v>0</v>
      </c>
      <c r="L210" s="82"/>
      <c r="M210" s="82"/>
      <c r="N210" s="82"/>
      <c r="O210" s="82">
        <f t="shared" si="2"/>
        <v>0</v>
      </c>
      <c r="P210" s="82"/>
      <c r="Q210" s="82"/>
      <c r="R210" s="82"/>
      <c r="S210" s="82">
        <f t="shared" si="3"/>
        <v>0</v>
      </c>
      <c r="T210" s="82">
        <f t="shared" si="4"/>
        <v>0</v>
      </c>
      <c r="V210" s="96">
        <v>5106020600</v>
      </c>
      <c r="W210" s="97" t="s">
        <v>306</v>
      </c>
      <c r="X210" s="82">
        <f>ROUND(IF('2.ต้นทุนตามสัดส่วน '!$E$6&gt;0,(+C210*'2.ต้นทุนตามสัดส่วน '!$E$6)/'2.ต้นทุนตามสัดส่วน '!$E$9,0),2)</f>
        <v>0</v>
      </c>
      <c r="Y210" s="82">
        <f>ROUND(IF('2.ต้นทุนตามสัดส่วน '!$E$16&gt;0,(+D210*'2.ต้นทุนตามสัดส่วน '!$E$16)/'2.ต้นทุนตามสัดส่วน '!$E$19,0),2)</f>
        <v>0</v>
      </c>
      <c r="Z210" s="82">
        <f>ROUND(IF('2.ต้นทุนตามสัดส่วน '!$E$26&gt;0,(+E210*'2.ต้นทุนตามสัดส่วน '!$E$26)/'2.ต้นทุนตามสัดส่วน '!$E$29,0),2)</f>
        <v>0</v>
      </c>
      <c r="AA210" s="82">
        <f>ROUND(IF('2.ต้นทุนตามสัดส่วน '!$E$36&gt;0,(+F210*'2.ต้นทุนตามสัดส่วน '!$E$36)/'2.ต้นทุนตามสัดส่วน '!$E$39,0),2)</f>
        <v>0</v>
      </c>
      <c r="AB210" s="82">
        <f t="shared" si="5"/>
        <v>0</v>
      </c>
      <c r="AC210" s="82">
        <f>ROUND(IF('2.ต้นทุนตามสัดส่วน '!$E$56&gt;0,(+H210*'2.ต้นทุนตามสัดส่วน '!$E$56)/'2.ต้นทุนตามสัดส่วน '!$E$59,0),2)</f>
        <v>0</v>
      </c>
      <c r="AD210" s="82">
        <f>ROUND(IF('2.ต้นทุนตามสัดส่วน '!$E$66&gt;0,(+I210*'2.ต้นทุนตามสัดส่วน '!$E$66)/'2.ต้นทุนตามสัดส่วน '!$E$69,0),2)</f>
        <v>0</v>
      </c>
      <c r="AE210" s="82">
        <f>ROUND(IF('2.ต้นทุนตามสัดส่วน '!$E$76&gt;0,(+J210*'2.ต้นทุนตามสัดส่วน '!$E$76)/'2.ต้นทุนตามสัดส่วน '!$E$79,0),2)</f>
        <v>0</v>
      </c>
      <c r="AF210" s="82">
        <f t="shared" si="6"/>
        <v>0</v>
      </c>
      <c r="AG210" s="82">
        <f>ROUND(IF('2.ต้นทุนตามสัดส่วน '!$E$106&gt;0,(+L210*'2.ต้นทุนตามสัดส่วน '!$E$106)/'2.ต้นทุนตามสัดส่วน '!$E$109,0),2)</f>
        <v>0</v>
      </c>
      <c r="AH210" s="82">
        <f>ROUND(IF('2.ต้นทุนตามสัดส่วน '!$E$116&gt;0,(+M210*'2.ต้นทุนตามสัดส่วน '!$E$116)/'2.ต้นทุนตามสัดส่วน '!$E$119,0),2)</f>
        <v>0</v>
      </c>
      <c r="AI210" s="82">
        <f>ROUND(IF('2.ต้นทุนตามสัดส่วน '!$E$126&gt;0,(+N210*'2.ต้นทุนตามสัดส่วน '!$E$126)/'2.ต้นทุนตามสัดส่วน '!$E$129,0),2)</f>
        <v>0</v>
      </c>
      <c r="AJ210" s="82">
        <f t="shared" si="7"/>
        <v>0</v>
      </c>
      <c r="AK210" s="82">
        <f>ROUND(IF('2.ต้นทุนตามสัดส่วน '!$E$156&gt;0,(+P210*'2.ต้นทุนตามสัดส่วน '!$E$156)/'2.ต้นทุนตามสัดส่วน '!$E$159,0),2)</f>
        <v>0</v>
      </c>
      <c r="AL210" s="82">
        <f>ROUND(IF('2.ต้นทุนตามสัดส่วน '!$E$166&gt;0,(+Q210*'2.ต้นทุนตามสัดส่วน '!$E$166)/'2.ต้นทุนตามสัดส่วน '!$E$169,0),2)</f>
        <v>0</v>
      </c>
      <c r="AM210" s="82">
        <f>ROUND(IF('2.ต้นทุนตามสัดส่วน '!$E$176&gt;0,(+R210*'2.ต้นทุนตามสัดส่วน '!$E$176)/'2.ต้นทุนตามสัดส่วน '!$E$179,0),2)</f>
        <v>0</v>
      </c>
      <c r="AN210" s="82">
        <f t="shared" si="8"/>
        <v>0</v>
      </c>
      <c r="AO210" s="82">
        <f t="shared" si="9"/>
        <v>0</v>
      </c>
      <c r="AQ210" s="96">
        <v>5106020600</v>
      </c>
      <c r="AR210" s="97" t="s">
        <v>306</v>
      </c>
      <c r="AS210" s="82">
        <f>ROUND(IF('2.ต้นทุนตามสัดส่วน '!$E$7&gt;0,(C210*'2.ต้นทุนตามสัดส่วน '!$E$7)/'2.ต้นทุนตามสัดส่วน '!$E$9,0),2)</f>
        <v>0</v>
      </c>
      <c r="AT210" s="82">
        <f>ROUND(IF('2.ต้นทุนตามสัดส่วน '!$E$17&gt;0,(D210*'2.ต้นทุนตามสัดส่วน '!$E$17)/'2.ต้นทุนตามสัดส่วน '!$E$19,0),2)</f>
        <v>0</v>
      </c>
      <c r="AU210" s="82">
        <f>ROUND(IF('2.ต้นทุนตามสัดส่วน '!$E$27&gt;0,(+E210*'2.ต้นทุนตามสัดส่วน '!$E$27)/'2.ต้นทุนตามสัดส่วน '!$E$29,0),2)</f>
        <v>0</v>
      </c>
      <c r="AV210" s="82">
        <f>ROUND(IF('2.ต้นทุนตามสัดส่วน '!$E$37&gt;0,(+F210*'2.ต้นทุนตามสัดส่วน '!$E$37)/'2.ต้นทุนตามสัดส่วน '!$E$39,0),2)</f>
        <v>0</v>
      </c>
      <c r="AW210" s="82">
        <f t="shared" si="10"/>
        <v>0</v>
      </c>
      <c r="AX210" s="82">
        <f>ROUND(IF('2.ต้นทุนตามสัดส่วน '!$E$57&gt;0,(+H210*'2.ต้นทุนตามสัดส่วน '!$E$57)/'2.ต้นทุนตามสัดส่วน '!$E$59,0),2)</f>
        <v>0</v>
      </c>
      <c r="AY210" s="82">
        <f>ROUND(IF('2.ต้นทุนตามสัดส่วน '!$E$67&gt;0,(+I210*'2.ต้นทุนตามสัดส่วน '!$E$67)/'2.ต้นทุนตามสัดส่วน '!$E$69,0),2)</f>
        <v>0</v>
      </c>
      <c r="AZ210" s="82">
        <f>ROUND(IF('2.ต้นทุนตามสัดส่วน '!$E$77&gt;0,(+J210*'2.ต้นทุนตามสัดส่วน '!$E$77)/'2.ต้นทุนตามสัดส่วน '!$E$79,0),2)</f>
        <v>0</v>
      </c>
      <c r="BA210" s="82">
        <f t="shared" si="11"/>
        <v>0</v>
      </c>
      <c r="BB210" s="82">
        <f>ROUND(IF('2.ต้นทุนตามสัดส่วน '!$E$107&gt;0,(+L210*'2.ต้นทุนตามสัดส่วน '!$E$107)/'2.ต้นทุนตามสัดส่วน '!$E$109,0),2)</f>
        <v>0</v>
      </c>
      <c r="BC210" s="82">
        <f>ROUND(IF('2.ต้นทุนตามสัดส่วน '!$E$117&gt;0,(+M210*'2.ต้นทุนตามสัดส่วน '!$E$117)/'2.ต้นทุนตามสัดส่วน '!$E$119,0),2)</f>
        <v>0</v>
      </c>
      <c r="BD210" s="82">
        <f>ROUND(IF('2.ต้นทุนตามสัดส่วน '!$E$127&gt;0,(+N210*'2.ต้นทุนตามสัดส่วน '!$E$127)/'2.ต้นทุนตามสัดส่วน '!$E$129,0),2)</f>
        <v>0</v>
      </c>
      <c r="BE210" s="82">
        <f t="shared" si="12"/>
        <v>0</v>
      </c>
      <c r="BF210" s="82">
        <f>ROUND(IF('2.ต้นทุนตามสัดส่วน '!$E$157&gt;0,(+P210*'2.ต้นทุนตามสัดส่วน '!$E$157)/'2.ต้นทุนตามสัดส่วน '!$E$159,0),2)</f>
        <v>0</v>
      </c>
      <c r="BG210" s="82">
        <f>ROUND(IF('2.ต้นทุนตามสัดส่วน '!$E$167&gt;0,(+Q210*'2.ต้นทุนตามสัดส่วน '!$E$167)/'2.ต้นทุนตามสัดส่วน '!$E$169,0),2)</f>
        <v>0</v>
      </c>
      <c r="BH210" s="82">
        <f>ROUND(IF('2.ต้นทุนตามสัดส่วน '!$E$177&gt;0,(+R210*'2.ต้นทุนตามสัดส่วน '!$E$177)/'2.ต้นทุนตามสัดส่วน '!$E$179,0),2)</f>
        <v>0</v>
      </c>
      <c r="BI210" s="82">
        <f t="shared" si="13"/>
        <v>0</v>
      </c>
      <c r="BJ210" s="82">
        <f t="shared" si="14"/>
        <v>0</v>
      </c>
      <c r="BL210" s="96">
        <v>5106020600</v>
      </c>
      <c r="BM210" s="97" t="s">
        <v>306</v>
      </c>
      <c r="BN210" s="82">
        <f>ROUND(IF('2.ต้นทุนตามสัดส่วน '!$E$8&gt;0,(+C210*'2.ต้นทุนตามสัดส่วน '!$E$8)/'2.ต้นทุนตามสัดส่วน '!$E$9,0),2)</f>
        <v>0</v>
      </c>
      <c r="BO210" s="82">
        <f>ROUND(IF('2.ต้นทุนตามสัดส่วน '!$E$18&gt;0,(+D210*'2.ต้นทุนตามสัดส่วน '!$E$18)/'2.ต้นทุนตามสัดส่วน '!$E$19,0),2)</f>
        <v>0</v>
      </c>
      <c r="BP210" s="82">
        <f>ROUND(IF('2.ต้นทุนตามสัดส่วน '!$E$28&gt;0,(+E210*'2.ต้นทุนตามสัดส่วน '!$E$28)/'2.ต้นทุนตามสัดส่วน '!$E$29,0),2)</f>
        <v>0</v>
      </c>
      <c r="BQ210" s="82">
        <f>ROUND(IF('2.ต้นทุนตามสัดส่วน '!$E$38&gt;0,(+F210*'2.ต้นทุนตามสัดส่วน '!$E$38)/'2.ต้นทุนตามสัดส่วน '!$E$39,0),2)</f>
        <v>0</v>
      </c>
      <c r="BR210" s="82">
        <f t="shared" si="15"/>
        <v>0</v>
      </c>
      <c r="BS210" s="82">
        <f>ROUND(IF('2.ต้นทุนตามสัดส่วน '!$E$58&gt;0,(+H210*'2.ต้นทุนตามสัดส่วน '!$E$58)/'2.ต้นทุนตามสัดส่วน '!$E$59,0),2)</f>
        <v>0</v>
      </c>
      <c r="BT210" s="82">
        <f>ROUND(IF('2.ต้นทุนตามสัดส่วน '!$E$68&gt;0,(+I210*'2.ต้นทุนตามสัดส่วน '!$E$68)/'2.ต้นทุนตามสัดส่วน '!$E$69,0),2)</f>
        <v>0</v>
      </c>
      <c r="BU210" s="82">
        <f>ROUND(IF('2.ต้นทุนตามสัดส่วน '!$E$78&gt;0,(+J210*'2.ต้นทุนตามสัดส่วน '!$E$78)/'2.ต้นทุนตามสัดส่วน '!$E$79,0),2)</f>
        <v>0</v>
      </c>
      <c r="BV210" s="82">
        <f t="shared" si="16"/>
        <v>0</v>
      </c>
      <c r="BW210" s="82">
        <f>ROUND(IF('2.ต้นทุนตามสัดส่วน '!$E$108&gt;0,(+L210*'2.ต้นทุนตามสัดส่วน '!$E$108)/'2.ต้นทุนตามสัดส่วน '!$E$109,0),2)</f>
        <v>0</v>
      </c>
      <c r="BX210" s="82">
        <f>ROUND(IF('2.ต้นทุนตามสัดส่วน '!$E$118&gt;0,(+M210*'2.ต้นทุนตามสัดส่วน '!$E$118)/'2.ต้นทุนตามสัดส่วน '!$E$119,0),2)</f>
        <v>0</v>
      </c>
      <c r="BY210" s="82">
        <f>ROUND(IF('2.ต้นทุนตามสัดส่วน '!$E$128&gt;0,(+N210*'2.ต้นทุนตามสัดส่วน '!$E$128)/'2.ต้นทุนตามสัดส่วน '!$E$129,0),2)</f>
        <v>0</v>
      </c>
      <c r="BZ210" s="82">
        <f t="shared" si="17"/>
        <v>0</v>
      </c>
      <c r="CA210" s="82">
        <f>ROUND(IF('2.ต้นทุนตามสัดส่วน '!$E$158&gt;0,(+P210*'2.ต้นทุนตามสัดส่วน '!$E$158)/'2.ต้นทุนตามสัดส่วน '!$E$159,0),2)</f>
        <v>0</v>
      </c>
      <c r="CB210" s="82">
        <f>ROUND(IF('2.ต้นทุนตามสัดส่วน '!$E$168&gt;0,(+Q210*'2.ต้นทุนตามสัดส่วน '!$E$168)/'2.ต้นทุนตามสัดส่วน '!$E$169,0),2)</f>
        <v>0</v>
      </c>
      <c r="CC210" s="82">
        <f>ROUND(IF('2.ต้นทุนตามสัดส่วน '!$E$178&gt;0,(+R210*'2.ต้นทุนตามสัดส่วน '!$E$178)/'2.ต้นทุนตามสัดส่วน '!$E$179,0),2)</f>
        <v>0</v>
      </c>
      <c r="CD210" s="82">
        <f t="shared" si="18"/>
        <v>0</v>
      </c>
      <c r="CE210" s="82">
        <f t="shared" si="19"/>
        <v>0</v>
      </c>
      <c r="CF210" s="96">
        <v>5106020600</v>
      </c>
      <c r="CG210" s="97" t="s">
        <v>306</v>
      </c>
      <c r="CH210" s="82">
        <f t="shared" ref="CH210:CY210" si="223">+C210-X210-AS210-BN210</f>
        <v>0</v>
      </c>
      <c r="CI210" s="82">
        <f t="shared" si="223"/>
        <v>0</v>
      </c>
      <c r="CJ210" s="82">
        <f t="shared" si="223"/>
        <v>0</v>
      </c>
      <c r="CK210" s="82">
        <f t="shared" si="223"/>
        <v>0</v>
      </c>
      <c r="CL210" s="82">
        <f t="shared" si="223"/>
        <v>0</v>
      </c>
      <c r="CM210" s="82">
        <f t="shared" si="223"/>
        <v>0</v>
      </c>
      <c r="CN210" s="82">
        <f t="shared" si="223"/>
        <v>0</v>
      </c>
      <c r="CO210" s="82">
        <f t="shared" si="223"/>
        <v>0</v>
      </c>
      <c r="CP210" s="82">
        <f t="shared" si="223"/>
        <v>0</v>
      </c>
      <c r="CQ210" s="82">
        <f t="shared" si="223"/>
        <v>0</v>
      </c>
      <c r="CR210" s="82">
        <f t="shared" si="223"/>
        <v>0</v>
      </c>
      <c r="CS210" s="82">
        <f t="shared" si="223"/>
        <v>0</v>
      </c>
      <c r="CT210" s="82">
        <f t="shared" si="223"/>
        <v>0</v>
      </c>
      <c r="CU210" s="82">
        <f t="shared" si="223"/>
        <v>0</v>
      </c>
      <c r="CV210" s="82">
        <f t="shared" si="223"/>
        <v>0</v>
      </c>
      <c r="CW210" s="82">
        <f t="shared" si="223"/>
        <v>0</v>
      </c>
      <c r="CX210" s="82">
        <f t="shared" si="223"/>
        <v>0</v>
      </c>
      <c r="CY210" s="82">
        <f t="shared" si="223"/>
        <v>0</v>
      </c>
    </row>
    <row r="211" spans="1:103" ht="15.75" customHeight="1" x14ac:dyDescent="0.55000000000000004">
      <c r="A211" s="96">
        <v>5106020700</v>
      </c>
      <c r="B211" s="97" t="s">
        <v>307</v>
      </c>
      <c r="C211" s="30"/>
      <c r="D211" s="82"/>
      <c r="E211" s="82"/>
      <c r="F211" s="82"/>
      <c r="G211" s="82">
        <f t="shared" si="0"/>
        <v>0</v>
      </c>
      <c r="H211" s="82"/>
      <c r="I211" s="82"/>
      <c r="J211" s="82"/>
      <c r="K211" s="82">
        <f t="shared" si="1"/>
        <v>0</v>
      </c>
      <c r="L211" s="82"/>
      <c r="M211" s="82"/>
      <c r="N211" s="82"/>
      <c r="O211" s="82">
        <f t="shared" si="2"/>
        <v>0</v>
      </c>
      <c r="P211" s="82"/>
      <c r="Q211" s="82"/>
      <c r="R211" s="82"/>
      <c r="S211" s="82">
        <f t="shared" si="3"/>
        <v>0</v>
      </c>
      <c r="T211" s="82">
        <f t="shared" si="4"/>
        <v>0</v>
      </c>
      <c r="V211" s="96">
        <v>5106020700</v>
      </c>
      <c r="W211" s="97" t="s">
        <v>307</v>
      </c>
      <c r="X211" s="82">
        <f>ROUND(IF('2.ต้นทุนตามสัดส่วน '!$E$6&gt;0,(+C211*'2.ต้นทุนตามสัดส่วน '!$E$6)/'2.ต้นทุนตามสัดส่วน '!$E$9,0),2)</f>
        <v>0</v>
      </c>
      <c r="Y211" s="82">
        <f>ROUND(IF('2.ต้นทุนตามสัดส่วน '!$E$16&gt;0,(+D211*'2.ต้นทุนตามสัดส่วน '!$E$16)/'2.ต้นทุนตามสัดส่วน '!$E$19,0),2)</f>
        <v>0</v>
      </c>
      <c r="Z211" s="82">
        <f>ROUND(IF('2.ต้นทุนตามสัดส่วน '!$E$26&gt;0,(+E211*'2.ต้นทุนตามสัดส่วน '!$E$26)/'2.ต้นทุนตามสัดส่วน '!$E$29,0),2)</f>
        <v>0</v>
      </c>
      <c r="AA211" s="82">
        <f>ROUND(IF('2.ต้นทุนตามสัดส่วน '!$E$36&gt;0,(+F211*'2.ต้นทุนตามสัดส่วน '!$E$36)/'2.ต้นทุนตามสัดส่วน '!$E$39,0),2)</f>
        <v>0</v>
      </c>
      <c r="AB211" s="82">
        <f t="shared" si="5"/>
        <v>0</v>
      </c>
      <c r="AC211" s="82">
        <f>ROUND(IF('2.ต้นทุนตามสัดส่วน '!$E$56&gt;0,(+H211*'2.ต้นทุนตามสัดส่วน '!$E$56)/'2.ต้นทุนตามสัดส่วน '!$E$59,0),2)</f>
        <v>0</v>
      </c>
      <c r="AD211" s="82">
        <f>ROUND(IF('2.ต้นทุนตามสัดส่วน '!$E$66&gt;0,(+I211*'2.ต้นทุนตามสัดส่วน '!$E$66)/'2.ต้นทุนตามสัดส่วน '!$E$69,0),2)</f>
        <v>0</v>
      </c>
      <c r="AE211" s="82">
        <f>ROUND(IF('2.ต้นทุนตามสัดส่วน '!$E$76&gt;0,(+J211*'2.ต้นทุนตามสัดส่วน '!$E$76)/'2.ต้นทุนตามสัดส่วน '!$E$79,0),2)</f>
        <v>0</v>
      </c>
      <c r="AF211" s="82">
        <f t="shared" si="6"/>
        <v>0</v>
      </c>
      <c r="AG211" s="82">
        <f>ROUND(IF('2.ต้นทุนตามสัดส่วน '!$E$106&gt;0,(+L211*'2.ต้นทุนตามสัดส่วน '!$E$106)/'2.ต้นทุนตามสัดส่วน '!$E$109,0),2)</f>
        <v>0</v>
      </c>
      <c r="AH211" s="82">
        <f>ROUND(IF('2.ต้นทุนตามสัดส่วน '!$E$116&gt;0,(+M211*'2.ต้นทุนตามสัดส่วน '!$E$116)/'2.ต้นทุนตามสัดส่วน '!$E$119,0),2)</f>
        <v>0</v>
      </c>
      <c r="AI211" s="82">
        <f>ROUND(IF('2.ต้นทุนตามสัดส่วน '!$E$126&gt;0,(+N211*'2.ต้นทุนตามสัดส่วน '!$E$126)/'2.ต้นทุนตามสัดส่วน '!$E$129,0),2)</f>
        <v>0</v>
      </c>
      <c r="AJ211" s="82">
        <f t="shared" si="7"/>
        <v>0</v>
      </c>
      <c r="AK211" s="82">
        <f>ROUND(IF('2.ต้นทุนตามสัดส่วน '!$E$156&gt;0,(+P211*'2.ต้นทุนตามสัดส่วน '!$E$156)/'2.ต้นทุนตามสัดส่วน '!$E$159,0),2)</f>
        <v>0</v>
      </c>
      <c r="AL211" s="82">
        <f>ROUND(IF('2.ต้นทุนตามสัดส่วน '!$E$166&gt;0,(+Q211*'2.ต้นทุนตามสัดส่วน '!$E$166)/'2.ต้นทุนตามสัดส่วน '!$E$169,0),2)</f>
        <v>0</v>
      </c>
      <c r="AM211" s="82">
        <f>ROUND(IF('2.ต้นทุนตามสัดส่วน '!$E$176&gt;0,(+R211*'2.ต้นทุนตามสัดส่วน '!$E$176)/'2.ต้นทุนตามสัดส่วน '!$E$179,0),2)</f>
        <v>0</v>
      </c>
      <c r="AN211" s="82">
        <f t="shared" si="8"/>
        <v>0</v>
      </c>
      <c r="AO211" s="82">
        <f t="shared" si="9"/>
        <v>0</v>
      </c>
      <c r="AQ211" s="96">
        <v>5106020700</v>
      </c>
      <c r="AR211" s="97" t="s">
        <v>307</v>
      </c>
      <c r="AS211" s="82">
        <f>ROUND(IF('2.ต้นทุนตามสัดส่วน '!$E$7&gt;0,(C211*'2.ต้นทุนตามสัดส่วน '!$E$7)/'2.ต้นทุนตามสัดส่วน '!$E$9,0),2)</f>
        <v>0</v>
      </c>
      <c r="AT211" s="82">
        <f>ROUND(IF('2.ต้นทุนตามสัดส่วน '!$E$17&gt;0,(D211*'2.ต้นทุนตามสัดส่วน '!$E$17)/'2.ต้นทุนตามสัดส่วน '!$E$19,0),2)</f>
        <v>0</v>
      </c>
      <c r="AU211" s="82">
        <f>ROUND(IF('2.ต้นทุนตามสัดส่วน '!$E$27&gt;0,(+E211*'2.ต้นทุนตามสัดส่วน '!$E$27)/'2.ต้นทุนตามสัดส่วน '!$E$29,0),2)</f>
        <v>0</v>
      </c>
      <c r="AV211" s="82">
        <f>ROUND(IF('2.ต้นทุนตามสัดส่วน '!$E$37&gt;0,(+F211*'2.ต้นทุนตามสัดส่วน '!$E$37)/'2.ต้นทุนตามสัดส่วน '!$E$39,0),2)</f>
        <v>0</v>
      </c>
      <c r="AW211" s="82">
        <f t="shared" si="10"/>
        <v>0</v>
      </c>
      <c r="AX211" s="82">
        <f>ROUND(IF('2.ต้นทุนตามสัดส่วน '!$E$57&gt;0,(+H211*'2.ต้นทุนตามสัดส่วน '!$E$57)/'2.ต้นทุนตามสัดส่วน '!$E$59,0),2)</f>
        <v>0</v>
      </c>
      <c r="AY211" s="82">
        <f>ROUND(IF('2.ต้นทุนตามสัดส่วน '!$E$67&gt;0,(+I211*'2.ต้นทุนตามสัดส่วน '!$E$67)/'2.ต้นทุนตามสัดส่วน '!$E$69,0),2)</f>
        <v>0</v>
      </c>
      <c r="AZ211" s="82">
        <f>ROUND(IF('2.ต้นทุนตามสัดส่วน '!$E$77&gt;0,(+J211*'2.ต้นทุนตามสัดส่วน '!$E$77)/'2.ต้นทุนตามสัดส่วน '!$E$79,0),2)</f>
        <v>0</v>
      </c>
      <c r="BA211" s="82">
        <f t="shared" si="11"/>
        <v>0</v>
      </c>
      <c r="BB211" s="82">
        <f>ROUND(IF('2.ต้นทุนตามสัดส่วน '!$E$107&gt;0,(+L211*'2.ต้นทุนตามสัดส่วน '!$E$107)/'2.ต้นทุนตามสัดส่วน '!$E$109,0),2)</f>
        <v>0</v>
      </c>
      <c r="BC211" s="82">
        <f>ROUND(IF('2.ต้นทุนตามสัดส่วน '!$E$117&gt;0,(+M211*'2.ต้นทุนตามสัดส่วน '!$E$117)/'2.ต้นทุนตามสัดส่วน '!$E$119,0),2)</f>
        <v>0</v>
      </c>
      <c r="BD211" s="82">
        <f>ROUND(IF('2.ต้นทุนตามสัดส่วน '!$E$127&gt;0,(+N211*'2.ต้นทุนตามสัดส่วน '!$E$127)/'2.ต้นทุนตามสัดส่วน '!$E$129,0),2)</f>
        <v>0</v>
      </c>
      <c r="BE211" s="82">
        <f t="shared" si="12"/>
        <v>0</v>
      </c>
      <c r="BF211" s="82">
        <f>ROUND(IF('2.ต้นทุนตามสัดส่วน '!$E$157&gt;0,(+P211*'2.ต้นทุนตามสัดส่วน '!$E$157)/'2.ต้นทุนตามสัดส่วน '!$E$159,0),2)</f>
        <v>0</v>
      </c>
      <c r="BG211" s="82">
        <f>ROUND(IF('2.ต้นทุนตามสัดส่วน '!$E$167&gt;0,(+Q211*'2.ต้นทุนตามสัดส่วน '!$E$167)/'2.ต้นทุนตามสัดส่วน '!$E$169,0),2)</f>
        <v>0</v>
      </c>
      <c r="BH211" s="82">
        <f>ROUND(IF('2.ต้นทุนตามสัดส่วน '!$E$177&gt;0,(+R211*'2.ต้นทุนตามสัดส่วน '!$E$177)/'2.ต้นทุนตามสัดส่วน '!$E$179,0),2)</f>
        <v>0</v>
      </c>
      <c r="BI211" s="82">
        <f t="shared" si="13"/>
        <v>0</v>
      </c>
      <c r="BJ211" s="82">
        <f t="shared" si="14"/>
        <v>0</v>
      </c>
      <c r="BL211" s="96">
        <v>5106020700</v>
      </c>
      <c r="BM211" s="97" t="s">
        <v>307</v>
      </c>
      <c r="BN211" s="82">
        <f>ROUND(IF('2.ต้นทุนตามสัดส่วน '!$E$8&gt;0,(+C211*'2.ต้นทุนตามสัดส่วน '!$E$8)/'2.ต้นทุนตามสัดส่วน '!$E$9,0),2)</f>
        <v>0</v>
      </c>
      <c r="BO211" s="82">
        <f>ROUND(IF('2.ต้นทุนตามสัดส่วน '!$E$18&gt;0,(+D211*'2.ต้นทุนตามสัดส่วน '!$E$18)/'2.ต้นทุนตามสัดส่วน '!$E$19,0),2)</f>
        <v>0</v>
      </c>
      <c r="BP211" s="82">
        <f>ROUND(IF('2.ต้นทุนตามสัดส่วน '!$E$28&gt;0,(+E211*'2.ต้นทุนตามสัดส่วน '!$E$28)/'2.ต้นทุนตามสัดส่วน '!$E$29,0),2)</f>
        <v>0</v>
      </c>
      <c r="BQ211" s="82">
        <f>ROUND(IF('2.ต้นทุนตามสัดส่วน '!$E$38&gt;0,(+F211*'2.ต้นทุนตามสัดส่วน '!$E$38)/'2.ต้นทุนตามสัดส่วน '!$E$39,0),2)</f>
        <v>0</v>
      </c>
      <c r="BR211" s="82">
        <f t="shared" si="15"/>
        <v>0</v>
      </c>
      <c r="BS211" s="82">
        <f>ROUND(IF('2.ต้นทุนตามสัดส่วน '!$E$58&gt;0,(+H211*'2.ต้นทุนตามสัดส่วน '!$E$58)/'2.ต้นทุนตามสัดส่วน '!$E$59,0),2)</f>
        <v>0</v>
      </c>
      <c r="BT211" s="82">
        <f>ROUND(IF('2.ต้นทุนตามสัดส่วน '!$E$68&gt;0,(+I211*'2.ต้นทุนตามสัดส่วน '!$E$68)/'2.ต้นทุนตามสัดส่วน '!$E$69,0),2)</f>
        <v>0</v>
      </c>
      <c r="BU211" s="82">
        <f>ROUND(IF('2.ต้นทุนตามสัดส่วน '!$E$78&gt;0,(+J211*'2.ต้นทุนตามสัดส่วน '!$E$78)/'2.ต้นทุนตามสัดส่วน '!$E$79,0),2)</f>
        <v>0</v>
      </c>
      <c r="BV211" s="82">
        <f t="shared" si="16"/>
        <v>0</v>
      </c>
      <c r="BW211" s="82">
        <f>ROUND(IF('2.ต้นทุนตามสัดส่วน '!$E$108&gt;0,(+L211*'2.ต้นทุนตามสัดส่วน '!$E$108)/'2.ต้นทุนตามสัดส่วน '!$E$109,0),2)</f>
        <v>0</v>
      </c>
      <c r="BX211" s="82">
        <f>ROUND(IF('2.ต้นทุนตามสัดส่วน '!$E$118&gt;0,(+M211*'2.ต้นทุนตามสัดส่วน '!$E$118)/'2.ต้นทุนตามสัดส่วน '!$E$119,0),2)</f>
        <v>0</v>
      </c>
      <c r="BY211" s="82">
        <f>ROUND(IF('2.ต้นทุนตามสัดส่วน '!$E$128&gt;0,(+N211*'2.ต้นทุนตามสัดส่วน '!$E$128)/'2.ต้นทุนตามสัดส่วน '!$E$129,0),2)</f>
        <v>0</v>
      </c>
      <c r="BZ211" s="82">
        <f t="shared" si="17"/>
        <v>0</v>
      </c>
      <c r="CA211" s="82">
        <f>ROUND(IF('2.ต้นทุนตามสัดส่วน '!$E$158&gt;0,(+P211*'2.ต้นทุนตามสัดส่วน '!$E$158)/'2.ต้นทุนตามสัดส่วน '!$E$159,0),2)</f>
        <v>0</v>
      </c>
      <c r="CB211" s="82">
        <f>ROUND(IF('2.ต้นทุนตามสัดส่วน '!$E$168&gt;0,(+Q211*'2.ต้นทุนตามสัดส่วน '!$E$168)/'2.ต้นทุนตามสัดส่วน '!$E$169,0),2)</f>
        <v>0</v>
      </c>
      <c r="CC211" s="82">
        <f>ROUND(IF('2.ต้นทุนตามสัดส่วน '!$E$178&gt;0,(+R211*'2.ต้นทุนตามสัดส่วน '!$E$178)/'2.ต้นทุนตามสัดส่วน '!$E$179,0),2)</f>
        <v>0</v>
      </c>
      <c r="CD211" s="82">
        <f t="shared" si="18"/>
        <v>0</v>
      </c>
      <c r="CE211" s="82">
        <f t="shared" si="19"/>
        <v>0</v>
      </c>
      <c r="CF211" s="96">
        <v>5106020700</v>
      </c>
      <c r="CG211" s="97" t="s">
        <v>307</v>
      </c>
      <c r="CH211" s="82">
        <f t="shared" ref="CH211:CY211" si="224">+C211-X211-AS211-BN211</f>
        <v>0</v>
      </c>
      <c r="CI211" s="82">
        <f t="shared" si="224"/>
        <v>0</v>
      </c>
      <c r="CJ211" s="82">
        <f t="shared" si="224"/>
        <v>0</v>
      </c>
      <c r="CK211" s="82">
        <f t="shared" si="224"/>
        <v>0</v>
      </c>
      <c r="CL211" s="82">
        <f t="shared" si="224"/>
        <v>0</v>
      </c>
      <c r="CM211" s="82">
        <f t="shared" si="224"/>
        <v>0</v>
      </c>
      <c r="CN211" s="82">
        <f t="shared" si="224"/>
        <v>0</v>
      </c>
      <c r="CO211" s="82">
        <f t="shared" si="224"/>
        <v>0</v>
      </c>
      <c r="CP211" s="82">
        <f t="shared" si="224"/>
        <v>0</v>
      </c>
      <c r="CQ211" s="82">
        <f t="shared" si="224"/>
        <v>0</v>
      </c>
      <c r="CR211" s="82">
        <f t="shared" si="224"/>
        <v>0</v>
      </c>
      <c r="CS211" s="82">
        <f t="shared" si="224"/>
        <v>0</v>
      </c>
      <c r="CT211" s="82">
        <f t="shared" si="224"/>
        <v>0</v>
      </c>
      <c r="CU211" s="82">
        <f t="shared" si="224"/>
        <v>0</v>
      </c>
      <c r="CV211" s="82">
        <f t="shared" si="224"/>
        <v>0</v>
      </c>
      <c r="CW211" s="82">
        <f t="shared" si="224"/>
        <v>0</v>
      </c>
      <c r="CX211" s="82">
        <f t="shared" si="224"/>
        <v>0</v>
      </c>
      <c r="CY211" s="82">
        <f t="shared" si="224"/>
        <v>0</v>
      </c>
    </row>
    <row r="212" spans="1:103" ht="15.75" customHeight="1" x14ac:dyDescent="0.55000000000000004">
      <c r="A212" s="96">
        <v>5106020800</v>
      </c>
      <c r="B212" s="97" t="s">
        <v>308</v>
      </c>
      <c r="C212" s="30"/>
      <c r="D212" s="82"/>
      <c r="E212" s="82"/>
      <c r="F212" s="82"/>
      <c r="G212" s="82">
        <f t="shared" si="0"/>
        <v>0</v>
      </c>
      <c r="H212" s="82"/>
      <c r="I212" s="82"/>
      <c r="J212" s="82"/>
      <c r="K212" s="82">
        <f t="shared" si="1"/>
        <v>0</v>
      </c>
      <c r="L212" s="82"/>
      <c r="M212" s="82"/>
      <c r="N212" s="82"/>
      <c r="O212" s="82">
        <f t="shared" si="2"/>
        <v>0</v>
      </c>
      <c r="P212" s="82"/>
      <c r="Q212" s="82"/>
      <c r="R212" s="82"/>
      <c r="S212" s="82">
        <f t="shared" si="3"/>
        <v>0</v>
      </c>
      <c r="T212" s="82">
        <f t="shared" si="4"/>
        <v>0</v>
      </c>
      <c r="V212" s="96">
        <v>5106020800</v>
      </c>
      <c r="W212" s="97" t="s">
        <v>308</v>
      </c>
      <c r="X212" s="82">
        <f>ROUND(IF('2.ต้นทุนตามสัดส่วน '!$E$6&gt;0,(+C212*'2.ต้นทุนตามสัดส่วน '!$E$6)/'2.ต้นทุนตามสัดส่วน '!$E$9,0),2)</f>
        <v>0</v>
      </c>
      <c r="Y212" s="82">
        <f>ROUND(IF('2.ต้นทุนตามสัดส่วน '!$E$16&gt;0,(+D212*'2.ต้นทุนตามสัดส่วน '!$E$16)/'2.ต้นทุนตามสัดส่วน '!$E$19,0),2)</f>
        <v>0</v>
      </c>
      <c r="Z212" s="82">
        <f>ROUND(IF('2.ต้นทุนตามสัดส่วน '!$E$26&gt;0,(+E212*'2.ต้นทุนตามสัดส่วน '!$E$26)/'2.ต้นทุนตามสัดส่วน '!$E$29,0),2)</f>
        <v>0</v>
      </c>
      <c r="AA212" s="82">
        <f>ROUND(IF('2.ต้นทุนตามสัดส่วน '!$E$36&gt;0,(+F212*'2.ต้นทุนตามสัดส่วน '!$E$36)/'2.ต้นทุนตามสัดส่วน '!$E$39,0),2)</f>
        <v>0</v>
      </c>
      <c r="AB212" s="82">
        <f t="shared" si="5"/>
        <v>0</v>
      </c>
      <c r="AC212" s="82">
        <f>ROUND(IF('2.ต้นทุนตามสัดส่วน '!$E$56&gt;0,(+H212*'2.ต้นทุนตามสัดส่วน '!$E$56)/'2.ต้นทุนตามสัดส่วน '!$E$59,0),2)</f>
        <v>0</v>
      </c>
      <c r="AD212" s="82">
        <f>ROUND(IF('2.ต้นทุนตามสัดส่วน '!$E$66&gt;0,(+I212*'2.ต้นทุนตามสัดส่วน '!$E$66)/'2.ต้นทุนตามสัดส่วน '!$E$69,0),2)</f>
        <v>0</v>
      </c>
      <c r="AE212" s="82">
        <f>ROUND(IF('2.ต้นทุนตามสัดส่วน '!$E$76&gt;0,(+J212*'2.ต้นทุนตามสัดส่วน '!$E$76)/'2.ต้นทุนตามสัดส่วน '!$E$79,0),2)</f>
        <v>0</v>
      </c>
      <c r="AF212" s="82">
        <f t="shared" si="6"/>
        <v>0</v>
      </c>
      <c r="AG212" s="82">
        <f>ROUND(IF('2.ต้นทุนตามสัดส่วน '!$E$106&gt;0,(+L212*'2.ต้นทุนตามสัดส่วน '!$E$106)/'2.ต้นทุนตามสัดส่วน '!$E$109,0),2)</f>
        <v>0</v>
      </c>
      <c r="AH212" s="82">
        <f>ROUND(IF('2.ต้นทุนตามสัดส่วน '!$E$116&gt;0,(+M212*'2.ต้นทุนตามสัดส่วน '!$E$116)/'2.ต้นทุนตามสัดส่วน '!$E$119,0),2)</f>
        <v>0</v>
      </c>
      <c r="AI212" s="82">
        <f>ROUND(IF('2.ต้นทุนตามสัดส่วน '!$E$126&gt;0,(+N212*'2.ต้นทุนตามสัดส่วน '!$E$126)/'2.ต้นทุนตามสัดส่วน '!$E$129,0),2)</f>
        <v>0</v>
      </c>
      <c r="AJ212" s="82">
        <f t="shared" si="7"/>
        <v>0</v>
      </c>
      <c r="AK212" s="82">
        <f>ROUND(IF('2.ต้นทุนตามสัดส่วน '!$E$156&gt;0,(+P212*'2.ต้นทุนตามสัดส่วน '!$E$156)/'2.ต้นทุนตามสัดส่วน '!$E$159,0),2)</f>
        <v>0</v>
      </c>
      <c r="AL212" s="82">
        <f>ROUND(IF('2.ต้นทุนตามสัดส่วน '!$E$166&gt;0,(+Q212*'2.ต้นทุนตามสัดส่วน '!$E$166)/'2.ต้นทุนตามสัดส่วน '!$E$169,0),2)</f>
        <v>0</v>
      </c>
      <c r="AM212" s="82">
        <f>ROUND(IF('2.ต้นทุนตามสัดส่วน '!$E$176&gt;0,(+R212*'2.ต้นทุนตามสัดส่วน '!$E$176)/'2.ต้นทุนตามสัดส่วน '!$E$179,0),2)</f>
        <v>0</v>
      </c>
      <c r="AN212" s="82">
        <f t="shared" si="8"/>
        <v>0</v>
      </c>
      <c r="AO212" s="82">
        <f t="shared" si="9"/>
        <v>0</v>
      </c>
      <c r="AQ212" s="96">
        <v>5106020800</v>
      </c>
      <c r="AR212" s="97" t="s">
        <v>308</v>
      </c>
      <c r="AS212" s="82">
        <f>ROUND(IF('2.ต้นทุนตามสัดส่วน '!$E$7&gt;0,(C212*'2.ต้นทุนตามสัดส่วน '!$E$7)/'2.ต้นทุนตามสัดส่วน '!$E$9,0),2)</f>
        <v>0</v>
      </c>
      <c r="AT212" s="82">
        <f>ROUND(IF('2.ต้นทุนตามสัดส่วน '!$E$17&gt;0,(D212*'2.ต้นทุนตามสัดส่วน '!$E$17)/'2.ต้นทุนตามสัดส่วน '!$E$19,0),2)</f>
        <v>0</v>
      </c>
      <c r="AU212" s="82">
        <f>ROUND(IF('2.ต้นทุนตามสัดส่วน '!$E$27&gt;0,(+E212*'2.ต้นทุนตามสัดส่วน '!$E$27)/'2.ต้นทุนตามสัดส่วน '!$E$29,0),2)</f>
        <v>0</v>
      </c>
      <c r="AV212" s="82">
        <f>ROUND(IF('2.ต้นทุนตามสัดส่วน '!$E$37&gt;0,(+F212*'2.ต้นทุนตามสัดส่วน '!$E$37)/'2.ต้นทุนตามสัดส่วน '!$E$39,0),2)</f>
        <v>0</v>
      </c>
      <c r="AW212" s="82">
        <f t="shared" si="10"/>
        <v>0</v>
      </c>
      <c r="AX212" s="82">
        <f>ROUND(IF('2.ต้นทุนตามสัดส่วน '!$E$57&gt;0,(+H212*'2.ต้นทุนตามสัดส่วน '!$E$57)/'2.ต้นทุนตามสัดส่วน '!$E$59,0),2)</f>
        <v>0</v>
      </c>
      <c r="AY212" s="82">
        <f>ROUND(IF('2.ต้นทุนตามสัดส่วน '!$E$67&gt;0,(+I212*'2.ต้นทุนตามสัดส่วน '!$E$67)/'2.ต้นทุนตามสัดส่วน '!$E$69,0),2)</f>
        <v>0</v>
      </c>
      <c r="AZ212" s="82">
        <f>ROUND(IF('2.ต้นทุนตามสัดส่วน '!$E$77&gt;0,(+J212*'2.ต้นทุนตามสัดส่วน '!$E$77)/'2.ต้นทุนตามสัดส่วน '!$E$79,0),2)</f>
        <v>0</v>
      </c>
      <c r="BA212" s="82">
        <f t="shared" si="11"/>
        <v>0</v>
      </c>
      <c r="BB212" s="82">
        <f>ROUND(IF('2.ต้นทุนตามสัดส่วน '!$E$107&gt;0,(+L212*'2.ต้นทุนตามสัดส่วน '!$E$107)/'2.ต้นทุนตามสัดส่วน '!$E$109,0),2)</f>
        <v>0</v>
      </c>
      <c r="BC212" s="82">
        <f>ROUND(IF('2.ต้นทุนตามสัดส่วน '!$E$117&gt;0,(+M212*'2.ต้นทุนตามสัดส่วน '!$E$117)/'2.ต้นทุนตามสัดส่วน '!$E$119,0),2)</f>
        <v>0</v>
      </c>
      <c r="BD212" s="82">
        <f>ROUND(IF('2.ต้นทุนตามสัดส่วน '!$E$127&gt;0,(+N212*'2.ต้นทุนตามสัดส่วน '!$E$127)/'2.ต้นทุนตามสัดส่วน '!$E$129,0),2)</f>
        <v>0</v>
      </c>
      <c r="BE212" s="82">
        <f t="shared" si="12"/>
        <v>0</v>
      </c>
      <c r="BF212" s="82">
        <f>ROUND(IF('2.ต้นทุนตามสัดส่วน '!$E$157&gt;0,(+P212*'2.ต้นทุนตามสัดส่วน '!$E$157)/'2.ต้นทุนตามสัดส่วน '!$E$159,0),2)</f>
        <v>0</v>
      </c>
      <c r="BG212" s="82">
        <f>ROUND(IF('2.ต้นทุนตามสัดส่วน '!$E$167&gt;0,(+Q212*'2.ต้นทุนตามสัดส่วน '!$E$167)/'2.ต้นทุนตามสัดส่วน '!$E$169,0),2)</f>
        <v>0</v>
      </c>
      <c r="BH212" s="82">
        <f>ROUND(IF('2.ต้นทุนตามสัดส่วน '!$E$177&gt;0,(+R212*'2.ต้นทุนตามสัดส่วน '!$E$177)/'2.ต้นทุนตามสัดส่วน '!$E$179,0),2)</f>
        <v>0</v>
      </c>
      <c r="BI212" s="82">
        <f t="shared" si="13"/>
        <v>0</v>
      </c>
      <c r="BJ212" s="82">
        <f t="shared" si="14"/>
        <v>0</v>
      </c>
      <c r="BL212" s="96">
        <v>5106020800</v>
      </c>
      <c r="BM212" s="97" t="s">
        <v>308</v>
      </c>
      <c r="BN212" s="82">
        <f>ROUND(IF('2.ต้นทุนตามสัดส่วน '!$E$8&gt;0,(+C212*'2.ต้นทุนตามสัดส่วน '!$E$8)/'2.ต้นทุนตามสัดส่วน '!$E$9,0),2)</f>
        <v>0</v>
      </c>
      <c r="BO212" s="82">
        <f>ROUND(IF('2.ต้นทุนตามสัดส่วน '!$E$18&gt;0,(+D212*'2.ต้นทุนตามสัดส่วน '!$E$18)/'2.ต้นทุนตามสัดส่วน '!$E$19,0),2)</f>
        <v>0</v>
      </c>
      <c r="BP212" s="82">
        <f>ROUND(IF('2.ต้นทุนตามสัดส่วน '!$E$28&gt;0,(+E212*'2.ต้นทุนตามสัดส่วน '!$E$28)/'2.ต้นทุนตามสัดส่วน '!$E$29,0),2)</f>
        <v>0</v>
      </c>
      <c r="BQ212" s="82">
        <f>ROUND(IF('2.ต้นทุนตามสัดส่วน '!$E$38&gt;0,(+F212*'2.ต้นทุนตามสัดส่วน '!$E$38)/'2.ต้นทุนตามสัดส่วน '!$E$39,0),2)</f>
        <v>0</v>
      </c>
      <c r="BR212" s="82">
        <f t="shared" si="15"/>
        <v>0</v>
      </c>
      <c r="BS212" s="82">
        <f>ROUND(IF('2.ต้นทุนตามสัดส่วน '!$E$58&gt;0,(+H212*'2.ต้นทุนตามสัดส่วน '!$E$58)/'2.ต้นทุนตามสัดส่วน '!$E$59,0),2)</f>
        <v>0</v>
      </c>
      <c r="BT212" s="82">
        <f>ROUND(IF('2.ต้นทุนตามสัดส่วน '!$E$68&gt;0,(+I212*'2.ต้นทุนตามสัดส่วน '!$E$68)/'2.ต้นทุนตามสัดส่วน '!$E$69,0),2)</f>
        <v>0</v>
      </c>
      <c r="BU212" s="82">
        <f>ROUND(IF('2.ต้นทุนตามสัดส่วน '!$E$78&gt;0,(+J212*'2.ต้นทุนตามสัดส่วน '!$E$78)/'2.ต้นทุนตามสัดส่วน '!$E$79,0),2)</f>
        <v>0</v>
      </c>
      <c r="BV212" s="82">
        <f t="shared" si="16"/>
        <v>0</v>
      </c>
      <c r="BW212" s="82">
        <f>ROUND(IF('2.ต้นทุนตามสัดส่วน '!$E$108&gt;0,(+L212*'2.ต้นทุนตามสัดส่วน '!$E$108)/'2.ต้นทุนตามสัดส่วน '!$E$109,0),2)</f>
        <v>0</v>
      </c>
      <c r="BX212" s="82">
        <f>ROUND(IF('2.ต้นทุนตามสัดส่วน '!$E$118&gt;0,(+M212*'2.ต้นทุนตามสัดส่วน '!$E$118)/'2.ต้นทุนตามสัดส่วน '!$E$119,0),2)</f>
        <v>0</v>
      </c>
      <c r="BY212" s="82">
        <f>ROUND(IF('2.ต้นทุนตามสัดส่วน '!$E$128&gt;0,(+N212*'2.ต้นทุนตามสัดส่วน '!$E$128)/'2.ต้นทุนตามสัดส่วน '!$E$129,0),2)</f>
        <v>0</v>
      </c>
      <c r="BZ212" s="82">
        <f t="shared" si="17"/>
        <v>0</v>
      </c>
      <c r="CA212" s="82">
        <f>ROUND(IF('2.ต้นทุนตามสัดส่วน '!$E$158&gt;0,(+P212*'2.ต้นทุนตามสัดส่วน '!$E$158)/'2.ต้นทุนตามสัดส่วน '!$E$159,0),2)</f>
        <v>0</v>
      </c>
      <c r="CB212" s="82">
        <f>ROUND(IF('2.ต้นทุนตามสัดส่วน '!$E$168&gt;0,(+Q212*'2.ต้นทุนตามสัดส่วน '!$E$168)/'2.ต้นทุนตามสัดส่วน '!$E$169,0),2)</f>
        <v>0</v>
      </c>
      <c r="CC212" s="82">
        <f>ROUND(IF('2.ต้นทุนตามสัดส่วน '!$E$178&gt;0,(+R212*'2.ต้นทุนตามสัดส่วน '!$E$178)/'2.ต้นทุนตามสัดส่วน '!$E$179,0),2)</f>
        <v>0</v>
      </c>
      <c r="CD212" s="82">
        <f t="shared" si="18"/>
        <v>0</v>
      </c>
      <c r="CE212" s="82">
        <f t="shared" si="19"/>
        <v>0</v>
      </c>
      <c r="CF212" s="96">
        <v>5106020800</v>
      </c>
      <c r="CG212" s="97" t="s">
        <v>308</v>
      </c>
      <c r="CH212" s="82">
        <f t="shared" ref="CH212:CY212" si="225">+C212-X212-AS212-BN212</f>
        <v>0</v>
      </c>
      <c r="CI212" s="82">
        <f t="shared" si="225"/>
        <v>0</v>
      </c>
      <c r="CJ212" s="82">
        <f t="shared" si="225"/>
        <v>0</v>
      </c>
      <c r="CK212" s="82">
        <f t="shared" si="225"/>
        <v>0</v>
      </c>
      <c r="CL212" s="82">
        <f t="shared" si="225"/>
        <v>0</v>
      </c>
      <c r="CM212" s="82">
        <f t="shared" si="225"/>
        <v>0</v>
      </c>
      <c r="CN212" s="82">
        <f t="shared" si="225"/>
        <v>0</v>
      </c>
      <c r="CO212" s="82">
        <f t="shared" si="225"/>
        <v>0</v>
      </c>
      <c r="CP212" s="82">
        <f t="shared" si="225"/>
        <v>0</v>
      </c>
      <c r="CQ212" s="82">
        <f t="shared" si="225"/>
        <v>0</v>
      </c>
      <c r="CR212" s="82">
        <f t="shared" si="225"/>
        <v>0</v>
      </c>
      <c r="CS212" s="82">
        <f t="shared" si="225"/>
        <v>0</v>
      </c>
      <c r="CT212" s="82">
        <f t="shared" si="225"/>
        <v>0</v>
      </c>
      <c r="CU212" s="82">
        <f t="shared" si="225"/>
        <v>0</v>
      </c>
      <c r="CV212" s="82">
        <f t="shared" si="225"/>
        <v>0</v>
      </c>
      <c r="CW212" s="82">
        <f t="shared" si="225"/>
        <v>0</v>
      </c>
      <c r="CX212" s="82">
        <f t="shared" si="225"/>
        <v>0</v>
      </c>
      <c r="CY212" s="82">
        <f t="shared" si="225"/>
        <v>0</v>
      </c>
    </row>
    <row r="213" spans="1:103" ht="15.75" customHeight="1" x14ac:dyDescent="0.55000000000000004">
      <c r="A213" s="96">
        <v>5106020900</v>
      </c>
      <c r="B213" s="97" t="s">
        <v>309</v>
      </c>
      <c r="C213" s="30"/>
      <c r="D213" s="82"/>
      <c r="E213" s="82"/>
      <c r="F213" s="82"/>
      <c r="G213" s="82">
        <f t="shared" si="0"/>
        <v>0</v>
      </c>
      <c r="H213" s="82"/>
      <c r="I213" s="82"/>
      <c r="J213" s="82"/>
      <c r="K213" s="82">
        <f t="shared" si="1"/>
        <v>0</v>
      </c>
      <c r="L213" s="82"/>
      <c r="M213" s="82"/>
      <c r="N213" s="82"/>
      <c r="O213" s="82">
        <f t="shared" si="2"/>
        <v>0</v>
      </c>
      <c r="P213" s="82"/>
      <c r="Q213" s="82"/>
      <c r="R213" s="82"/>
      <c r="S213" s="82">
        <f t="shared" si="3"/>
        <v>0</v>
      </c>
      <c r="T213" s="82">
        <f t="shared" si="4"/>
        <v>0</v>
      </c>
      <c r="V213" s="96">
        <v>5106020900</v>
      </c>
      <c r="W213" s="97" t="s">
        <v>309</v>
      </c>
      <c r="X213" s="82">
        <f>ROUND(IF('2.ต้นทุนตามสัดส่วน '!$E$6&gt;0,(+C213*'2.ต้นทุนตามสัดส่วน '!$E$6)/'2.ต้นทุนตามสัดส่วน '!$E$9,0),2)</f>
        <v>0</v>
      </c>
      <c r="Y213" s="82">
        <f>ROUND(IF('2.ต้นทุนตามสัดส่วน '!$E$16&gt;0,(+D213*'2.ต้นทุนตามสัดส่วน '!$E$16)/'2.ต้นทุนตามสัดส่วน '!$E$19,0),2)</f>
        <v>0</v>
      </c>
      <c r="Z213" s="82">
        <f>ROUND(IF('2.ต้นทุนตามสัดส่วน '!$E$26&gt;0,(+E213*'2.ต้นทุนตามสัดส่วน '!$E$26)/'2.ต้นทุนตามสัดส่วน '!$E$29,0),2)</f>
        <v>0</v>
      </c>
      <c r="AA213" s="82">
        <f>ROUND(IF('2.ต้นทุนตามสัดส่วน '!$E$36&gt;0,(+F213*'2.ต้นทุนตามสัดส่วน '!$E$36)/'2.ต้นทุนตามสัดส่วน '!$E$39,0),2)</f>
        <v>0</v>
      </c>
      <c r="AB213" s="82">
        <f t="shared" si="5"/>
        <v>0</v>
      </c>
      <c r="AC213" s="82">
        <f>ROUND(IF('2.ต้นทุนตามสัดส่วน '!$E$56&gt;0,(+H213*'2.ต้นทุนตามสัดส่วน '!$E$56)/'2.ต้นทุนตามสัดส่วน '!$E$59,0),2)</f>
        <v>0</v>
      </c>
      <c r="AD213" s="82">
        <f>ROUND(IF('2.ต้นทุนตามสัดส่วน '!$E$66&gt;0,(+I213*'2.ต้นทุนตามสัดส่วน '!$E$66)/'2.ต้นทุนตามสัดส่วน '!$E$69,0),2)</f>
        <v>0</v>
      </c>
      <c r="AE213" s="82">
        <f>ROUND(IF('2.ต้นทุนตามสัดส่วน '!$E$76&gt;0,(+J213*'2.ต้นทุนตามสัดส่วน '!$E$76)/'2.ต้นทุนตามสัดส่วน '!$E$79,0),2)</f>
        <v>0</v>
      </c>
      <c r="AF213" s="82">
        <f t="shared" si="6"/>
        <v>0</v>
      </c>
      <c r="AG213" s="82">
        <f>ROUND(IF('2.ต้นทุนตามสัดส่วน '!$E$106&gt;0,(+L213*'2.ต้นทุนตามสัดส่วน '!$E$106)/'2.ต้นทุนตามสัดส่วน '!$E$109,0),2)</f>
        <v>0</v>
      </c>
      <c r="AH213" s="82">
        <f>ROUND(IF('2.ต้นทุนตามสัดส่วน '!$E$116&gt;0,(+M213*'2.ต้นทุนตามสัดส่วน '!$E$116)/'2.ต้นทุนตามสัดส่วน '!$E$119,0),2)</f>
        <v>0</v>
      </c>
      <c r="AI213" s="82">
        <f>ROUND(IF('2.ต้นทุนตามสัดส่วน '!$E$126&gt;0,(+N213*'2.ต้นทุนตามสัดส่วน '!$E$126)/'2.ต้นทุนตามสัดส่วน '!$E$129,0),2)</f>
        <v>0</v>
      </c>
      <c r="AJ213" s="82">
        <f t="shared" si="7"/>
        <v>0</v>
      </c>
      <c r="AK213" s="82">
        <f>ROUND(IF('2.ต้นทุนตามสัดส่วน '!$E$156&gt;0,(+P213*'2.ต้นทุนตามสัดส่วน '!$E$156)/'2.ต้นทุนตามสัดส่วน '!$E$159,0),2)</f>
        <v>0</v>
      </c>
      <c r="AL213" s="82">
        <f>ROUND(IF('2.ต้นทุนตามสัดส่วน '!$E$166&gt;0,(+Q213*'2.ต้นทุนตามสัดส่วน '!$E$166)/'2.ต้นทุนตามสัดส่วน '!$E$169,0),2)</f>
        <v>0</v>
      </c>
      <c r="AM213" s="82">
        <f>ROUND(IF('2.ต้นทุนตามสัดส่วน '!$E$176&gt;0,(+R213*'2.ต้นทุนตามสัดส่วน '!$E$176)/'2.ต้นทุนตามสัดส่วน '!$E$179,0),2)</f>
        <v>0</v>
      </c>
      <c r="AN213" s="82">
        <f t="shared" si="8"/>
        <v>0</v>
      </c>
      <c r="AO213" s="82">
        <f t="shared" si="9"/>
        <v>0</v>
      </c>
      <c r="AQ213" s="96">
        <v>5106020900</v>
      </c>
      <c r="AR213" s="97" t="s">
        <v>309</v>
      </c>
      <c r="AS213" s="82">
        <f>ROUND(IF('2.ต้นทุนตามสัดส่วน '!$E$7&gt;0,(C213*'2.ต้นทุนตามสัดส่วน '!$E$7)/'2.ต้นทุนตามสัดส่วน '!$E$9,0),2)</f>
        <v>0</v>
      </c>
      <c r="AT213" s="82">
        <f>ROUND(IF('2.ต้นทุนตามสัดส่วน '!$E$17&gt;0,(D213*'2.ต้นทุนตามสัดส่วน '!$E$17)/'2.ต้นทุนตามสัดส่วน '!$E$19,0),2)</f>
        <v>0</v>
      </c>
      <c r="AU213" s="82">
        <f>ROUND(IF('2.ต้นทุนตามสัดส่วน '!$E$27&gt;0,(+E213*'2.ต้นทุนตามสัดส่วน '!$E$27)/'2.ต้นทุนตามสัดส่วน '!$E$29,0),2)</f>
        <v>0</v>
      </c>
      <c r="AV213" s="82">
        <f>ROUND(IF('2.ต้นทุนตามสัดส่วน '!$E$37&gt;0,(+F213*'2.ต้นทุนตามสัดส่วน '!$E$37)/'2.ต้นทุนตามสัดส่วน '!$E$39,0),2)</f>
        <v>0</v>
      </c>
      <c r="AW213" s="82">
        <f t="shared" si="10"/>
        <v>0</v>
      </c>
      <c r="AX213" s="82">
        <f>ROUND(IF('2.ต้นทุนตามสัดส่วน '!$E$57&gt;0,(+H213*'2.ต้นทุนตามสัดส่วน '!$E$57)/'2.ต้นทุนตามสัดส่วน '!$E$59,0),2)</f>
        <v>0</v>
      </c>
      <c r="AY213" s="82">
        <f>ROUND(IF('2.ต้นทุนตามสัดส่วน '!$E$67&gt;0,(+I213*'2.ต้นทุนตามสัดส่วน '!$E$67)/'2.ต้นทุนตามสัดส่วน '!$E$69,0),2)</f>
        <v>0</v>
      </c>
      <c r="AZ213" s="82">
        <f>ROUND(IF('2.ต้นทุนตามสัดส่วน '!$E$77&gt;0,(+J213*'2.ต้นทุนตามสัดส่วน '!$E$77)/'2.ต้นทุนตามสัดส่วน '!$E$79,0),2)</f>
        <v>0</v>
      </c>
      <c r="BA213" s="82">
        <f t="shared" si="11"/>
        <v>0</v>
      </c>
      <c r="BB213" s="82">
        <f>ROUND(IF('2.ต้นทุนตามสัดส่วน '!$E$107&gt;0,(+L213*'2.ต้นทุนตามสัดส่วน '!$E$107)/'2.ต้นทุนตามสัดส่วน '!$E$109,0),2)</f>
        <v>0</v>
      </c>
      <c r="BC213" s="82">
        <f>ROUND(IF('2.ต้นทุนตามสัดส่วน '!$E$117&gt;0,(+M213*'2.ต้นทุนตามสัดส่วน '!$E$117)/'2.ต้นทุนตามสัดส่วน '!$E$119,0),2)</f>
        <v>0</v>
      </c>
      <c r="BD213" s="82">
        <f>ROUND(IF('2.ต้นทุนตามสัดส่วน '!$E$127&gt;0,(+N213*'2.ต้นทุนตามสัดส่วน '!$E$127)/'2.ต้นทุนตามสัดส่วน '!$E$129,0),2)</f>
        <v>0</v>
      </c>
      <c r="BE213" s="82">
        <f t="shared" si="12"/>
        <v>0</v>
      </c>
      <c r="BF213" s="82">
        <f>ROUND(IF('2.ต้นทุนตามสัดส่วน '!$E$157&gt;0,(+P213*'2.ต้นทุนตามสัดส่วน '!$E$157)/'2.ต้นทุนตามสัดส่วน '!$E$159,0),2)</f>
        <v>0</v>
      </c>
      <c r="BG213" s="82">
        <f>ROUND(IF('2.ต้นทุนตามสัดส่วน '!$E$167&gt;0,(+Q213*'2.ต้นทุนตามสัดส่วน '!$E$167)/'2.ต้นทุนตามสัดส่วน '!$E$169,0),2)</f>
        <v>0</v>
      </c>
      <c r="BH213" s="82">
        <f>ROUND(IF('2.ต้นทุนตามสัดส่วน '!$E$177&gt;0,(+R213*'2.ต้นทุนตามสัดส่วน '!$E$177)/'2.ต้นทุนตามสัดส่วน '!$E$179,0),2)</f>
        <v>0</v>
      </c>
      <c r="BI213" s="82">
        <f t="shared" si="13"/>
        <v>0</v>
      </c>
      <c r="BJ213" s="82">
        <f t="shared" si="14"/>
        <v>0</v>
      </c>
      <c r="BL213" s="96">
        <v>5106020900</v>
      </c>
      <c r="BM213" s="97" t="s">
        <v>309</v>
      </c>
      <c r="BN213" s="82">
        <f>ROUND(IF('2.ต้นทุนตามสัดส่วน '!$E$8&gt;0,(+C213*'2.ต้นทุนตามสัดส่วน '!$E$8)/'2.ต้นทุนตามสัดส่วน '!$E$9,0),2)</f>
        <v>0</v>
      </c>
      <c r="BO213" s="82">
        <f>ROUND(IF('2.ต้นทุนตามสัดส่วน '!$E$18&gt;0,(+D213*'2.ต้นทุนตามสัดส่วน '!$E$18)/'2.ต้นทุนตามสัดส่วน '!$E$19,0),2)</f>
        <v>0</v>
      </c>
      <c r="BP213" s="82">
        <f>ROUND(IF('2.ต้นทุนตามสัดส่วน '!$E$28&gt;0,(+E213*'2.ต้นทุนตามสัดส่วน '!$E$28)/'2.ต้นทุนตามสัดส่วน '!$E$29,0),2)</f>
        <v>0</v>
      </c>
      <c r="BQ213" s="82">
        <f>ROUND(IF('2.ต้นทุนตามสัดส่วน '!$E$38&gt;0,(+F213*'2.ต้นทุนตามสัดส่วน '!$E$38)/'2.ต้นทุนตามสัดส่วน '!$E$39,0),2)</f>
        <v>0</v>
      </c>
      <c r="BR213" s="82">
        <f t="shared" si="15"/>
        <v>0</v>
      </c>
      <c r="BS213" s="82">
        <f>ROUND(IF('2.ต้นทุนตามสัดส่วน '!$E$58&gt;0,(+H213*'2.ต้นทุนตามสัดส่วน '!$E$58)/'2.ต้นทุนตามสัดส่วน '!$E$59,0),2)</f>
        <v>0</v>
      </c>
      <c r="BT213" s="82">
        <f>ROUND(IF('2.ต้นทุนตามสัดส่วน '!$E$68&gt;0,(+I213*'2.ต้นทุนตามสัดส่วน '!$E$68)/'2.ต้นทุนตามสัดส่วน '!$E$69,0),2)</f>
        <v>0</v>
      </c>
      <c r="BU213" s="82">
        <f>ROUND(IF('2.ต้นทุนตามสัดส่วน '!$E$78&gt;0,(+J213*'2.ต้นทุนตามสัดส่วน '!$E$78)/'2.ต้นทุนตามสัดส่วน '!$E$79,0),2)</f>
        <v>0</v>
      </c>
      <c r="BV213" s="82">
        <f t="shared" si="16"/>
        <v>0</v>
      </c>
      <c r="BW213" s="82">
        <f>ROUND(IF('2.ต้นทุนตามสัดส่วน '!$E$108&gt;0,(+L213*'2.ต้นทุนตามสัดส่วน '!$E$108)/'2.ต้นทุนตามสัดส่วน '!$E$109,0),2)</f>
        <v>0</v>
      </c>
      <c r="BX213" s="82">
        <f>ROUND(IF('2.ต้นทุนตามสัดส่วน '!$E$118&gt;0,(+M213*'2.ต้นทุนตามสัดส่วน '!$E$118)/'2.ต้นทุนตามสัดส่วน '!$E$119,0),2)</f>
        <v>0</v>
      </c>
      <c r="BY213" s="82">
        <f>ROUND(IF('2.ต้นทุนตามสัดส่วน '!$E$128&gt;0,(+N213*'2.ต้นทุนตามสัดส่วน '!$E$128)/'2.ต้นทุนตามสัดส่วน '!$E$129,0),2)</f>
        <v>0</v>
      </c>
      <c r="BZ213" s="82">
        <f t="shared" si="17"/>
        <v>0</v>
      </c>
      <c r="CA213" s="82">
        <f>ROUND(IF('2.ต้นทุนตามสัดส่วน '!$E$158&gt;0,(+P213*'2.ต้นทุนตามสัดส่วน '!$E$158)/'2.ต้นทุนตามสัดส่วน '!$E$159,0),2)</f>
        <v>0</v>
      </c>
      <c r="CB213" s="82">
        <f>ROUND(IF('2.ต้นทุนตามสัดส่วน '!$E$168&gt;0,(+Q213*'2.ต้นทุนตามสัดส่วน '!$E$168)/'2.ต้นทุนตามสัดส่วน '!$E$169,0),2)</f>
        <v>0</v>
      </c>
      <c r="CC213" s="82">
        <f>ROUND(IF('2.ต้นทุนตามสัดส่วน '!$E$178&gt;0,(+R213*'2.ต้นทุนตามสัดส่วน '!$E$178)/'2.ต้นทุนตามสัดส่วน '!$E$179,0),2)</f>
        <v>0</v>
      </c>
      <c r="CD213" s="82">
        <f t="shared" si="18"/>
        <v>0</v>
      </c>
      <c r="CE213" s="82">
        <f t="shared" si="19"/>
        <v>0</v>
      </c>
      <c r="CF213" s="96">
        <v>5106020900</v>
      </c>
      <c r="CG213" s="97" t="s">
        <v>309</v>
      </c>
      <c r="CH213" s="82">
        <f t="shared" ref="CH213:CY213" si="226">+C213-X213-AS213-BN213</f>
        <v>0</v>
      </c>
      <c r="CI213" s="82">
        <f t="shared" si="226"/>
        <v>0</v>
      </c>
      <c r="CJ213" s="82">
        <f t="shared" si="226"/>
        <v>0</v>
      </c>
      <c r="CK213" s="82">
        <f t="shared" si="226"/>
        <v>0</v>
      </c>
      <c r="CL213" s="82">
        <f t="shared" si="226"/>
        <v>0</v>
      </c>
      <c r="CM213" s="82">
        <f t="shared" si="226"/>
        <v>0</v>
      </c>
      <c r="CN213" s="82">
        <f t="shared" si="226"/>
        <v>0</v>
      </c>
      <c r="CO213" s="82">
        <f t="shared" si="226"/>
        <v>0</v>
      </c>
      <c r="CP213" s="82">
        <f t="shared" si="226"/>
        <v>0</v>
      </c>
      <c r="CQ213" s="82">
        <f t="shared" si="226"/>
        <v>0</v>
      </c>
      <c r="CR213" s="82">
        <f t="shared" si="226"/>
        <v>0</v>
      </c>
      <c r="CS213" s="82">
        <f t="shared" si="226"/>
        <v>0</v>
      </c>
      <c r="CT213" s="82">
        <f t="shared" si="226"/>
        <v>0</v>
      </c>
      <c r="CU213" s="82">
        <f t="shared" si="226"/>
        <v>0</v>
      </c>
      <c r="CV213" s="82">
        <f t="shared" si="226"/>
        <v>0</v>
      </c>
      <c r="CW213" s="82">
        <f t="shared" si="226"/>
        <v>0</v>
      </c>
      <c r="CX213" s="82">
        <f t="shared" si="226"/>
        <v>0</v>
      </c>
      <c r="CY213" s="82">
        <f t="shared" si="226"/>
        <v>0</v>
      </c>
    </row>
    <row r="214" spans="1:103" ht="15.75" customHeight="1" x14ac:dyDescent="0.55000000000000004">
      <c r="A214" s="96">
        <v>5106021000</v>
      </c>
      <c r="B214" s="97" t="s">
        <v>223</v>
      </c>
      <c r="C214" s="30"/>
      <c r="D214" s="82"/>
      <c r="E214" s="82"/>
      <c r="F214" s="82"/>
      <c r="G214" s="82">
        <f t="shared" si="0"/>
        <v>0</v>
      </c>
      <c r="H214" s="82"/>
      <c r="I214" s="82"/>
      <c r="J214" s="82"/>
      <c r="K214" s="82">
        <f t="shared" si="1"/>
        <v>0</v>
      </c>
      <c r="L214" s="82"/>
      <c r="M214" s="82"/>
      <c r="N214" s="82"/>
      <c r="O214" s="82">
        <f t="shared" si="2"/>
        <v>0</v>
      </c>
      <c r="P214" s="82"/>
      <c r="Q214" s="82"/>
      <c r="R214" s="82"/>
      <c r="S214" s="82">
        <f t="shared" si="3"/>
        <v>0</v>
      </c>
      <c r="T214" s="82">
        <f t="shared" si="4"/>
        <v>0</v>
      </c>
      <c r="V214" s="96">
        <v>5106021000</v>
      </c>
      <c r="W214" s="97" t="s">
        <v>223</v>
      </c>
      <c r="X214" s="82">
        <f>ROUND(IF('2.ต้นทุนตามสัดส่วน '!$E$6&gt;0,(+C214*'2.ต้นทุนตามสัดส่วน '!$E$6)/'2.ต้นทุนตามสัดส่วน '!$E$9,0),2)</f>
        <v>0</v>
      </c>
      <c r="Y214" s="82">
        <f>ROUND(IF('2.ต้นทุนตามสัดส่วน '!$E$16&gt;0,(+D214*'2.ต้นทุนตามสัดส่วน '!$E$16)/'2.ต้นทุนตามสัดส่วน '!$E$19,0),2)</f>
        <v>0</v>
      </c>
      <c r="Z214" s="82">
        <f>ROUND(IF('2.ต้นทุนตามสัดส่วน '!$E$26&gt;0,(+E214*'2.ต้นทุนตามสัดส่วน '!$E$26)/'2.ต้นทุนตามสัดส่วน '!$E$29,0),2)</f>
        <v>0</v>
      </c>
      <c r="AA214" s="82">
        <f>ROUND(IF('2.ต้นทุนตามสัดส่วน '!$E$36&gt;0,(+F214*'2.ต้นทุนตามสัดส่วน '!$E$36)/'2.ต้นทุนตามสัดส่วน '!$E$39,0),2)</f>
        <v>0</v>
      </c>
      <c r="AB214" s="82">
        <f t="shared" si="5"/>
        <v>0</v>
      </c>
      <c r="AC214" s="82">
        <f>ROUND(IF('2.ต้นทุนตามสัดส่วน '!$E$56&gt;0,(+H214*'2.ต้นทุนตามสัดส่วน '!$E$56)/'2.ต้นทุนตามสัดส่วน '!$E$59,0),2)</f>
        <v>0</v>
      </c>
      <c r="AD214" s="82">
        <f>ROUND(IF('2.ต้นทุนตามสัดส่วน '!$E$66&gt;0,(+I214*'2.ต้นทุนตามสัดส่วน '!$E$66)/'2.ต้นทุนตามสัดส่วน '!$E$69,0),2)</f>
        <v>0</v>
      </c>
      <c r="AE214" s="82">
        <f>ROUND(IF('2.ต้นทุนตามสัดส่วน '!$E$76&gt;0,(+J214*'2.ต้นทุนตามสัดส่วน '!$E$76)/'2.ต้นทุนตามสัดส่วน '!$E$79,0),2)</f>
        <v>0</v>
      </c>
      <c r="AF214" s="82">
        <f t="shared" si="6"/>
        <v>0</v>
      </c>
      <c r="AG214" s="82">
        <f>ROUND(IF('2.ต้นทุนตามสัดส่วน '!$E$106&gt;0,(+L214*'2.ต้นทุนตามสัดส่วน '!$E$106)/'2.ต้นทุนตามสัดส่วน '!$E$109,0),2)</f>
        <v>0</v>
      </c>
      <c r="AH214" s="82">
        <f>ROUND(IF('2.ต้นทุนตามสัดส่วน '!$E$116&gt;0,(+M214*'2.ต้นทุนตามสัดส่วน '!$E$116)/'2.ต้นทุนตามสัดส่วน '!$E$119,0),2)</f>
        <v>0</v>
      </c>
      <c r="AI214" s="82">
        <f>ROUND(IF('2.ต้นทุนตามสัดส่วน '!$E$126&gt;0,(+N214*'2.ต้นทุนตามสัดส่วน '!$E$126)/'2.ต้นทุนตามสัดส่วน '!$E$129,0),2)</f>
        <v>0</v>
      </c>
      <c r="AJ214" s="82">
        <f t="shared" si="7"/>
        <v>0</v>
      </c>
      <c r="AK214" s="82">
        <f>ROUND(IF('2.ต้นทุนตามสัดส่วน '!$E$156&gt;0,(+P214*'2.ต้นทุนตามสัดส่วน '!$E$156)/'2.ต้นทุนตามสัดส่วน '!$E$159,0),2)</f>
        <v>0</v>
      </c>
      <c r="AL214" s="82">
        <f>ROUND(IF('2.ต้นทุนตามสัดส่วน '!$E$166&gt;0,(+Q214*'2.ต้นทุนตามสัดส่วน '!$E$166)/'2.ต้นทุนตามสัดส่วน '!$E$169,0),2)</f>
        <v>0</v>
      </c>
      <c r="AM214" s="82">
        <f>ROUND(IF('2.ต้นทุนตามสัดส่วน '!$E$176&gt;0,(+R214*'2.ต้นทุนตามสัดส่วน '!$E$176)/'2.ต้นทุนตามสัดส่วน '!$E$179,0),2)</f>
        <v>0</v>
      </c>
      <c r="AN214" s="82">
        <f t="shared" si="8"/>
        <v>0</v>
      </c>
      <c r="AO214" s="82">
        <f t="shared" si="9"/>
        <v>0</v>
      </c>
      <c r="AQ214" s="96">
        <v>5106021000</v>
      </c>
      <c r="AR214" s="97" t="s">
        <v>223</v>
      </c>
      <c r="AS214" s="82">
        <f>ROUND(IF('2.ต้นทุนตามสัดส่วน '!$E$7&gt;0,(C214*'2.ต้นทุนตามสัดส่วน '!$E$7)/'2.ต้นทุนตามสัดส่วน '!$E$9,0),2)</f>
        <v>0</v>
      </c>
      <c r="AT214" s="82">
        <f>ROUND(IF('2.ต้นทุนตามสัดส่วน '!$E$17&gt;0,(D214*'2.ต้นทุนตามสัดส่วน '!$E$17)/'2.ต้นทุนตามสัดส่วน '!$E$19,0),2)</f>
        <v>0</v>
      </c>
      <c r="AU214" s="82">
        <f>ROUND(IF('2.ต้นทุนตามสัดส่วน '!$E$27&gt;0,(+E214*'2.ต้นทุนตามสัดส่วน '!$E$27)/'2.ต้นทุนตามสัดส่วน '!$E$29,0),2)</f>
        <v>0</v>
      </c>
      <c r="AV214" s="82">
        <f>ROUND(IF('2.ต้นทุนตามสัดส่วน '!$E$37&gt;0,(+F214*'2.ต้นทุนตามสัดส่วน '!$E$37)/'2.ต้นทุนตามสัดส่วน '!$E$39,0),2)</f>
        <v>0</v>
      </c>
      <c r="AW214" s="82">
        <f t="shared" si="10"/>
        <v>0</v>
      </c>
      <c r="AX214" s="82">
        <f>ROUND(IF('2.ต้นทุนตามสัดส่วน '!$E$57&gt;0,(+H214*'2.ต้นทุนตามสัดส่วน '!$E$57)/'2.ต้นทุนตามสัดส่วน '!$E$59,0),2)</f>
        <v>0</v>
      </c>
      <c r="AY214" s="82">
        <f>ROUND(IF('2.ต้นทุนตามสัดส่วน '!$E$67&gt;0,(+I214*'2.ต้นทุนตามสัดส่วน '!$E$67)/'2.ต้นทุนตามสัดส่วน '!$E$69,0),2)</f>
        <v>0</v>
      </c>
      <c r="AZ214" s="82">
        <f>ROUND(IF('2.ต้นทุนตามสัดส่วน '!$E$77&gt;0,(+J214*'2.ต้นทุนตามสัดส่วน '!$E$77)/'2.ต้นทุนตามสัดส่วน '!$E$79,0),2)</f>
        <v>0</v>
      </c>
      <c r="BA214" s="82">
        <f t="shared" si="11"/>
        <v>0</v>
      </c>
      <c r="BB214" s="82">
        <f>ROUND(IF('2.ต้นทุนตามสัดส่วน '!$E$107&gt;0,(+L214*'2.ต้นทุนตามสัดส่วน '!$E$107)/'2.ต้นทุนตามสัดส่วน '!$E$109,0),2)</f>
        <v>0</v>
      </c>
      <c r="BC214" s="82">
        <f>ROUND(IF('2.ต้นทุนตามสัดส่วน '!$E$117&gt;0,(+M214*'2.ต้นทุนตามสัดส่วน '!$E$117)/'2.ต้นทุนตามสัดส่วน '!$E$119,0),2)</f>
        <v>0</v>
      </c>
      <c r="BD214" s="82">
        <f>ROUND(IF('2.ต้นทุนตามสัดส่วน '!$E$127&gt;0,(+N214*'2.ต้นทุนตามสัดส่วน '!$E$127)/'2.ต้นทุนตามสัดส่วน '!$E$129,0),2)</f>
        <v>0</v>
      </c>
      <c r="BE214" s="82">
        <f t="shared" si="12"/>
        <v>0</v>
      </c>
      <c r="BF214" s="82">
        <f>ROUND(IF('2.ต้นทุนตามสัดส่วน '!$E$157&gt;0,(+P214*'2.ต้นทุนตามสัดส่วน '!$E$157)/'2.ต้นทุนตามสัดส่วน '!$E$159,0),2)</f>
        <v>0</v>
      </c>
      <c r="BG214" s="82">
        <f>ROUND(IF('2.ต้นทุนตามสัดส่วน '!$E$167&gt;0,(+Q214*'2.ต้นทุนตามสัดส่วน '!$E$167)/'2.ต้นทุนตามสัดส่วน '!$E$169,0),2)</f>
        <v>0</v>
      </c>
      <c r="BH214" s="82">
        <f>ROUND(IF('2.ต้นทุนตามสัดส่วน '!$E$177&gt;0,(+R214*'2.ต้นทุนตามสัดส่วน '!$E$177)/'2.ต้นทุนตามสัดส่วน '!$E$179,0),2)</f>
        <v>0</v>
      </c>
      <c r="BI214" s="82">
        <f t="shared" si="13"/>
        <v>0</v>
      </c>
      <c r="BJ214" s="82">
        <f t="shared" si="14"/>
        <v>0</v>
      </c>
      <c r="BL214" s="96">
        <v>5106021000</v>
      </c>
      <c r="BM214" s="97" t="s">
        <v>223</v>
      </c>
      <c r="BN214" s="82">
        <f>ROUND(IF('2.ต้นทุนตามสัดส่วน '!$E$8&gt;0,(+C214*'2.ต้นทุนตามสัดส่วน '!$E$8)/'2.ต้นทุนตามสัดส่วน '!$E$9,0),2)</f>
        <v>0</v>
      </c>
      <c r="BO214" s="82">
        <f>ROUND(IF('2.ต้นทุนตามสัดส่วน '!$E$18&gt;0,(+D214*'2.ต้นทุนตามสัดส่วน '!$E$18)/'2.ต้นทุนตามสัดส่วน '!$E$19,0),2)</f>
        <v>0</v>
      </c>
      <c r="BP214" s="82">
        <f>ROUND(IF('2.ต้นทุนตามสัดส่วน '!$E$28&gt;0,(+E214*'2.ต้นทุนตามสัดส่วน '!$E$28)/'2.ต้นทุนตามสัดส่วน '!$E$29,0),2)</f>
        <v>0</v>
      </c>
      <c r="BQ214" s="82">
        <f>ROUND(IF('2.ต้นทุนตามสัดส่วน '!$E$38&gt;0,(+F214*'2.ต้นทุนตามสัดส่วน '!$E$38)/'2.ต้นทุนตามสัดส่วน '!$E$39,0),2)</f>
        <v>0</v>
      </c>
      <c r="BR214" s="82">
        <f t="shared" si="15"/>
        <v>0</v>
      </c>
      <c r="BS214" s="82">
        <f>ROUND(IF('2.ต้นทุนตามสัดส่วน '!$E$58&gt;0,(+H214*'2.ต้นทุนตามสัดส่วน '!$E$58)/'2.ต้นทุนตามสัดส่วน '!$E$59,0),2)</f>
        <v>0</v>
      </c>
      <c r="BT214" s="82">
        <f>ROUND(IF('2.ต้นทุนตามสัดส่วน '!$E$68&gt;0,(+I214*'2.ต้นทุนตามสัดส่วน '!$E$68)/'2.ต้นทุนตามสัดส่วน '!$E$69,0),2)</f>
        <v>0</v>
      </c>
      <c r="BU214" s="82">
        <f>ROUND(IF('2.ต้นทุนตามสัดส่วน '!$E$78&gt;0,(+J214*'2.ต้นทุนตามสัดส่วน '!$E$78)/'2.ต้นทุนตามสัดส่วน '!$E$79,0),2)</f>
        <v>0</v>
      </c>
      <c r="BV214" s="82">
        <f t="shared" si="16"/>
        <v>0</v>
      </c>
      <c r="BW214" s="82">
        <f>ROUND(IF('2.ต้นทุนตามสัดส่วน '!$E$108&gt;0,(+L214*'2.ต้นทุนตามสัดส่วน '!$E$108)/'2.ต้นทุนตามสัดส่วน '!$E$109,0),2)</f>
        <v>0</v>
      </c>
      <c r="BX214" s="82">
        <f>ROUND(IF('2.ต้นทุนตามสัดส่วน '!$E$118&gt;0,(+M214*'2.ต้นทุนตามสัดส่วน '!$E$118)/'2.ต้นทุนตามสัดส่วน '!$E$119,0),2)</f>
        <v>0</v>
      </c>
      <c r="BY214" s="82">
        <f>ROUND(IF('2.ต้นทุนตามสัดส่วน '!$E$128&gt;0,(+N214*'2.ต้นทุนตามสัดส่วน '!$E$128)/'2.ต้นทุนตามสัดส่วน '!$E$129,0),2)</f>
        <v>0</v>
      </c>
      <c r="BZ214" s="82">
        <f t="shared" si="17"/>
        <v>0</v>
      </c>
      <c r="CA214" s="82">
        <f>ROUND(IF('2.ต้นทุนตามสัดส่วน '!$E$158&gt;0,(+P214*'2.ต้นทุนตามสัดส่วน '!$E$158)/'2.ต้นทุนตามสัดส่วน '!$E$159,0),2)</f>
        <v>0</v>
      </c>
      <c r="CB214" s="82">
        <f>ROUND(IF('2.ต้นทุนตามสัดส่วน '!$E$168&gt;0,(+Q214*'2.ต้นทุนตามสัดส่วน '!$E$168)/'2.ต้นทุนตามสัดส่วน '!$E$169,0),2)</f>
        <v>0</v>
      </c>
      <c r="CC214" s="82">
        <f>ROUND(IF('2.ต้นทุนตามสัดส่วน '!$E$178&gt;0,(+R214*'2.ต้นทุนตามสัดส่วน '!$E$178)/'2.ต้นทุนตามสัดส่วน '!$E$179,0),2)</f>
        <v>0</v>
      </c>
      <c r="CD214" s="82">
        <f t="shared" si="18"/>
        <v>0</v>
      </c>
      <c r="CE214" s="82">
        <f t="shared" si="19"/>
        <v>0</v>
      </c>
      <c r="CF214" s="96">
        <v>5106021000</v>
      </c>
      <c r="CG214" s="97" t="s">
        <v>223</v>
      </c>
      <c r="CH214" s="82">
        <f t="shared" ref="CH214:CY214" si="227">+C214-X214-AS214-BN214</f>
        <v>0</v>
      </c>
      <c r="CI214" s="82">
        <f t="shared" si="227"/>
        <v>0</v>
      </c>
      <c r="CJ214" s="82">
        <f t="shared" si="227"/>
        <v>0</v>
      </c>
      <c r="CK214" s="82">
        <f t="shared" si="227"/>
        <v>0</v>
      </c>
      <c r="CL214" s="82">
        <f t="shared" si="227"/>
        <v>0</v>
      </c>
      <c r="CM214" s="82">
        <f t="shared" si="227"/>
        <v>0</v>
      </c>
      <c r="CN214" s="82">
        <f t="shared" si="227"/>
        <v>0</v>
      </c>
      <c r="CO214" s="82">
        <f t="shared" si="227"/>
        <v>0</v>
      </c>
      <c r="CP214" s="82">
        <f t="shared" si="227"/>
        <v>0</v>
      </c>
      <c r="CQ214" s="82">
        <f t="shared" si="227"/>
        <v>0</v>
      </c>
      <c r="CR214" s="82">
        <f t="shared" si="227"/>
        <v>0</v>
      </c>
      <c r="CS214" s="82">
        <f t="shared" si="227"/>
        <v>0</v>
      </c>
      <c r="CT214" s="82">
        <f t="shared" si="227"/>
        <v>0</v>
      </c>
      <c r="CU214" s="82">
        <f t="shared" si="227"/>
        <v>0</v>
      </c>
      <c r="CV214" s="82">
        <f t="shared" si="227"/>
        <v>0</v>
      </c>
      <c r="CW214" s="82">
        <f t="shared" si="227"/>
        <v>0</v>
      </c>
      <c r="CX214" s="82">
        <f t="shared" si="227"/>
        <v>0</v>
      </c>
      <c r="CY214" s="82">
        <f t="shared" si="227"/>
        <v>0</v>
      </c>
    </row>
    <row r="215" spans="1:103" ht="15.75" customHeight="1" x14ac:dyDescent="0.55000000000000004">
      <c r="A215" s="96">
        <v>5106021100</v>
      </c>
      <c r="B215" s="97" t="s">
        <v>310</v>
      </c>
      <c r="C215" s="30"/>
      <c r="D215" s="82"/>
      <c r="E215" s="82"/>
      <c r="F215" s="82"/>
      <c r="G215" s="82">
        <f t="shared" si="0"/>
        <v>0</v>
      </c>
      <c r="H215" s="82"/>
      <c r="I215" s="82"/>
      <c r="J215" s="82"/>
      <c r="K215" s="82">
        <f t="shared" si="1"/>
        <v>0</v>
      </c>
      <c r="L215" s="82"/>
      <c r="M215" s="82"/>
      <c r="N215" s="82"/>
      <c r="O215" s="82">
        <f t="shared" si="2"/>
        <v>0</v>
      </c>
      <c r="P215" s="82"/>
      <c r="Q215" s="82"/>
      <c r="R215" s="82"/>
      <c r="S215" s="82">
        <f t="shared" si="3"/>
        <v>0</v>
      </c>
      <c r="T215" s="82">
        <f t="shared" si="4"/>
        <v>0</v>
      </c>
      <c r="V215" s="96">
        <v>5106021100</v>
      </c>
      <c r="W215" s="97" t="s">
        <v>310</v>
      </c>
      <c r="X215" s="82">
        <f>ROUND(IF('2.ต้นทุนตามสัดส่วน '!$E$6&gt;0,(+C215*'2.ต้นทุนตามสัดส่วน '!$E$6)/'2.ต้นทุนตามสัดส่วน '!$E$9,0),2)</f>
        <v>0</v>
      </c>
      <c r="Y215" s="82">
        <f>ROUND(IF('2.ต้นทุนตามสัดส่วน '!$E$16&gt;0,(+D215*'2.ต้นทุนตามสัดส่วน '!$E$16)/'2.ต้นทุนตามสัดส่วน '!$E$19,0),2)</f>
        <v>0</v>
      </c>
      <c r="Z215" s="82">
        <f>ROUND(IF('2.ต้นทุนตามสัดส่วน '!$E$26&gt;0,(+E215*'2.ต้นทุนตามสัดส่วน '!$E$26)/'2.ต้นทุนตามสัดส่วน '!$E$29,0),2)</f>
        <v>0</v>
      </c>
      <c r="AA215" s="82">
        <f>ROUND(IF('2.ต้นทุนตามสัดส่วน '!$E$36&gt;0,(+F215*'2.ต้นทุนตามสัดส่วน '!$E$36)/'2.ต้นทุนตามสัดส่วน '!$E$39,0),2)</f>
        <v>0</v>
      </c>
      <c r="AB215" s="82">
        <f t="shared" si="5"/>
        <v>0</v>
      </c>
      <c r="AC215" s="82">
        <f>ROUND(IF('2.ต้นทุนตามสัดส่วน '!$E$56&gt;0,(+H215*'2.ต้นทุนตามสัดส่วน '!$E$56)/'2.ต้นทุนตามสัดส่วน '!$E$59,0),2)</f>
        <v>0</v>
      </c>
      <c r="AD215" s="82">
        <f>ROUND(IF('2.ต้นทุนตามสัดส่วน '!$E$66&gt;0,(+I215*'2.ต้นทุนตามสัดส่วน '!$E$66)/'2.ต้นทุนตามสัดส่วน '!$E$69,0),2)</f>
        <v>0</v>
      </c>
      <c r="AE215" s="82">
        <f>ROUND(IF('2.ต้นทุนตามสัดส่วน '!$E$76&gt;0,(+J215*'2.ต้นทุนตามสัดส่วน '!$E$76)/'2.ต้นทุนตามสัดส่วน '!$E$79,0),2)</f>
        <v>0</v>
      </c>
      <c r="AF215" s="82">
        <f t="shared" si="6"/>
        <v>0</v>
      </c>
      <c r="AG215" s="82">
        <f>ROUND(IF('2.ต้นทุนตามสัดส่วน '!$E$106&gt;0,(+L215*'2.ต้นทุนตามสัดส่วน '!$E$106)/'2.ต้นทุนตามสัดส่วน '!$E$109,0),2)</f>
        <v>0</v>
      </c>
      <c r="AH215" s="82">
        <f>ROUND(IF('2.ต้นทุนตามสัดส่วน '!$E$116&gt;0,(+M215*'2.ต้นทุนตามสัดส่วน '!$E$116)/'2.ต้นทุนตามสัดส่วน '!$E$119,0),2)</f>
        <v>0</v>
      </c>
      <c r="AI215" s="82">
        <f>ROUND(IF('2.ต้นทุนตามสัดส่วน '!$E$126&gt;0,(+N215*'2.ต้นทุนตามสัดส่วน '!$E$126)/'2.ต้นทุนตามสัดส่วน '!$E$129,0),2)</f>
        <v>0</v>
      </c>
      <c r="AJ215" s="82">
        <f t="shared" si="7"/>
        <v>0</v>
      </c>
      <c r="AK215" s="82">
        <f>ROUND(IF('2.ต้นทุนตามสัดส่วน '!$E$156&gt;0,(+P215*'2.ต้นทุนตามสัดส่วน '!$E$156)/'2.ต้นทุนตามสัดส่วน '!$E$159,0),2)</f>
        <v>0</v>
      </c>
      <c r="AL215" s="82">
        <f>ROUND(IF('2.ต้นทุนตามสัดส่วน '!$E$166&gt;0,(+Q215*'2.ต้นทุนตามสัดส่วน '!$E$166)/'2.ต้นทุนตามสัดส่วน '!$E$169,0),2)</f>
        <v>0</v>
      </c>
      <c r="AM215" s="82">
        <f>ROUND(IF('2.ต้นทุนตามสัดส่วน '!$E$176&gt;0,(+R215*'2.ต้นทุนตามสัดส่วน '!$E$176)/'2.ต้นทุนตามสัดส่วน '!$E$179,0),2)</f>
        <v>0</v>
      </c>
      <c r="AN215" s="82">
        <f t="shared" si="8"/>
        <v>0</v>
      </c>
      <c r="AO215" s="82">
        <f t="shared" si="9"/>
        <v>0</v>
      </c>
      <c r="AQ215" s="96">
        <v>5106021100</v>
      </c>
      <c r="AR215" s="97" t="s">
        <v>310</v>
      </c>
      <c r="AS215" s="82">
        <f>ROUND(IF('2.ต้นทุนตามสัดส่วน '!$E$7&gt;0,(C215*'2.ต้นทุนตามสัดส่วน '!$E$7)/'2.ต้นทุนตามสัดส่วน '!$E$9,0),2)</f>
        <v>0</v>
      </c>
      <c r="AT215" s="82">
        <f>ROUND(IF('2.ต้นทุนตามสัดส่วน '!$E$17&gt;0,(D215*'2.ต้นทุนตามสัดส่วน '!$E$17)/'2.ต้นทุนตามสัดส่วน '!$E$19,0),2)</f>
        <v>0</v>
      </c>
      <c r="AU215" s="82">
        <f>ROUND(IF('2.ต้นทุนตามสัดส่วน '!$E$27&gt;0,(+E215*'2.ต้นทุนตามสัดส่วน '!$E$27)/'2.ต้นทุนตามสัดส่วน '!$E$29,0),2)</f>
        <v>0</v>
      </c>
      <c r="AV215" s="82">
        <f>ROUND(IF('2.ต้นทุนตามสัดส่วน '!$E$37&gt;0,(+F215*'2.ต้นทุนตามสัดส่วน '!$E$37)/'2.ต้นทุนตามสัดส่วน '!$E$39,0),2)</f>
        <v>0</v>
      </c>
      <c r="AW215" s="82">
        <f t="shared" si="10"/>
        <v>0</v>
      </c>
      <c r="AX215" s="82">
        <f>ROUND(IF('2.ต้นทุนตามสัดส่วน '!$E$57&gt;0,(+H215*'2.ต้นทุนตามสัดส่วน '!$E$57)/'2.ต้นทุนตามสัดส่วน '!$E$59,0),2)</f>
        <v>0</v>
      </c>
      <c r="AY215" s="82">
        <f>ROUND(IF('2.ต้นทุนตามสัดส่วน '!$E$67&gt;0,(+I215*'2.ต้นทุนตามสัดส่วน '!$E$67)/'2.ต้นทุนตามสัดส่วน '!$E$69,0),2)</f>
        <v>0</v>
      </c>
      <c r="AZ215" s="82">
        <f>ROUND(IF('2.ต้นทุนตามสัดส่วน '!$E$77&gt;0,(+J215*'2.ต้นทุนตามสัดส่วน '!$E$77)/'2.ต้นทุนตามสัดส่วน '!$E$79,0),2)</f>
        <v>0</v>
      </c>
      <c r="BA215" s="82">
        <f t="shared" si="11"/>
        <v>0</v>
      </c>
      <c r="BB215" s="82">
        <f>ROUND(IF('2.ต้นทุนตามสัดส่วน '!$E$107&gt;0,(+L215*'2.ต้นทุนตามสัดส่วน '!$E$107)/'2.ต้นทุนตามสัดส่วน '!$E$109,0),2)</f>
        <v>0</v>
      </c>
      <c r="BC215" s="82">
        <f>ROUND(IF('2.ต้นทุนตามสัดส่วน '!$E$117&gt;0,(+M215*'2.ต้นทุนตามสัดส่วน '!$E$117)/'2.ต้นทุนตามสัดส่วน '!$E$119,0),2)</f>
        <v>0</v>
      </c>
      <c r="BD215" s="82">
        <f>ROUND(IF('2.ต้นทุนตามสัดส่วน '!$E$127&gt;0,(+N215*'2.ต้นทุนตามสัดส่วน '!$E$127)/'2.ต้นทุนตามสัดส่วน '!$E$129,0),2)</f>
        <v>0</v>
      </c>
      <c r="BE215" s="82">
        <f t="shared" si="12"/>
        <v>0</v>
      </c>
      <c r="BF215" s="82">
        <f>ROUND(IF('2.ต้นทุนตามสัดส่วน '!$E$157&gt;0,(+P215*'2.ต้นทุนตามสัดส่วน '!$E$157)/'2.ต้นทุนตามสัดส่วน '!$E$159,0),2)</f>
        <v>0</v>
      </c>
      <c r="BG215" s="82">
        <f>ROUND(IF('2.ต้นทุนตามสัดส่วน '!$E$167&gt;0,(+Q215*'2.ต้นทุนตามสัดส่วน '!$E$167)/'2.ต้นทุนตามสัดส่วน '!$E$169,0),2)</f>
        <v>0</v>
      </c>
      <c r="BH215" s="82">
        <f>ROUND(IF('2.ต้นทุนตามสัดส่วน '!$E$177&gt;0,(+R215*'2.ต้นทุนตามสัดส่วน '!$E$177)/'2.ต้นทุนตามสัดส่วน '!$E$179,0),2)</f>
        <v>0</v>
      </c>
      <c r="BI215" s="82">
        <f t="shared" si="13"/>
        <v>0</v>
      </c>
      <c r="BJ215" s="82">
        <f t="shared" si="14"/>
        <v>0</v>
      </c>
      <c r="BL215" s="96">
        <v>5106021100</v>
      </c>
      <c r="BM215" s="97" t="s">
        <v>310</v>
      </c>
      <c r="BN215" s="82">
        <f>ROUND(IF('2.ต้นทุนตามสัดส่วน '!$E$8&gt;0,(+C215*'2.ต้นทุนตามสัดส่วน '!$E$8)/'2.ต้นทุนตามสัดส่วน '!$E$9,0),2)</f>
        <v>0</v>
      </c>
      <c r="BO215" s="82">
        <f>ROUND(IF('2.ต้นทุนตามสัดส่วน '!$E$18&gt;0,(+D215*'2.ต้นทุนตามสัดส่วน '!$E$18)/'2.ต้นทุนตามสัดส่วน '!$E$19,0),2)</f>
        <v>0</v>
      </c>
      <c r="BP215" s="82">
        <f>ROUND(IF('2.ต้นทุนตามสัดส่วน '!$E$28&gt;0,(+E215*'2.ต้นทุนตามสัดส่วน '!$E$28)/'2.ต้นทุนตามสัดส่วน '!$E$29,0),2)</f>
        <v>0</v>
      </c>
      <c r="BQ215" s="82">
        <f>ROUND(IF('2.ต้นทุนตามสัดส่วน '!$E$38&gt;0,(+F215*'2.ต้นทุนตามสัดส่วน '!$E$38)/'2.ต้นทุนตามสัดส่วน '!$E$39,0),2)</f>
        <v>0</v>
      </c>
      <c r="BR215" s="82">
        <f t="shared" si="15"/>
        <v>0</v>
      </c>
      <c r="BS215" s="82">
        <f>ROUND(IF('2.ต้นทุนตามสัดส่วน '!$E$58&gt;0,(+H215*'2.ต้นทุนตามสัดส่วน '!$E$58)/'2.ต้นทุนตามสัดส่วน '!$E$59,0),2)</f>
        <v>0</v>
      </c>
      <c r="BT215" s="82">
        <f>ROUND(IF('2.ต้นทุนตามสัดส่วน '!$E$68&gt;0,(+I215*'2.ต้นทุนตามสัดส่วน '!$E$68)/'2.ต้นทุนตามสัดส่วน '!$E$69,0),2)</f>
        <v>0</v>
      </c>
      <c r="BU215" s="82">
        <f>ROUND(IF('2.ต้นทุนตามสัดส่วน '!$E$78&gt;0,(+J215*'2.ต้นทุนตามสัดส่วน '!$E$78)/'2.ต้นทุนตามสัดส่วน '!$E$79,0),2)</f>
        <v>0</v>
      </c>
      <c r="BV215" s="82">
        <f t="shared" si="16"/>
        <v>0</v>
      </c>
      <c r="BW215" s="82">
        <f>ROUND(IF('2.ต้นทุนตามสัดส่วน '!$E$108&gt;0,(+L215*'2.ต้นทุนตามสัดส่วน '!$E$108)/'2.ต้นทุนตามสัดส่วน '!$E$109,0),2)</f>
        <v>0</v>
      </c>
      <c r="BX215" s="82">
        <f>ROUND(IF('2.ต้นทุนตามสัดส่วน '!$E$118&gt;0,(+M215*'2.ต้นทุนตามสัดส่วน '!$E$118)/'2.ต้นทุนตามสัดส่วน '!$E$119,0),2)</f>
        <v>0</v>
      </c>
      <c r="BY215" s="82">
        <f>ROUND(IF('2.ต้นทุนตามสัดส่วน '!$E$128&gt;0,(+N215*'2.ต้นทุนตามสัดส่วน '!$E$128)/'2.ต้นทุนตามสัดส่วน '!$E$129,0),2)</f>
        <v>0</v>
      </c>
      <c r="BZ215" s="82">
        <f t="shared" si="17"/>
        <v>0</v>
      </c>
      <c r="CA215" s="82">
        <f>ROUND(IF('2.ต้นทุนตามสัดส่วน '!$E$158&gt;0,(+P215*'2.ต้นทุนตามสัดส่วน '!$E$158)/'2.ต้นทุนตามสัดส่วน '!$E$159,0),2)</f>
        <v>0</v>
      </c>
      <c r="CB215" s="82">
        <f>ROUND(IF('2.ต้นทุนตามสัดส่วน '!$E$168&gt;0,(+Q215*'2.ต้นทุนตามสัดส่วน '!$E$168)/'2.ต้นทุนตามสัดส่วน '!$E$169,0),2)</f>
        <v>0</v>
      </c>
      <c r="CC215" s="82">
        <f>ROUND(IF('2.ต้นทุนตามสัดส่วน '!$E$178&gt;0,(+R215*'2.ต้นทุนตามสัดส่วน '!$E$178)/'2.ต้นทุนตามสัดส่วน '!$E$179,0),2)</f>
        <v>0</v>
      </c>
      <c r="CD215" s="82">
        <f t="shared" si="18"/>
        <v>0</v>
      </c>
      <c r="CE215" s="82">
        <f t="shared" si="19"/>
        <v>0</v>
      </c>
      <c r="CF215" s="96">
        <v>5106021100</v>
      </c>
      <c r="CG215" s="97" t="s">
        <v>310</v>
      </c>
      <c r="CH215" s="82">
        <f t="shared" ref="CH215:CY215" si="228">+C215-X215-AS215-BN215</f>
        <v>0</v>
      </c>
      <c r="CI215" s="82">
        <f t="shared" si="228"/>
        <v>0</v>
      </c>
      <c r="CJ215" s="82">
        <f t="shared" si="228"/>
        <v>0</v>
      </c>
      <c r="CK215" s="82">
        <f t="shared" si="228"/>
        <v>0</v>
      </c>
      <c r="CL215" s="82">
        <f t="shared" si="228"/>
        <v>0</v>
      </c>
      <c r="CM215" s="82">
        <f t="shared" si="228"/>
        <v>0</v>
      </c>
      <c r="CN215" s="82">
        <f t="shared" si="228"/>
        <v>0</v>
      </c>
      <c r="CO215" s="82">
        <f t="shared" si="228"/>
        <v>0</v>
      </c>
      <c r="CP215" s="82">
        <f t="shared" si="228"/>
        <v>0</v>
      </c>
      <c r="CQ215" s="82">
        <f t="shared" si="228"/>
        <v>0</v>
      </c>
      <c r="CR215" s="82">
        <f t="shared" si="228"/>
        <v>0</v>
      </c>
      <c r="CS215" s="82">
        <f t="shared" si="228"/>
        <v>0</v>
      </c>
      <c r="CT215" s="82">
        <f t="shared" si="228"/>
        <v>0</v>
      </c>
      <c r="CU215" s="82">
        <f t="shared" si="228"/>
        <v>0</v>
      </c>
      <c r="CV215" s="82">
        <f t="shared" si="228"/>
        <v>0</v>
      </c>
      <c r="CW215" s="82">
        <f t="shared" si="228"/>
        <v>0</v>
      </c>
      <c r="CX215" s="82">
        <f t="shared" si="228"/>
        <v>0</v>
      </c>
      <c r="CY215" s="82">
        <f t="shared" si="228"/>
        <v>0</v>
      </c>
    </row>
    <row r="216" spans="1:103" ht="15.75" customHeight="1" x14ac:dyDescent="0.55000000000000004">
      <c r="A216" s="96">
        <v>5106021200</v>
      </c>
      <c r="B216" s="97" t="s">
        <v>311</v>
      </c>
      <c r="C216" s="30"/>
      <c r="D216" s="82"/>
      <c r="E216" s="82"/>
      <c r="F216" s="82"/>
      <c r="G216" s="82">
        <f t="shared" si="0"/>
        <v>0</v>
      </c>
      <c r="H216" s="82"/>
      <c r="I216" s="82"/>
      <c r="J216" s="82"/>
      <c r="K216" s="82">
        <f t="shared" si="1"/>
        <v>0</v>
      </c>
      <c r="L216" s="82"/>
      <c r="M216" s="82"/>
      <c r="N216" s="82"/>
      <c r="O216" s="82">
        <f t="shared" si="2"/>
        <v>0</v>
      </c>
      <c r="P216" s="82"/>
      <c r="Q216" s="82"/>
      <c r="R216" s="82"/>
      <c r="S216" s="82">
        <f t="shared" si="3"/>
        <v>0</v>
      </c>
      <c r="T216" s="82">
        <f t="shared" si="4"/>
        <v>0</v>
      </c>
      <c r="V216" s="96">
        <v>5106021200</v>
      </c>
      <c r="W216" s="97" t="s">
        <v>311</v>
      </c>
      <c r="X216" s="82">
        <f>ROUND(IF('2.ต้นทุนตามสัดส่วน '!$E$6&gt;0,(+C216*'2.ต้นทุนตามสัดส่วน '!$E$6)/'2.ต้นทุนตามสัดส่วน '!$E$9,0),2)</f>
        <v>0</v>
      </c>
      <c r="Y216" s="82">
        <f>ROUND(IF('2.ต้นทุนตามสัดส่วน '!$E$16&gt;0,(+D216*'2.ต้นทุนตามสัดส่วน '!$E$16)/'2.ต้นทุนตามสัดส่วน '!$E$19,0),2)</f>
        <v>0</v>
      </c>
      <c r="Z216" s="82">
        <f>ROUND(IF('2.ต้นทุนตามสัดส่วน '!$E$26&gt;0,(+E216*'2.ต้นทุนตามสัดส่วน '!$E$26)/'2.ต้นทุนตามสัดส่วน '!$E$29,0),2)</f>
        <v>0</v>
      </c>
      <c r="AA216" s="82">
        <f>ROUND(IF('2.ต้นทุนตามสัดส่วน '!$E$36&gt;0,(+F216*'2.ต้นทุนตามสัดส่วน '!$E$36)/'2.ต้นทุนตามสัดส่วน '!$E$39,0),2)</f>
        <v>0</v>
      </c>
      <c r="AB216" s="82">
        <f t="shared" si="5"/>
        <v>0</v>
      </c>
      <c r="AC216" s="82">
        <f>ROUND(IF('2.ต้นทุนตามสัดส่วน '!$E$56&gt;0,(+H216*'2.ต้นทุนตามสัดส่วน '!$E$56)/'2.ต้นทุนตามสัดส่วน '!$E$59,0),2)</f>
        <v>0</v>
      </c>
      <c r="AD216" s="82">
        <f>ROUND(IF('2.ต้นทุนตามสัดส่วน '!$E$66&gt;0,(+I216*'2.ต้นทุนตามสัดส่วน '!$E$66)/'2.ต้นทุนตามสัดส่วน '!$E$69,0),2)</f>
        <v>0</v>
      </c>
      <c r="AE216" s="82">
        <f>ROUND(IF('2.ต้นทุนตามสัดส่วน '!$E$76&gt;0,(+J216*'2.ต้นทุนตามสัดส่วน '!$E$76)/'2.ต้นทุนตามสัดส่วน '!$E$79,0),2)</f>
        <v>0</v>
      </c>
      <c r="AF216" s="82">
        <f t="shared" si="6"/>
        <v>0</v>
      </c>
      <c r="AG216" s="82">
        <f>ROUND(IF('2.ต้นทุนตามสัดส่วน '!$E$106&gt;0,(+L216*'2.ต้นทุนตามสัดส่วน '!$E$106)/'2.ต้นทุนตามสัดส่วน '!$E$109,0),2)</f>
        <v>0</v>
      </c>
      <c r="AH216" s="82">
        <f>ROUND(IF('2.ต้นทุนตามสัดส่วน '!$E$116&gt;0,(+M216*'2.ต้นทุนตามสัดส่วน '!$E$116)/'2.ต้นทุนตามสัดส่วน '!$E$119,0),2)</f>
        <v>0</v>
      </c>
      <c r="AI216" s="82">
        <f>ROUND(IF('2.ต้นทุนตามสัดส่วน '!$E$126&gt;0,(+N216*'2.ต้นทุนตามสัดส่วน '!$E$126)/'2.ต้นทุนตามสัดส่วน '!$E$129,0),2)</f>
        <v>0</v>
      </c>
      <c r="AJ216" s="82">
        <f t="shared" si="7"/>
        <v>0</v>
      </c>
      <c r="AK216" s="82">
        <f>ROUND(IF('2.ต้นทุนตามสัดส่วน '!$E$156&gt;0,(+P216*'2.ต้นทุนตามสัดส่วน '!$E$156)/'2.ต้นทุนตามสัดส่วน '!$E$159,0),2)</f>
        <v>0</v>
      </c>
      <c r="AL216" s="82">
        <f>ROUND(IF('2.ต้นทุนตามสัดส่วน '!$E$166&gt;0,(+Q216*'2.ต้นทุนตามสัดส่วน '!$E$166)/'2.ต้นทุนตามสัดส่วน '!$E$169,0),2)</f>
        <v>0</v>
      </c>
      <c r="AM216" s="82">
        <f>ROUND(IF('2.ต้นทุนตามสัดส่วน '!$E$176&gt;0,(+R216*'2.ต้นทุนตามสัดส่วน '!$E$176)/'2.ต้นทุนตามสัดส่วน '!$E$179,0),2)</f>
        <v>0</v>
      </c>
      <c r="AN216" s="82">
        <f t="shared" si="8"/>
        <v>0</v>
      </c>
      <c r="AO216" s="82">
        <f t="shared" si="9"/>
        <v>0</v>
      </c>
      <c r="AQ216" s="96">
        <v>5106021200</v>
      </c>
      <c r="AR216" s="97" t="s">
        <v>311</v>
      </c>
      <c r="AS216" s="82">
        <f>ROUND(IF('2.ต้นทุนตามสัดส่วน '!$E$7&gt;0,(C216*'2.ต้นทุนตามสัดส่วน '!$E$7)/'2.ต้นทุนตามสัดส่วน '!$E$9,0),2)</f>
        <v>0</v>
      </c>
      <c r="AT216" s="82">
        <f>ROUND(IF('2.ต้นทุนตามสัดส่วน '!$E$17&gt;0,(D216*'2.ต้นทุนตามสัดส่วน '!$E$17)/'2.ต้นทุนตามสัดส่วน '!$E$19,0),2)</f>
        <v>0</v>
      </c>
      <c r="AU216" s="82">
        <f>ROUND(IF('2.ต้นทุนตามสัดส่วน '!$E$27&gt;0,(+E216*'2.ต้นทุนตามสัดส่วน '!$E$27)/'2.ต้นทุนตามสัดส่วน '!$E$29,0),2)</f>
        <v>0</v>
      </c>
      <c r="AV216" s="82">
        <f>ROUND(IF('2.ต้นทุนตามสัดส่วน '!$E$37&gt;0,(+F216*'2.ต้นทุนตามสัดส่วน '!$E$37)/'2.ต้นทุนตามสัดส่วน '!$E$39,0),2)</f>
        <v>0</v>
      </c>
      <c r="AW216" s="82">
        <f t="shared" si="10"/>
        <v>0</v>
      </c>
      <c r="AX216" s="82">
        <f>ROUND(IF('2.ต้นทุนตามสัดส่วน '!$E$57&gt;0,(+H216*'2.ต้นทุนตามสัดส่วน '!$E$57)/'2.ต้นทุนตามสัดส่วน '!$E$59,0),2)</f>
        <v>0</v>
      </c>
      <c r="AY216" s="82">
        <f>ROUND(IF('2.ต้นทุนตามสัดส่วน '!$E$67&gt;0,(+I216*'2.ต้นทุนตามสัดส่วน '!$E$67)/'2.ต้นทุนตามสัดส่วน '!$E$69,0),2)</f>
        <v>0</v>
      </c>
      <c r="AZ216" s="82">
        <f>ROUND(IF('2.ต้นทุนตามสัดส่วน '!$E$77&gt;0,(+J216*'2.ต้นทุนตามสัดส่วน '!$E$77)/'2.ต้นทุนตามสัดส่วน '!$E$79,0),2)</f>
        <v>0</v>
      </c>
      <c r="BA216" s="82">
        <f t="shared" si="11"/>
        <v>0</v>
      </c>
      <c r="BB216" s="82">
        <f>ROUND(IF('2.ต้นทุนตามสัดส่วน '!$E$107&gt;0,(+L216*'2.ต้นทุนตามสัดส่วน '!$E$107)/'2.ต้นทุนตามสัดส่วน '!$E$109,0),2)</f>
        <v>0</v>
      </c>
      <c r="BC216" s="82">
        <f>ROUND(IF('2.ต้นทุนตามสัดส่วน '!$E$117&gt;0,(+M216*'2.ต้นทุนตามสัดส่วน '!$E$117)/'2.ต้นทุนตามสัดส่วน '!$E$119,0),2)</f>
        <v>0</v>
      </c>
      <c r="BD216" s="82">
        <f>ROUND(IF('2.ต้นทุนตามสัดส่วน '!$E$127&gt;0,(+N216*'2.ต้นทุนตามสัดส่วน '!$E$127)/'2.ต้นทุนตามสัดส่วน '!$E$129,0),2)</f>
        <v>0</v>
      </c>
      <c r="BE216" s="82">
        <f t="shared" si="12"/>
        <v>0</v>
      </c>
      <c r="BF216" s="82">
        <f>ROUND(IF('2.ต้นทุนตามสัดส่วน '!$E$157&gt;0,(+P216*'2.ต้นทุนตามสัดส่วน '!$E$157)/'2.ต้นทุนตามสัดส่วน '!$E$159,0),2)</f>
        <v>0</v>
      </c>
      <c r="BG216" s="82">
        <f>ROUND(IF('2.ต้นทุนตามสัดส่วน '!$E$167&gt;0,(+Q216*'2.ต้นทุนตามสัดส่วน '!$E$167)/'2.ต้นทุนตามสัดส่วน '!$E$169,0),2)</f>
        <v>0</v>
      </c>
      <c r="BH216" s="82">
        <f>ROUND(IF('2.ต้นทุนตามสัดส่วน '!$E$177&gt;0,(+R216*'2.ต้นทุนตามสัดส่วน '!$E$177)/'2.ต้นทุนตามสัดส่วน '!$E$179,0),2)</f>
        <v>0</v>
      </c>
      <c r="BI216" s="82">
        <f t="shared" si="13"/>
        <v>0</v>
      </c>
      <c r="BJ216" s="82">
        <f t="shared" si="14"/>
        <v>0</v>
      </c>
      <c r="BL216" s="96">
        <v>5106021200</v>
      </c>
      <c r="BM216" s="97" t="s">
        <v>311</v>
      </c>
      <c r="BN216" s="82">
        <f>ROUND(IF('2.ต้นทุนตามสัดส่วน '!$E$8&gt;0,(+C216*'2.ต้นทุนตามสัดส่วน '!$E$8)/'2.ต้นทุนตามสัดส่วน '!$E$9,0),2)</f>
        <v>0</v>
      </c>
      <c r="BO216" s="82">
        <f>ROUND(IF('2.ต้นทุนตามสัดส่วน '!$E$18&gt;0,(+D216*'2.ต้นทุนตามสัดส่วน '!$E$18)/'2.ต้นทุนตามสัดส่วน '!$E$19,0),2)</f>
        <v>0</v>
      </c>
      <c r="BP216" s="82">
        <f>ROUND(IF('2.ต้นทุนตามสัดส่วน '!$E$28&gt;0,(+E216*'2.ต้นทุนตามสัดส่วน '!$E$28)/'2.ต้นทุนตามสัดส่วน '!$E$29,0),2)</f>
        <v>0</v>
      </c>
      <c r="BQ216" s="82">
        <f>ROUND(IF('2.ต้นทุนตามสัดส่วน '!$E$38&gt;0,(+F216*'2.ต้นทุนตามสัดส่วน '!$E$38)/'2.ต้นทุนตามสัดส่วน '!$E$39,0),2)</f>
        <v>0</v>
      </c>
      <c r="BR216" s="82">
        <f t="shared" si="15"/>
        <v>0</v>
      </c>
      <c r="BS216" s="82">
        <f>ROUND(IF('2.ต้นทุนตามสัดส่วน '!$E$58&gt;0,(+H216*'2.ต้นทุนตามสัดส่วน '!$E$58)/'2.ต้นทุนตามสัดส่วน '!$E$59,0),2)</f>
        <v>0</v>
      </c>
      <c r="BT216" s="82">
        <f>ROUND(IF('2.ต้นทุนตามสัดส่วน '!$E$68&gt;0,(+I216*'2.ต้นทุนตามสัดส่วน '!$E$68)/'2.ต้นทุนตามสัดส่วน '!$E$69,0),2)</f>
        <v>0</v>
      </c>
      <c r="BU216" s="82">
        <f>ROUND(IF('2.ต้นทุนตามสัดส่วน '!$E$78&gt;0,(+J216*'2.ต้นทุนตามสัดส่วน '!$E$78)/'2.ต้นทุนตามสัดส่วน '!$E$79,0),2)</f>
        <v>0</v>
      </c>
      <c r="BV216" s="82">
        <f t="shared" si="16"/>
        <v>0</v>
      </c>
      <c r="BW216" s="82">
        <f>ROUND(IF('2.ต้นทุนตามสัดส่วน '!$E$108&gt;0,(+L216*'2.ต้นทุนตามสัดส่วน '!$E$108)/'2.ต้นทุนตามสัดส่วน '!$E$109,0),2)</f>
        <v>0</v>
      </c>
      <c r="BX216" s="82">
        <f>ROUND(IF('2.ต้นทุนตามสัดส่วน '!$E$118&gt;0,(+M216*'2.ต้นทุนตามสัดส่วน '!$E$118)/'2.ต้นทุนตามสัดส่วน '!$E$119,0),2)</f>
        <v>0</v>
      </c>
      <c r="BY216" s="82">
        <f>ROUND(IF('2.ต้นทุนตามสัดส่วน '!$E$128&gt;0,(+N216*'2.ต้นทุนตามสัดส่วน '!$E$128)/'2.ต้นทุนตามสัดส่วน '!$E$129,0),2)</f>
        <v>0</v>
      </c>
      <c r="BZ216" s="82">
        <f t="shared" si="17"/>
        <v>0</v>
      </c>
      <c r="CA216" s="82">
        <f>ROUND(IF('2.ต้นทุนตามสัดส่วน '!$E$158&gt;0,(+P216*'2.ต้นทุนตามสัดส่วน '!$E$158)/'2.ต้นทุนตามสัดส่วน '!$E$159,0),2)</f>
        <v>0</v>
      </c>
      <c r="CB216" s="82">
        <f>ROUND(IF('2.ต้นทุนตามสัดส่วน '!$E$168&gt;0,(+Q216*'2.ต้นทุนตามสัดส่วน '!$E$168)/'2.ต้นทุนตามสัดส่วน '!$E$169,0),2)</f>
        <v>0</v>
      </c>
      <c r="CC216" s="82">
        <f>ROUND(IF('2.ต้นทุนตามสัดส่วน '!$E$178&gt;0,(+R216*'2.ต้นทุนตามสัดส่วน '!$E$178)/'2.ต้นทุนตามสัดส่วน '!$E$179,0),2)</f>
        <v>0</v>
      </c>
      <c r="CD216" s="82">
        <f t="shared" si="18"/>
        <v>0</v>
      </c>
      <c r="CE216" s="82">
        <f t="shared" si="19"/>
        <v>0</v>
      </c>
      <c r="CF216" s="96">
        <v>5106021200</v>
      </c>
      <c r="CG216" s="97" t="s">
        <v>311</v>
      </c>
      <c r="CH216" s="82">
        <f t="shared" ref="CH216:CY216" si="229">+C216-X216-AS216-BN216</f>
        <v>0</v>
      </c>
      <c r="CI216" s="82">
        <f t="shared" si="229"/>
        <v>0</v>
      </c>
      <c r="CJ216" s="82">
        <f t="shared" si="229"/>
        <v>0</v>
      </c>
      <c r="CK216" s="82">
        <f t="shared" si="229"/>
        <v>0</v>
      </c>
      <c r="CL216" s="82">
        <f t="shared" si="229"/>
        <v>0</v>
      </c>
      <c r="CM216" s="82">
        <f t="shared" si="229"/>
        <v>0</v>
      </c>
      <c r="CN216" s="82">
        <f t="shared" si="229"/>
        <v>0</v>
      </c>
      <c r="CO216" s="82">
        <f t="shared" si="229"/>
        <v>0</v>
      </c>
      <c r="CP216" s="82">
        <f t="shared" si="229"/>
        <v>0</v>
      </c>
      <c r="CQ216" s="82">
        <f t="shared" si="229"/>
        <v>0</v>
      </c>
      <c r="CR216" s="82">
        <f t="shared" si="229"/>
        <v>0</v>
      </c>
      <c r="CS216" s="82">
        <f t="shared" si="229"/>
        <v>0</v>
      </c>
      <c r="CT216" s="82">
        <f t="shared" si="229"/>
        <v>0</v>
      </c>
      <c r="CU216" s="82">
        <f t="shared" si="229"/>
        <v>0</v>
      </c>
      <c r="CV216" s="82">
        <f t="shared" si="229"/>
        <v>0</v>
      </c>
      <c r="CW216" s="82">
        <f t="shared" si="229"/>
        <v>0</v>
      </c>
      <c r="CX216" s="82">
        <f t="shared" si="229"/>
        <v>0</v>
      </c>
      <c r="CY216" s="82">
        <f t="shared" si="229"/>
        <v>0</v>
      </c>
    </row>
    <row r="217" spans="1:103" ht="15.75" customHeight="1" x14ac:dyDescent="0.55000000000000004">
      <c r="A217" s="96">
        <v>5106030000</v>
      </c>
      <c r="B217" s="97" t="s">
        <v>312</v>
      </c>
      <c r="C217" s="30"/>
      <c r="D217" s="82"/>
      <c r="E217" s="82"/>
      <c r="F217" s="82"/>
      <c r="G217" s="82">
        <f t="shared" si="0"/>
        <v>0</v>
      </c>
      <c r="H217" s="82"/>
      <c r="I217" s="82"/>
      <c r="J217" s="82"/>
      <c r="K217" s="82">
        <f t="shared" si="1"/>
        <v>0</v>
      </c>
      <c r="L217" s="82"/>
      <c r="M217" s="82"/>
      <c r="N217" s="82"/>
      <c r="O217" s="82">
        <f t="shared" si="2"/>
        <v>0</v>
      </c>
      <c r="P217" s="82"/>
      <c r="Q217" s="82"/>
      <c r="R217" s="82"/>
      <c r="S217" s="82">
        <f t="shared" si="3"/>
        <v>0</v>
      </c>
      <c r="T217" s="82">
        <f t="shared" si="4"/>
        <v>0</v>
      </c>
      <c r="V217" s="96">
        <v>5106030000</v>
      </c>
      <c r="W217" s="97" t="s">
        <v>312</v>
      </c>
      <c r="X217" s="82">
        <f>ROUND(IF('2.ต้นทุนตามสัดส่วน '!$E$6&gt;0,(+C217*'2.ต้นทุนตามสัดส่วน '!$E$6)/'2.ต้นทุนตามสัดส่วน '!$E$9,0),2)</f>
        <v>0</v>
      </c>
      <c r="Y217" s="82">
        <f>ROUND(IF('2.ต้นทุนตามสัดส่วน '!$E$16&gt;0,(+D217*'2.ต้นทุนตามสัดส่วน '!$E$16)/'2.ต้นทุนตามสัดส่วน '!$E$19,0),2)</f>
        <v>0</v>
      </c>
      <c r="Z217" s="82">
        <f>ROUND(IF('2.ต้นทุนตามสัดส่วน '!$E$26&gt;0,(+E217*'2.ต้นทุนตามสัดส่วน '!$E$26)/'2.ต้นทุนตามสัดส่วน '!$E$29,0),2)</f>
        <v>0</v>
      </c>
      <c r="AA217" s="82">
        <f>ROUND(IF('2.ต้นทุนตามสัดส่วน '!$E$36&gt;0,(+F217*'2.ต้นทุนตามสัดส่วน '!$E$36)/'2.ต้นทุนตามสัดส่วน '!$E$39,0),2)</f>
        <v>0</v>
      </c>
      <c r="AB217" s="82">
        <f t="shared" si="5"/>
        <v>0</v>
      </c>
      <c r="AC217" s="82">
        <f>ROUND(IF('2.ต้นทุนตามสัดส่วน '!$E$56&gt;0,(+H217*'2.ต้นทุนตามสัดส่วน '!$E$56)/'2.ต้นทุนตามสัดส่วน '!$E$59,0),2)</f>
        <v>0</v>
      </c>
      <c r="AD217" s="82">
        <f>ROUND(IF('2.ต้นทุนตามสัดส่วน '!$E$66&gt;0,(+I217*'2.ต้นทุนตามสัดส่วน '!$E$66)/'2.ต้นทุนตามสัดส่วน '!$E$69,0),2)</f>
        <v>0</v>
      </c>
      <c r="AE217" s="82">
        <f>ROUND(IF('2.ต้นทุนตามสัดส่วน '!$E$76&gt;0,(+J217*'2.ต้นทุนตามสัดส่วน '!$E$76)/'2.ต้นทุนตามสัดส่วน '!$E$79,0),2)</f>
        <v>0</v>
      </c>
      <c r="AF217" s="82">
        <f t="shared" si="6"/>
        <v>0</v>
      </c>
      <c r="AG217" s="82">
        <f>ROUND(IF('2.ต้นทุนตามสัดส่วน '!$E$106&gt;0,(+L217*'2.ต้นทุนตามสัดส่วน '!$E$106)/'2.ต้นทุนตามสัดส่วน '!$E$109,0),2)</f>
        <v>0</v>
      </c>
      <c r="AH217" s="82">
        <f>ROUND(IF('2.ต้นทุนตามสัดส่วน '!$E$116&gt;0,(+M217*'2.ต้นทุนตามสัดส่วน '!$E$116)/'2.ต้นทุนตามสัดส่วน '!$E$119,0),2)</f>
        <v>0</v>
      </c>
      <c r="AI217" s="82">
        <f>ROUND(IF('2.ต้นทุนตามสัดส่วน '!$E$126&gt;0,(+N217*'2.ต้นทุนตามสัดส่วน '!$E$126)/'2.ต้นทุนตามสัดส่วน '!$E$129,0),2)</f>
        <v>0</v>
      </c>
      <c r="AJ217" s="82">
        <f t="shared" si="7"/>
        <v>0</v>
      </c>
      <c r="AK217" s="82">
        <f>ROUND(IF('2.ต้นทุนตามสัดส่วน '!$E$156&gt;0,(+P217*'2.ต้นทุนตามสัดส่วน '!$E$156)/'2.ต้นทุนตามสัดส่วน '!$E$159,0),2)</f>
        <v>0</v>
      </c>
      <c r="AL217" s="82">
        <f>ROUND(IF('2.ต้นทุนตามสัดส่วน '!$E$166&gt;0,(+Q217*'2.ต้นทุนตามสัดส่วน '!$E$166)/'2.ต้นทุนตามสัดส่วน '!$E$169,0),2)</f>
        <v>0</v>
      </c>
      <c r="AM217" s="82">
        <f>ROUND(IF('2.ต้นทุนตามสัดส่วน '!$E$176&gt;0,(+R217*'2.ต้นทุนตามสัดส่วน '!$E$176)/'2.ต้นทุนตามสัดส่วน '!$E$179,0),2)</f>
        <v>0</v>
      </c>
      <c r="AN217" s="82">
        <f t="shared" si="8"/>
        <v>0</v>
      </c>
      <c r="AO217" s="82">
        <f t="shared" si="9"/>
        <v>0</v>
      </c>
      <c r="AQ217" s="96">
        <v>5106030000</v>
      </c>
      <c r="AR217" s="97" t="s">
        <v>312</v>
      </c>
      <c r="AS217" s="82">
        <f>ROUND(IF('2.ต้นทุนตามสัดส่วน '!$E$7&gt;0,(C217*'2.ต้นทุนตามสัดส่วน '!$E$7)/'2.ต้นทุนตามสัดส่วน '!$E$9,0),2)</f>
        <v>0</v>
      </c>
      <c r="AT217" s="82">
        <f>ROUND(IF('2.ต้นทุนตามสัดส่วน '!$E$17&gt;0,(D217*'2.ต้นทุนตามสัดส่วน '!$E$17)/'2.ต้นทุนตามสัดส่วน '!$E$19,0),2)</f>
        <v>0</v>
      </c>
      <c r="AU217" s="82">
        <f>ROUND(IF('2.ต้นทุนตามสัดส่วน '!$E$27&gt;0,(+E217*'2.ต้นทุนตามสัดส่วน '!$E$27)/'2.ต้นทุนตามสัดส่วน '!$E$29,0),2)</f>
        <v>0</v>
      </c>
      <c r="AV217" s="82">
        <f>ROUND(IF('2.ต้นทุนตามสัดส่วน '!$E$37&gt;0,(+F217*'2.ต้นทุนตามสัดส่วน '!$E$37)/'2.ต้นทุนตามสัดส่วน '!$E$39,0),2)</f>
        <v>0</v>
      </c>
      <c r="AW217" s="82">
        <f t="shared" si="10"/>
        <v>0</v>
      </c>
      <c r="AX217" s="82">
        <f>ROUND(IF('2.ต้นทุนตามสัดส่วน '!$E$57&gt;0,(+H217*'2.ต้นทุนตามสัดส่วน '!$E$57)/'2.ต้นทุนตามสัดส่วน '!$E$59,0),2)</f>
        <v>0</v>
      </c>
      <c r="AY217" s="82">
        <f>ROUND(IF('2.ต้นทุนตามสัดส่วน '!$E$67&gt;0,(+I217*'2.ต้นทุนตามสัดส่วน '!$E$67)/'2.ต้นทุนตามสัดส่วน '!$E$69,0),2)</f>
        <v>0</v>
      </c>
      <c r="AZ217" s="82">
        <f>ROUND(IF('2.ต้นทุนตามสัดส่วน '!$E$77&gt;0,(+J217*'2.ต้นทุนตามสัดส่วน '!$E$77)/'2.ต้นทุนตามสัดส่วน '!$E$79,0),2)</f>
        <v>0</v>
      </c>
      <c r="BA217" s="82">
        <f t="shared" si="11"/>
        <v>0</v>
      </c>
      <c r="BB217" s="82">
        <f>ROUND(IF('2.ต้นทุนตามสัดส่วน '!$E$107&gt;0,(+L217*'2.ต้นทุนตามสัดส่วน '!$E$107)/'2.ต้นทุนตามสัดส่วน '!$E$109,0),2)</f>
        <v>0</v>
      </c>
      <c r="BC217" s="82">
        <f>ROUND(IF('2.ต้นทุนตามสัดส่วน '!$E$117&gt;0,(+M217*'2.ต้นทุนตามสัดส่วน '!$E$117)/'2.ต้นทุนตามสัดส่วน '!$E$119,0),2)</f>
        <v>0</v>
      </c>
      <c r="BD217" s="82">
        <f>ROUND(IF('2.ต้นทุนตามสัดส่วน '!$E$127&gt;0,(+N217*'2.ต้นทุนตามสัดส่วน '!$E$127)/'2.ต้นทุนตามสัดส่วน '!$E$129,0),2)</f>
        <v>0</v>
      </c>
      <c r="BE217" s="82">
        <f t="shared" si="12"/>
        <v>0</v>
      </c>
      <c r="BF217" s="82">
        <f>ROUND(IF('2.ต้นทุนตามสัดส่วน '!$E$157&gt;0,(+P217*'2.ต้นทุนตามสัดส่วน '!$E$157)/'2.ต้นทุนตามสัดส่วน '!$E$159,0),2)</f>
        <v>0</v>
      </c>
      <c r="BG217" s="82">
        <f>ROUND(IF('2.ต้นทุนตามสัดส่วน '!$E$167&gt;0,(+Q217*'2.ต้นทุนตามสัดส่วน '!$E$167)/'2.ต้นทุนตามสัดส่วน '!$E$169,0),2)</f>
        <v>0</v>
      </c>
      <c r="BH217" s="82">
        <f>ROUND(IF('2.ต้นทุนตามสัดส่วน '!$E$177&gt;0,(+R217*'2.ต้นทุนตามสัดส่วน '!$E$177)/'2.ต้นทุนตามสัดส่วน '!$E$179,0),2)</f>
        <v>0</v>
      </c>
      <c r="BI217" s="82">
        <f t="shared" si="13"/>
        <v>0</v>
      </c>
      <c r="BJ217" s="82">
        <f t="shared" si="14"/>
        <v>0</v>
      </c>
      <c r="BL217" s="96">
        <v>5106030000</v>
      </c>
      <c r="BM217" s="97" t="s">
        <v>312</v>
      </c>
      <c r="BN217" s="82">
        <f>ROUND(IF('2.ต้นทุนตามสัดส่วน '!$E$8&gt;0,(+C217*'2.ต้นทุนตามสัดส่วน '!$E$8)/'2.ต้นทุนตามสัดส่วน '!$E$9,0),2)</f>
        <v>0</v>
      </c>
      <c r="BO217" s="82">
        <f>ROUND(IF('2.ต้นทุนตามสัดส่วน '!$E$18&gt;0,(+D217*'2.ต้นทุนตามสัดส่วน '!$E$18)/'2.ต้นทุนตามสัดส่วน '!$E$19,0),2)</f>
        <v>0</v>
      </c>
      <c r="BP217" s="82">
        <f>ROUND(IF('2.ต้นทุนตามสัดส่วน '!$E$28&gt;0,(+E217*'2.ต้นทุนตามสัดส่วน '!$E$28)/'2.ต้นทุนตามสัดส่วน '!$E$29,0),2)</f>
        <v>0</v>
      </c>
      <c r="BQ217" s="82">
        <f>ROUND(IF('2.ต้นทุนตามสัดส่วน '!$E$38&gt;0,(+F217*'2.ต้นทุนตามสัดส่วน '!$E$38)/'2.ต้นทุนตามสัดส่วน '!$E$39,0),2)</f>
        <v>0</v>
      </c>
      <c r="BR217" s="82">
        <f t="shared" si="15"/>
        <v>0</v>
      </c>
      <c r="BS217" s="82">
        <f>ROUND(IF('2.ต้นทุนตามสัดส่วน '!$E$58&gt;0,(+H217*'2.ต้นทุนตามสัดส่วน '!$E$58)/'2.ต้นทุนตามสัดส่วน '!$E$59,0),2)</f>
        <v>0</v>
      </c>
      <c r="BT217" s="82">
        <f>ROUND(IF('2.ต้นทุนตามสัดส่วน '!$E$68&gt;0,(+I217*'2.ต้นทุนตามสัดส่วน '!$E$68)/'2.ต้นทุนตามสัดส่วน '!$E$69,0),2)</f>
        <v>0</v>
      </c>
      <c r="BU217" s="82">
        <f>ROUND(IF('2.ต้นทุนตามสัดส่วน '!$E$78&gt;0,(+J217*'2.ต้นทุนตามสัดส่วน '!$E$78)/'2.ต้นทุนตามสัดส่วน '!$E$79,0),2)</f>
        <v>0</v>
      </c>
      <c r="BV217" s="82">
        <f t="shared" si="16"/>
        <v>0</v>
      </c>
      <c r="BW217" s="82">
        <f>ROUND(IF('2.ต้นทุนตามสัดส่วน '!$E$108&gt;0,(+L217*'2.ต้นทุนตามสัดส่วน '!$E$108)/'2.ต้นทุนตามสัดส่วน '!$E$109,0),2)</f>
        <v>0</v>
      </c>
      <c r="BX217" s="82">
        <f>ROUND(IF('2.ต้นทุนตามสัดส่วน '!$E$118&gt;0,(+M217*'2.ต้นทุนตามสัดส่วน '!$E$118)/'2.ต้นทุนตามสัดส่วน '!$E$119,0),2)</f>
        <v>0</v>
      </c>
      <c r="BY217" s="82">
        <f>ROUND(IF('2.ต้นทุนตามสัดส่วน '!$E$128&gt;0,(+N217*'2.ต้นทุนตามสัดส่วน '!$E$128)/'2.ต้นทุนตามสัดส่วน '!$E$129,0),2)</f>
        <v>0</v>
      </c>
      <c r="BZ217" s="82">
        <f t="shared" si="17"/>
        <v>0</v>
      </c>
      <c r="CA217" s="82">
        <f>ROUND(IF('2.ต้นทุนตามสัดส่วน '!$E$158&gt;0,(+P217*'2.ต้นทุนตามสัดส่วน '!$E$158)/'2.ต้นทุนตามสัดส่วน '!$E$159,0),2)</f>
        <v>0</v>
      </c>
      <c r="CB217" s="82">
        <f>ROUND(IF('2.ต้นทุนตามสัดส่วน '!$E$168&gt;0,(+Q217*'2.ต้นทุนตามสัดส่วน '!$E$168)/'2.ต้นทุนตามสัดส่วน '!$E$169,0),2)</f>
        <v>0</v>
      </c>
      <c r="CC217" s="82">
        <f>ROUND(IF('2.ต้นทุนตามสัดส่วน '!$E$178&gt;0,(+R217*'2.ต้นทุนตามสัดส่วน '!$E$178)/'2.ต้นทุนตามสัดส่วน '!$E$179,0),2)</f>
        <v>0</v>
      </c>
      <c r="CD217" s="82">
        <f t="shared" si="18"/>
        <v>0</v>
      </c>
      <c r="CE217" s="82">
        <f t="shared" si="19"/>
        <v>0</v>
      </c>
      <c r="CF217" s="96">
        <v>5106030000</v>
      </c>
      <c r="CG217" s="97" t="s">
        <v>312</v>
      </c>
      <c r="CH217" s="82">
        <f t="shared" ref="CH217:CY217" si="230">+C217-X217-AS217-BN217</f>
        <v>0</v>
      </c>
      <c r="CI217" s="82">
        <f t="shared" si="230"/>
        <v>0</v>
      </c>
      <c r="CJ217" s="82">
        <f t="shared" si="230"/>
        <v>0</v>
      </c>
      <c r="CK217" s="82">
        <f t="shared" si="230"/>
        <v>0</v>
      </c>
      <c r="CL217" s="82">
        <f t="shared" si="230"/>
        <v>0</v>
      </c>
      <c r="CM217" s="82">
        <f t="shared" si="230"/>
        <v>0</v>
      </c>
      <c r="CN217" s="82">
        <f t="shared" si="230"/>
        <v>0</v>
      </c>
      <c r="CO217" s="82">
        <f t="shared" si="230"/>
        <v>0</v>
      </c>
      <c r="CP217" s="82">
        <f t="shared" si="230"/>
        <v>0</v>
      </c>
      <c r="CQ217" s="82">
        <f t="shared" si="230"/>
        <v>0</v>
      </c>
      <c r="CR217" s="82">
        <f t="shared" si="230"/>
        <v>0</v>
      </c>
      <c r="CS217" s="82">
        <f t="shared" si="230"/>
        <v>0</v>
      </c>
      <c r="CT217" s="82">
        <f t="shared" si="230"/>
        <v>0</v>
      </c>
      <c r="CU217" s="82">
        <f t="shared" si="230"/>
        <v>0</v>
      </c>
      <c r="CV217" s="82">
        <f t="shared" si="230"/>
        <v>0</v>
      </c>
      <c r="CW217" s="82">
        <f t="shared" si="230"/>
        <v>0</v>
      </c>
      <c r="CX217" s="82">
        <f t="shared" si="230"/>
        <v>0</v>
      </c>
      <c r="CY217" s="82">
        <f t="shared" si="230"/>
        <v>0</v>
      </c>
    </row>
    <row r="218" spans="1:103" ht="15.75" customHeight="1" x14ac:dyDescent="0.55000000000000004">
      <c r="A218" s="96">
        <v>5106030100</v>
      </c>
      <c r="B218" s="97" t="s">
        <v>313</v>
      </c>
      <c r="C218" s="30"/>
      <c r="D218" s="82"/>
      <c r="E218" s="82"/>
      <c r="F218" s="82"/>
      <c r="G218" s="82">
        <f t="shared" si="0"/>
        <v>0</v>
      </c>
      <c r="H218" s="82"/>
      <c r="I218" s="82"/>
      <c r="J218" s="82"/>
      <c r="K218" s="82">
        <f t="shared" si="1"/>
        <v>0</v>
      </c>
      <c r="L218" s="82"/>
      <c r="M218" s="82"/>
      <c r="N218" s="82"/>
      <c r="O218" s="82">
        <f t="shared" si="2"/>
        <v>0</v>
      </c>
      <c r="P218" s="82"/>
      <c r="Q218" s="82"/>
      <c r="R218" s="82"/>
      <c r="S218" s="82">
        <f t="shared" si="3"/>
        <v>0</v>
      </c>
      <c r="T218" s="82">
        <f t="shared" si="4"/>
        <v>0</v>
      </c>
      <c r="V218" s="96">
        <v>5106030100</v>
      </c>
      <c r="W218" s="97" t="s">
        <v>313</v>
      </c>
      <c r="X218" s="82">
        <f>ROUND(IF('2.ต้นทุนตามสัดส่วน '!$E$6&gt;0,(+C218*'2.ต้นทุนตามสัดส่วน '!$E$6)/'2.ต้นทุนตามสัดส่วน '!$E$9,0),2)</f>
        <v>0</v>
      </c>
      <c r="Y218" s="82">
        <f>ROUND(IF('2.ต้นทุนตามสัดส่วน '!$E$16&gt;0,(+D218*'2.ต้นทุนตามสัดส่วน '!$E$16)/'2.ต้นทุนตามสัดส่วน '!$E$19,0),2)</f>
        <v>0</v>
      </c>
      <c r="Z218" s="82">
        <f>ROUND(IF('2.ต้นทุนตามสัดส่วน '!$E$26&gt;0,(+E218*'2.ต้นทุนตามสัดส่วน '!$E$26)/'2.ต้นทุนตามสัดส่วน '!$E$29,0),2)</f>
        <v>0</v>
      </c>
      <c r="AA218" s="82">
        <f>ROUND(IF('2.ต้นทุนตามสัดส่วน '!$E$36&gt;0,(+F218*'2.ต้นทุนตามสัดส่วน '!$E$36)/'2.ต้นทุนตามสัดส่วน '!$E$39,0),2)</f>
        <v>0</v>
      </c>
      <c r="AB218" s="82">
        <f t="shared" si="5"/>
        <v>0</v>
      </c>
      <c r="AC218" s="82">
        <f>ROUND(IF('2.ต้นทุนตามสัดส่วน '!$E$56&gt;0,(+H218*'2.ต้นทุนตามสัดส่วน '!$E$56)/'2.ต้นทุนตามสัดส่วน '!$E$59,0),2)</f>
        <v>0</v>
      </c>
      <c r="AD218" s="82">
        <f>ROUND(IF('2.ต้นทุนตามสัดส่วน '!$E$66&gt;0,(+I218*'2.ต้นทุนตามสัดส่วน '!$E$66)/'2.ต้นทุนตามสัดส่วน '!$E$69,0),2)</f>
        <v>0</v>
      </c>
      <c r="AE218" s="82">
        <f>ROUND(IF('2.ต้นทุนตามสัดส่วน '!$E$76&gt;0,(+J218*'2.ต้นทุนตามสัดส่วน '!$E$76)/'2.ต้นทุนตามสัดส่วน '!$E$79,0),2)</f>
        <v>0</v>
      </c>
      <c r="AF218" s="82">
        <f t="shared" si="6"/>
        <v>0</v>
      </c>
      <c r="AG218" s="82">
        <f>ROUND(IF('2.ต้นทุนตามสัดส่วน '!$E$106&gt;0,(+L218*'2.ต้นทุนตามสัดส่วน '!$E$106)/'2.ต้นทุนตามสัดส่วน '!$E$109,0),2)</f>
        <v>0</v>
      </c>
      <c r="AH218" s="82">
        <f>ROUND(IF('2.ต้นทุนตามสัดส่วน '!$E$116&gt;0,(+M218*'2.ต้นทุนตามสัดส่วน '!$E$116)/'2.ต้นทุนตามสัดส่วน '!$E$119,0),2)</f>
        <v>0</v>
      </c>
      <c r="AI218" s="82">
        <f>ROUND(IF('2.ต้นทุนตามสัดส่วน '!$E$126&gt;0,(+N218*'2.ต้นทุนตามสัดส่วน '!$E$126)/'2.ต้นทุนตามสัดส่วน '!$E$129,0),2)</f>
        <v>0</v>
      </c>
      <c r="AJ218" s="82">
        <f t="shared" si="7"/>
        <v>0</v>
      </c>
      <c r="AK218" s="82">
        <f>ROUND(IF('2.ต้นทุนตามสัดส่วน '!$E$156&gt;0,(+P218*'2.ต้นทุนตามสัดส่วน '!$E$156)/'2.ต้นทุนตามสัดส่วน '!$E$159,0),2)</f>
        <v>0</v>
      </c>
      <c r="AL218" s="82">
        <f>ROUND(IF('2.ต้นทุนตามสัดส่วน '!$E$166&gt;0,(+Q218*'2.ต้นทุนตามสัดส่วน '!$E$166)/'2.ต้นทุนตามสัดส่วน '!$E$169,0),2)</f>
        <v>0</v>
      </c>
      <c r="AM218" s="82">
        <f>ROUND(IF('2.ต้นทุนตามสัดส่วน '!$E$176&gt;0,(+R218*'2.ต้นทุนตามสัดส่วน '!$E$176)/'2.ต้นทุนตามสัดส่วน '!$E$179,0),2)</f>
        <v>0</v>
      </c>
      <c r="AN218" s="82">
        <f t="shared" si="8"/>
        <v>0</v>
      </c>
      <c r="AO218" s="82">
        <f t="shared" si="9"/>
        <v>0</v>
      </c>
      <c r="AQ218" s="96">
        <v>5106030100</v>
      </c>
      <c r="AR218" s="97" t="s">
        <v>313</v>
      </c>
      <c r="AS218" s="82">
        <f>ROUND(IF('2.ต้นทุนตามสัดส่วน '!$E$7&gt;0,(C218*'2.ต้นทุนตามสัดส่วน '!$E$7)/'2.ต้นทุนตามสัดส่วน '!$E$9,0),2)</f>
        <v>0</v>
      </c>
      <c r="AT218" s="82">
        <f>ROUND(IF('2.ต้นทุนตามสัดส่วน '!$E$17&gt;0,(D218*'2.ต้นทุนตามสัดส่วน '!$E$17)/'2.ต้นทุนตามสัดส่วน '!$E$19,0),2)</f>
        <v>0</v>
      </c>
      <c r="AU218" s="82">
        <f>ROUND(IF('2.ต้นทุนตามสัดส่วน '!$E$27&gt;0,(+E218*'2.ต้นทุนตามสัดส่วน '!$E$27)/'2.ต้นทุนตามสัดส่วน '!$E$29,0),2)</f>
        <v>0</v>
      </c>
      <c r="AV218" s="82">
        <f>ROUND(IF('2.ต้นทุนตามสัดส่วน '!$E$37&gt;0,(+F218*'2.ต้นทุนตามสัดส่วน '!$E$37)/'2.ต้นทุนตามสัดส่วน '!$E$39,0),2)</f>
        <v>0</v>
      </c>
      <c r="AW218" s="82">
        <f t="shared" si="10"/>
        <v>0</v>
      </c>
      <c r="AX218" s="82">
        <f>ROUND(IF('2.ต้นทุนตามสัดส่วน '!$E$57&gt;0,(+H218*'2.ต้นทุนตามสัดส่วน '!$E$57)/'2.ต้นทุนตามสัดส่วน '!$E$59,0),2)</f>
        <v>0</v>
      </c>
      <c r="AY218" s="82">
        <f>ROUND(IF('2.ต้นทุนตามสัดส่วน '!$E$67&gt;0,(+I218*'2.ต้นทุนตามสัดส่วน '!$E$67)/'2.ต้นทุนตามสัดส่วน '!$E$69,0),2)</f>
        <v>0</v>
      </c>
      <c r="AZ218" s="82">
        <f>ROUND(IF('2.ต้นทุนตามสัดส่วน '!$E$77&gt;0,(+J218*'2.ต้นทุนตามสัดส่วน '!$E$77)/'2.ต้นทุนตามสัดส่วน '!$E$79,0),2)</f>
        <v>0</v>
      </c>
      <c r="BA218" s="82">
        <f t="shared" si="11"/>
        <v>0</v>
      </c>
      <c r="BB218" s="82">
        <f>ROUND(IF('2.ต้นทุนตามสัดส่วน '!$E$107&gt;0,(+L218*'2.ต้นทุนตามสัดส่วน '!$E$107)/'2.ต้นทุนตามสัดส่วน '!$E$109,0),2)</f>
        <v>0</v>
      </c>
      <c r="BC218" s="82">
        <f>ROUND(IF('2.ต้นทุนตามสัดส่วน '!$E$117&gt;0,(+M218*'2.ต้นทุนตามสัดส่วน '!$E$117)/'2.ต้นทุนตามสัดส่วน '!$E$119,0),2)</f>
        <v>0</v>
      </c>
      <c r="BD218" s="82">
        <f>ROUND(IF('2.ต้นทุนตามสัดส่วน '!$E$127&gt;0,(+N218*'2.ต้นทุนตามสัดส่วน '!$E$127)/'2.ต้นทุนตามสัดส่วน '!$E$129,0),2)</f>
        <v>0</v>
      </c>
      <c r="BE218" s="82">
        <f t="shared" si="12"/>
        <v>0</v>
      </c>
      <c r="BF218" s="82">
        <f>ROUND(IF('2.ต้นทุนตามสัดส่วน '!$E$157&gt;0,(+P218*'2.ต้นทุนตามสัดส่วน '!$E$157)/'2.ต้นทุนตามสัดส่วน '!$E$159,0),2)</f>
        <v>0</v>
      </c>
      <c r="BG218" s="82">
        <f>ROUND(IF('2.ต้นทุนตามสัดส่วน '!$E$167&gt;0,(+Q218*'2.ต้นทุนตามสัดส่วน '!$E$167)/'2.ต้นทุนตามสัดส่วน '!$E$169,0),2)</f>
        <v>0</v>
      </c>
      <c r="BH218" s="82">
        <f>ROUND(IF('2.ต้นทุนตามสัดส่วน '!$E$177&gt;0,(+R218*'2.ต้นทุนตามสัดส่วน '!$E$177)/'2.ต้นทุนตามสัดส่วน '!$E$179,0),2)</f>
        <v>0</v>
      </c>
      <c r="BI218" s="82">
        <f t="shared" si="13"/>
        <v>0</v>
      </c>
      <c r="BJ218" s="82">
        <f t="shared" si="14"/>
        <v>0</v>
      </c>
      <c r="BL218" s="96">
        <v>5106030100</v>
      </c>
      <c r="BM218" s="97" t="s">
        <v>313</v>
      </c>
      <c r="BN218" s="82">
        <f>ROUND(IF('2.ต้นทุนตามสัดส่วน '!$E$8&gt;0,(+C218*'2.ต้นทุนตามสัดส่วน '!$E$8)/'2.ต้นทุนตามสัดส่วน '!$E$9,0),2)</f>
        <v>0</v>
      </c>
      <c r="BO218" s="82">
        <f>ROUND(IF('2.ต้นทุนตามสัดส่วน '!$E$18&gt;0,(+D218*'2.ต้นทุนตามสัดส่วน '!$E$18)/'2.ต้นทุนตามสัดส่วน '!$E$19,0),2)</f>
        <v>0</v>
      </c>
      <c r="BP218" s="82">
        <f>ROUND(IF('2.ต้นทุนตามสัดส่วน '!$E$28&gt;0,(+E218*'2.ต้นทุนตามสัดส่วน '!$E$28)/'2.ต้นทุนตามสัดส่วน '!$E$29,0),2)</f>
        <v>0</v>
      </c>
      <c r="BQ218" s="82">
        <f>ROUND(IF('2.ต้นทุนตามสัดส่วน '!$E$38&gt;0,(+F218*'2.ต้นทุนตามสัดส่วน '!$E$38)/'2.ต้นทุนตามสัดส่วน '!$E$39,0),2)</f>
        <v>0</v>
      </c>
      <c r="BR218" s="82">
        <f t="shared" si="15"/>
        <v>0</v>
      </c>
      <c r="BS218" s="82">
        <f>ROUND(IF('2.ต้นทุนตามสัดส่วน '!$E$58&gt;0,(+H218*'2.ต้นทุนตามสัดส่วน '!$E$58)/'2.ต้นทุนตามสัดส่วน '!$E$59,0),2)</f>
        <v>0</v>
      </c>
      <c r="BT218" s="82">
        <f>ROUND(IF('2.ต้นทุนตามสัดส่วน '!$E$68&gt;0,(+I218*'2.ต้นทุนตามสัดส่วน '!$E$68)/'2.ต้นทุนตามสัดส่วน '!$E$69,0),2)</f>
        <v>0</v>
      </c>
      <c r="BU218" s="82">
        <f>ROUND(IF('2.ต้นทุนตามสัดส่วน '!$E$78&gt;0,(+J218*'2.ต้นทุนตามสัดส่วน '!$E$78)/'2.ต้นทุนตามสัดส่วน '!$E$79,0),2)</f>
        <v>0</v>
      </c>
      <c r="BV218" s="82">
        <f t="shared" si="16"/>
        <v>0</v>
      </c>
      <c r="BW218" s="82">
        <f>ROUND(IF('2.ต้นทุนตามสัดส่วน '!$E$108&gt;0,(+L218*'2.ต้นทุนตามสัดส่วน '!$E$108)/'2.ต้นทุนตามสัดส่วน '!$E$109,0),2)</f>
        <v>0</v>
      </c>
      <c r="BX218" s="82">
        <f>ROUND(IF('2.ต้นทุนตามสัดส่วน '!$E$118&gt;0,(+M218*'2.ต้นทุนตามสัดส่วน '!$E$118)/'2.ต้นทุนตามสัดส่วน '!$E$119,0),2)</f>
        <v>0</v>
      </c>
      <c r="BY218" s="82">
        <f>ROUND(IF('2.ต้นทุนตามสัดส่วน '!$E$128&gt;0,(+N218*'2.ต้นทุนตามสัดส่วน '!$E$128)/'2.ต้นทุนตามสัดส่วน '!$E$129,0),2)</f>
        <v>0</v>
      </c>
      <c r="BZ218" s="82">
        <f t="shared" si="17"/>
        <v>0</v>
      </c>
      <c r="CA218" s="82">
        <f>ROUND(IF('2.ต้นทุนตามสัดส่วน '!$E$158&gt;0,(+P218*'2.ต้นทุนตามสัดส่วน '!$E$158)/'2.ต้นทุนตามสัดส่วน '!$E$159,0),2)</f>
        <v>0</v>
      </c>
      <c r="CB218" s="82">
        <f>ROUND(IF('2.ต้นทุนตามสัดส่วน '!$E$168&gt;0,(+Q218*'2.ต้นทุนตามสัดส่วน '!$E$168)/'2.ต้นทุนตามสัดส่วน '!$E$169,0),2)</f>
        <v>0</v>
      </c>
      <c r="CC218" s="82">
        <f>ROUND(IF('2.ต้นทุนตามสัดส่วน '!$E$178&gt;0,(+R218*'2.ต้นทุนตามสัดส่วน '!$E$178)/'2.ต้นทุนตามสัดส่วน '!$E$179,0),2)</f>
        <v>0</v>
      </c>
      <c r="CD218" s="82">
        <f t="shared" si="18"/>
        <v>0</v>
      </c>
      <c r="CE218" s="82">
        <f t="shared" si="19"/>
        <v>0</v>
      </c>
      <c r="CF218" s="96">
        <v>5106030100</v>
      </c>
      <c r="CG218" s="97" t="s">
        <v>313</v>
      </c>
      <c r="CH218" s="82">
        <f t="shared" ref="CH218:CY218" si="231">+C218-X218-AS218-BN218</f>
        <v>0</v>
      </c>
      <c r="CI218" s="82">
        <f t="shared" si="231"/>
        <v>0</v>
      </c>
      <c r="CJ218" s="82">
        <f t="shared" si="231"/>
        <v>0</v>
      </c>
      <c r="CK218" s="82">
        <f t="shared" si="231"/>
        <v>0</v>
      </c>
      <c r="CL218" s="82">
        <f t="shared" si="231"/>
        <v>0</v>
      </c>
      <c r="CM218" s="82">
        <f t="shared" si="231"/>
        <v>0</v>
      </c>
      <c r="CN218" s="82">
        <f t="shared" si="231"/>
        <v>0</v>
      </c>
      <c r="CO218" s="82">
        <f t="shared" si="231"/>
        <v>0</v>
      </c>
      <c r="CP218" s="82">
        <f t="shared" si="231"/>
        <v>0</v>
      </c>
      <c r="CQ218" s="82">
        <f t="shared" si="231"/>
        <v>0</v>
      </c>
      <c r="CR218" s="82">
        <f t="shared" si="231"/>
        <v>0</v>
      </c>
      <c r="CS218" s="82">
        <f t="shared" si="231"/>
        <v>0</v>
      </c>
      <c r="CT218" s="82">
        <f t="shared" si="231"/>
        <v>0</v>
      </c>
      <c r="CU218" s="82">
        <f t="shared" si="231"/>
        <v>0</v>
      </c>
      <c r="CV218" s="82">
        <f t="shared" si="231"/>
        <v>0</v>
      </c>
      <c r="CW218" s="82">
        <f t="shared" si="231"/>
        <v>0</v>
      </c>
      <c r="CX218" s="82">
        <f t="shared" si="231"/>
        <v>0</v>
      </c>
      <c r="CY218" s="82">
        <f t="shared" si="231"/>
        <v>0</v>
      </c>
    </row>
    <row r="219" spans="1:103" ht="15.75" customHeight="1" x14ac:dyDescent="0.55000000000000004">
      <c r="A219" s="96">
        <v>5106030200</v>
      </c>
      <c r="B219" s="97" t="s">
        <v>314</v>
      </c>
      <c r="C219" s="30"/>
      <c r="D219" s="82"/>
      <c r="E219" s="82"/>
      <c r="F219" s="82"/>
      <c r="G219" s="82">
        <f t="shared" si="0"/>
        <v>0</v>
      </c>
      <c r="H219" s="82"/>
      <c r="I219" s="82"/>
      <c r="J219" s="82"/>
      <c r="K219" s="82">
        <f t="shared" si="1"/>
        <v>0</v>
      </c>
      <c r="L219" s="82"/>
      <c r="M219" s="82"/>
      <c r="N219" s="82"/>
      <c r="O219" s="82">
        <f t="shared" si="2"/>
        <v>0</v>
      </c>
      <c r="P219" s="82"/>
      <c r="Q219" s="82"/>
      <c r="R219" s="82"/>
      <c r="S219" s="82">
        <f t="shared" si="3"/>
        <v>0</v>
      </c>
      <c r="T219" s="82">
        <f t="shared" si="4"/>
        <v>0</v>
      </c>
      <c r="V219" s="96">
        <v>5106030200</v>
      </c>
      <c r="W219" s="97" t="s">
        <v>314</v>
      </c>
      <c r="X219" s="82">
        <f>ROUND(IF('2.ต้นทุนตามสัดส่วน '!$E$6&gt;0,(+C219*'2.ต้นทุนตามสัดส่วน '!$E$6)/'2.ต้นทุนตามสัดส่วน '!$E$9,0),2)</f>
        <v>0</v>
      </c>
      <c r="Y219" s="82">
        <f>ROUND(IF('2.ต้นทุนตามสัดส่วน '!$E$16&gt;0,(+D219*'2.ต้นทุนตามสัดส่วน '!$E$16)/'2.ต้นทุนตามสัดส่วน '!$E$19,0),2)</f>
        <v>0</v>
      </c>
      <c r="Z219" s="82">
        <f>ROUND(IF('2.ต้นทุนตามสัดส่วน '!$E$26&gt;0,(+E219*'2.ต้นทุนตามสัดส่วน '!$E$26)/'2.ต้นทุนตามสัดส่วน '!$E$29,0),2)</f>
        <v>0</v>
      </c>
      <c r="AA219" s="82">
        <f>ROUND(IF('2.ต้นทุนตามสัดส่วน '!$E$36&gt;0,(+F219*'2.ต้นทุนตามสัดส่วน '!$E$36)/'2.ต้นทุนตามสัดส่วน '!$E$39,0),2)</f>
        <v>0</v>
      </c>
      <c r="AB219" s="82">
        <f t="shared" si="5"/>
        <v>0</v>
      </c>
      <c r="AC219" s="82">
        <f>ROUND(IF('2.ต้นทุนตามสัดส่วน '!$E$56&gt;0,(+H219*'2.ต้นทุนตามสัดส่วน '!$E$56)/'2.ต้นทุนตามสัดส่วน '!$E$59,0),2)</f>
        <v>0</v>
      </c>
      <c r="AD219" s="82">
        <f>ROUND(IF('2.ต้นทุนตามสัดส่วน '!$E$66&gt;0,(+I219*'2.ต้นทุนตามสัดส่วน '!$E$66)/'2.ต้นทุนตามสัดส่วน '!$E$69,0),2)</f>
        <v>0</v>
      </c>
      <c r="AE219" s="82">
        <f>ROUND(IF('2.ต้นทุนตามสัดส่วน '!$E$76&gt;0,(+J219*'2.ต้นทุนตามสัดส่วน '!$E$76)/'2.ต้นทุนตามสัดส่วน '!$E$79,0),2)</f>
        <v>0</v>
      </c>
      <c r="AF219" s="82">
        <f t="shared" si="6"/>
        <v>0</v>
      </c>
      <c r="AG219" s="82">
        <f>ROUND(IF('2.ต้นทุนตามสัดส่วน '!$E$106&gt;0,(+L219*'2.ต้นทุนตามสัดส่วน '!$E$106)/'2.ต้นทุนตามสัดส่วน '!$E$109,0),2)</f>
        <v>0</v>
      </c>
      <c r="AH219" s="82">
        <f>ROUND(IF('2.ต้นทุนตามสัดส่วน '!$E$116&gt;0,(+M219*'2.ต้นทุนตามสัดส่วน '!$E$116)/'2.ต้นทุนตามสัดส่วน '!$E$119,0),2)</f>
        <v>0</v>
      </c>
      <c r="AI219" s="82">
        <f>ROUND(IF('2.ต้นทุนตามสัดส่วน '!$E$126&gt;0,(+N219*'2.ต้นทุนตามสัดส่วน '!$E$126)/'2.ต้นทุนตามสัดส่วน '!$E$129,0),2)</f>
        <v>0</v>
      </c>
      <c r="AJ219" s="82">
        <f t="shared" si="7"/>
        <v>0</v>
      </c>
      <c r="AK219" s="82">
        <f>ROUND(IF('2.ต้นทุนตามสัดส่วน '!$E$156&gt;0,(+P219*'2.ต้นทุนตามสัดส่วน '!$E$156)/'2.ต้นทุนตามสัดส่วน '!$E$159,0),2)</f>
        <v>0</v>
      </c>
      <c r="AL219" s="82">
        <f>ROUND(IF('2.ต้นทุนตามสัดส่วน '!$E$166&gt;0,(+Q219*'2.ต้นทุนตามสัดส่วน '!$E$166)/'2.ต้นทุนตามสัดส่วน '!$E$169,0),2)</f>
        <v>0</v>
      </c>
      <c r="AM219" s="82">
        <f>ROUND(IF('2.ต้นทุนตามสัดส่วน '!$E$176&gt;0,(+R219*'2.ต้นทุนตามสัดส่วน '!$E$176)/'2.ต้นทุนตามสัดส่วน '!$E$179,0),2)</f>
        <v>0</v>
      </c>
      <c r="AN219" s="82">
        <f t="shared" si="8"/>
        <v>0</v>
      </c>
      <c r="AO219" s="82">
        <f t="shared" si="9"/>
        <v>0</v>
      </c>
      <c r="AQ219" s="96">
        <v>5106030200</v>
      </c>
      <c r="AR219" s="97" t="s">
        <v>314</v>
      </c>
      <c r="AS219" s="82">
        <f>ROUND(IF('2.ต้นทุนตามสัดส่วน '!$E$7&gt;0,(C219*'2.ต้นทุนตามสัดส่วน '!$E$7)/'2.ต้นทุนตามสัดส่วน '!$E$9,0),2)</f>
        <v>0</v>
      </c>
      <c r="AT219" s="82">
        <f>ROUND(IF('2.ต้นทุนตามสัดส่วน '!$E$17&gt;0,(D219*'2.ต้นทุนตามสัดส่วน '!$E$17)/'2.ต้นทุนตามสัดส่วน '!$E$19,0),2)</f>
        <v>0</v>
      </c>
      <c r="AU219" s="82">
        <f>ROUND(IF('2.ต้นทุนตามสัดส่วน '!$E$27&gt;0,(+E219*'2.ต้นทุนตามสัดส่วน '!$E$27)/'2.ต้นทุนตามสัดส่วน '!$E$29,0),2)</f>
        <v>0</v>
      </c>
      <c r="AV219" s="82">
        <f>ROUND(IF('2.ต้นทุนตามสัดส่วน '!$E$37&gt;0,(+F219*'2.ต้นทุนตามสัดส่วน '!$E$37)/'2.ต้นทุนตามสัดส่วน '!$E$39,0),2)</f>
        <v>0</v>
      </c>
      <c r="AW219" s="82">
        <f t="shared" si="10"/>
        <v>0</v>
      </c>
      <c r="AX219" s="82">
        <f>ROUND(IF('2.ต้นทุนตามสัดส่วน '!$E$57&gt;0,(+H219*'2.ต้นทุนตามสัดส่วน '!$E$57)/'2.ต้นทุนตามสัดส่วน '!$E$59,0),2)</f>
        <v>0</v>
      </c>
      <c r="AY219" s="82">
        <f>ROUND(IF('2.ต้นทุนตามสัดส่วน '!$E$67&gt;0,(+I219*'2.ต้นทุนตามสัดส่วน '!$E$67)/'2.ต้นทุนตามสัดส่วน '!$E$69,0),2)</f>
        <v>0</v>
      </c>
      <c r="AZ219" s="82">
        <f>ROUND(IF('2.ต้นทุนตามสัดส่วน '!$E$77&gt;0,(+J219*'2.ต้นทุนตามสัดส่วน '!$E$77)/'2.ต้นทุนตามสัดส่วน '!$E$79,0),2)</f>
        <v>0</v>
      </c>
      <c r="BA219" s="82">
        <f t="shared" si="11"/>
        <v>0</v>
      </c>
      <c r="BB219" s="82">
        <f>ROUND(IF('2.ต้นทุนตามสัดส่วน '!$E$107&gt;0,(+L219*'2.ต้นทุนตามสัดส่วน '!$E$107)/'2.ต้นทุนตามสัดส่วน '!$E$109,0),2)</f>
        <v>0</v>
      </c>
      <c r="BC219" s="82">
        <f>ROUND(IF('2.ต้นทุนตามสัดส่วน '!$E$117&gt;0,(+M219*'2.ต้นทุนตามสัดส่วน '!$E$117)/'2.ต้นทุนตามสัดส่วน '!$E$119,0),2)</f>
        <v>0</v>
      </c>
      <c r="BD219" s="82">
        <f>ROUND(IF('2.ต้นทุนตามสัดส่วน '!$E$127&gt;0,(+N219*'2.ต้นทุนตามสัดส่วน '!$E$127)/'2.ต้นทุนตามสัดส่วน '!$E$129,0),2)</f>
        <v>0</v>
      </c>
      <c r="BE219" s="82">
        <f t="shared" si="12"/>
        <v>0</v>
      </c>
      <c r="BF219" s="82">
        <f>ROUND(IF('2.ต้นทุนตามสัดส่วน '!$E$157&gt;0,(+P219*'2.ต้นทุนตามสัดส่วน '!$E$157)/'2.ต้นทุนตามสัดส่วน '!$E$159,0),2)</f>
        <v>0</v>
      </c>
      <c r="BG219" s="82">
        <f>ROUND(IF('2.ต้นทุนตามสัดส่วน '!$E$167&gt;0,(+Q219*'2.ต้นทุนตามสัดส่วน '!$E$167)/'2.ต้นทุนตามสัดส่วน '!$E$169,0),2)</f>
        <v>0</v>
      </c>
      <c r="BH219" s="82">
        <f>ROUND(IF('2.ต้นทุนตามสัดส่วน '!$E$177&gt;0,(+R219*'2.ต้นทุนตามสัดส่วน '!$E$177)/'2.ต้นทุนตามสัดส่วน '!$E$179,0),2)</f>
        <v>0</v>
      </c>
      <c r="BI219" s="82">
        <f t="shared" si="13"/>
        <v>0</v>
      </c>
      <c r="BJ219" s="82">
        <f t="shared" si="14"/>
        <v>0</v>
      </c>
      <c r="BL219" s="96">
        <v>5106030200</v>
      </c>
      <c r="BM219" s="97" t="s">
        <v>314</v>
      </c>
      <c r="BN219" s="82">
        <f>ROUND(IF('2.ต้นทุนตามสัดส่วน '!$E$8&gt;0,(+C219*'2.ต้นทุนตามสัดส่วน '!$E$8)/'2.ต้นทุนตามสัดส่วน '!$E$9,0),2)</f>
        <v>0</v>
      </c>
      <c r="BO219" s="82">
        <f>ROUND(IF('2.ต้นทุนตามสัดส่วน '!$E$18&gt;0,(+D219*'2.ต้นทุนตามสัดส่วน '!$E$18)/'2.ต้นทุนตามสัดส่วน '!$E$19,0),2)</f>
        <v>0</v>
      </c>
      <c r="BP219" s="82">
        <f>ROUND(IF('2.ต้นทุนตามสัดส่วน '!$E$28&gt;0,(+E219*'2.ต้นทุนตามสัดส่วน '!$E$28)/'2.ต้นทุนตามสัดส่วน '!$E$29,0),2)</f>
        <v>0</v>
      </c>
      <c r="BQ219" s="82">
        <f>ROUND(IF('2.ต้นทุนตามสัดส่วน '!$E$38&gt;0,(+F219*'2.ต้นทุนตามสัดส่วน '!$E$38)/'2.ต้นทุนตามสัดส่วน '!$E$39,0),2)</f>
        <v>0</v>
      </c>
      <c r="BR219" s="82">
        <f t="shared" si="15"/>
        <v>0</v>
      </c>
      <c r="BS219" s="82">
        <f>ROUND(IF('2.ต้นทุนตามสัดส่วน '!$E$58&gt;0,(+H219*'2.ต้นทุนตามสัดส่วน '!$E$58)/'2.ต้นทุนตามสัดส่วน '!$E$59,0),2)</f>
        <v>0</v>
      </c>
      <c r="BT219" s="82">
        <f>ROUND(IF('2.ต้นทุนตามสัดส่วน '!$E$68&gt;0,(+I219*'2.ต้นทุนตามสัดส่วน '!$E$68)/'2.ต้นทุนตามสัดส่วน '!$E$69,0),2)</f>
        <v>0</v>
      </c>
      <c r="BU219" s="82">
        <f>ROUND(IF('2.ต้นทุนตามสัดส่วน '!$E$78&gt;0,(+J219*'2.ต้นทุนตามสัดส่วน '!$E$78)/'2.ต้นทุนตามสัดส่วน '!$E$79,0),2)</f>
        <v>0</v>
      </c>
      <c r="BV219" s="82">
        <f t="shared" si="16"/>
        <v>0</v>
      </c>
      <c r="BW219" s="82">
        <f>ROUND(IF('2.ต้นทุนตามสัดส่วน '!$E$108&gt;0,(+L219*'2.ต้นทุนตามสัดส่วน '!$E$108)/'2.ต้นทุนตามสัดส่วน '!$E$109,0),2)</f>
        <v>0</v>
      </c>
      <c r="BX219" s="82">
        <f>ROUND(IF('2.ต้นทุนตามสัดส่วน '!$E$118&gt;0,(+M219*'2.ต้นทุนตามสัดส่วน '!$E$118)/'2.ต้นทุนตามสัดส่วน '!$E$119,0),2)</f>
        <v>0</v>
      </c>
      <c r="BY219" s="82">
        <f>ROUND(IF('2.ต้นทุนตามสัดส่วน '!$E$128&gt;0,(+N219*'2.ต้นทุนตามสัดส่วน '!$E$128)/'2.ต้นทุนตามสัดส่วน '!$E$129,0),2)</f>
        <v>0</v>
      </c>
      <c r="BZ219" s="82">
        <f t="shared" si="17"/>
        <v>0</v>
      </c>
      <c r="CA219" s="82">
        <f>ROUND(IF('2.ต้นทุนตามสัดส่วน '!$E$158&gt;0,(+P219*'2.ต้นทุนตามสัดส่วน '!$E$158)/'2.ต้นทุนตามสัดส่วน '!$E$159,0),2)</f>
        <v>0</v>
      </c>
      <c r="CB219" s="82">
        <f>ROUND(IF('2.ต้นทุนตามสัดส่วน '!$E$168&gt;0,(+Q219*'2.ต้นทุนตามสัดส่วน '!$E$168)/'2.ต้นทุนตามสัดส่วน '!$E$169,0),2)</f>
        <v>0</v>
      </c>
      <c r="CC219" s="82">
        <f>ROUND(IF('2.ต้นทุนตามสัดส่วน '!$E$178&gt;0,(+R219*'2.ต้นทุนตามสัดส่วน '!$E$178)/'2.ต้นทุนตามสัดส่วน '!$E$179,0),2)</f>
        <v>0</v>
      </c>
      <c r="CD219" s="82">
        <f t="shared" si="18"/>
        <v>0</v>
      </c>
      <c r="CE219" s="82">
        <f t="shared" si="19"/>
        <v>0</v>
      </c>
      <c r="CF219" s="96">
        <v>5106030200</v>
      </c>
      <c r="CG219" s="97" t="s">
        <v>314</v>
      </c>
      <c r="CH219" s="82">
        <f t="shared" ref="CH219:CY219" si="232">+C219-X219-AS219-BN219</f>
        <v>0</v>
      </c>
      <c r="CI219" s="82">
        <f t="shared" si="232"/>
        <v>0</v>
      </c>
      <c r="CJ219" s="82">
        <f t="shared" si="232"/>
        <v>0</v>
      </c>
      <c r="CK219" s="82">
        <f t="shared" si="232"/>
        <v>0</v>
      </c>
      <c r="CL219" s="82">
        <f t="shared" si="232"/>
        <v>0</v>
      </c>
      <c r="CM219" s="82">
        <f t="shared" si="232"/>
        <v>0</v>
      </c>
      <c r="CN219" s="82">
        <f t="shared" si="232"/>
        <v>0</v>
      </c>
      <c r="CO219" s="82">
        <f t="shared" si="232"/>
        <v>0</v>
      </c>
      <c r="CP219" s="82">
        <f t="shared" si="232"/>
        <v>0</v>
      </c>
      <c r="CQ219" s="82">
        <f t="shared" si="232"/>
        <v>0</v>
      </c>
      <c r="CR219" s="82">
        <f t="shared" si="232"/>
        <v>0</v>
      </c>
      <c r="CS219" s="82">
        <f t="shared" si="232"/>
        <v>0</v>
      </c>
      <c r="CT219" s="82">
        <f t="shared" si="232"/>
        <v>0</v>
      </c>
      <c r="CU219" s="82">
        <f t="shared" si="232"/>
        <v>0</v>
      </c>
      <c r="CV219" s="82">
        <f t="shared" si="232"/>
        <v>0</v>
      </c>
      <c r="CW219" s="82">
        <f t="shared" si="232"/>
        <v>0</v>
      </c>
      <c r="CX219" s="82">
        <f t="shared" si="232"/>
        <v>0</v>
      </c>
      <c r="CY219" s="82">
        <f t="shared" si="232"/>
        <v>0</v>
      </c>
    </row>
    <row r="220" spans="1:103" ht="15.75" customHeight="1" x14ac:dyDescent="0.55000000000000004">
      <c r="A220" s="96">
        <v>5106040000</v>
      </c>
      <c r="B220" s="97" t="s">
        <v>315</v>
      </c>
      <c r="C220" s="30"/>
      <c r="D220" s="82"/>
      <c r="E220" s="82"/>
      <c r="F220" s="82"/>
      <c r="G220" s="82">
        <f t="shared" si="0"/>
        <v>0</v>
      </c>
      <c r="H220" s="82"/>
      <c r="I220" s="82"/>
      <c r="J220" s="82"/>
      <c r="K220" s="82">
        <f t="shared" si="1"/>
        <v>0</v>
      </c>
      <c r="L220" s="82"/>
      <c r="M220" s="82"/>
      <c r="N220" s="82"/>
      <c r="O220" s="82">
        <f t="shared" si="2"/>
        <v>0</v>
      </c>
      <c r="P220" s="82"/>
      <c r="Q220" s="82"/>
      <c r="R220" s="82"/>
      <c r="S220" s="82">
        <f t="shared" si="3"/>
        <v>0</v>
      </c>
      <c r="T220" s="82">
        <f t="shared" si="4"/>
        <v>0</v>
      </c>
      <c r="V220" s="96">
        <v>5106040000</v>
      </c>
      <c r="W220" s="97" t="s">
        <v>315</v>
      </c>
      <c r="X220" s="82">
        <f>ROUND(IF('2.ต้นทุนตามสัดส่วน '!$E$6&gt;0,(+C220*'2.ต้นทุนตามสัดส่วน '!$E$6)/'2.ต้นทุนตามสัดส่วน '!$E$9,0),2)</f>
        <v>0</v>
      </c>
      <c r="Y220" s="82">
        <f>ROUND(IF('2.ต้นทุนตามสัดส่วน '!$E$16&gt;0,(+D220*'2.ต้นทุนตามสัดส่วน '!$E$16)/'2.ต้นทุนตามสัดส่วน '!$E$19,0),2)</f>
        <v>0</v>
      </c>
      <c r="Z220" s="82">
        <f>ROUND(IF('2.ต้นทุนตามสัดส่วน '!$E$26&gt;0,(+E220*'2.ต้นทุนตามสัดส่วน '!$E$26)/'2.ต้นทุนตามสัดส่วน '!$E$29,0),2)</f>
        <v>0</v>
      </c>
      <c r="AA220" s="82">
        <f>ROUND(IF('2.ต้นทุนตามสัดส่วน '!$E$36&gt;0,(+F220*'2.ต้นทุนตามสัดส่วน '!$E$36)/'2.ต้นทุนตามสัดส่วน '!$E$39,0),2)</f>
        <v>0</v>
      </c>
      <c r="AB220" s="82">
        <f t="shared" si="5"/>
        <v>0</v>
      </c>
      <c r="AC220" s="82">
        <f>ROUND(IF('2.ต้นทุนตามสัดส่วน '!$E$56&gt;0,(+H220*'2.ต้นทุนตามสัดส่วน '!$E$56)/'2.ต้นทุนตามสัดส่วน '!$E$59,0),2)</f>
        <v>0</v>
      </c>
      <c r="AD220" s="82">
        <f>ROUND(IF('2.ต้นทุนตามสัดส่วน '!$E$66&gt;0,(+I220*'2.ต้นทุนตามสัดส่วน '!$E$66)/'2.ต้นทุนตามสัดส่วน '!$E$69,0),2)</f>
        <v>0</v>
      </c>
      <c r="AE220" s="82">
        <f>ROUND(IF('2.ต้นทุนตามสัดส่วน '!$E$76&gt;0,(+J220*'2.ต้นทุนตามสัดส่วน '!$E$76)/'2.ต้นทุนตามสัดส่วน '!$E$79,0),2)</f>
        <v>0</v>
      </c>
      <c r="AF220" s="82">
        <f t="shared" si="6"/>
        <v>0</v>
      </c>
      <c r="AG220" s="82">
        <f>ROUND(IF('2.ต้นทุนตามสัดส่วน '!$E$106&gt;0,(+L220*'2.ต้นทุนตามสัดส่วน '!$E$106)/'2.ต้นทุนตามสัดส่วน '!$E$109,0),2)</f>
        <v>0</v>
      </c>
      <c r="AH220" s="82">
        <f>ROUND(IF('2.ต้นทุนตามสัดส่วน '!$E$116&gt;0,(+M220*'2.ต้นทุนตามสัดส่วน '!$E$116)/'2.ต้นทุนตามสัดส่วน '!$E$119,0),2)</f>
        <v>0</v>
      </c>
      <c r="AI220" s="82">
        <f>ROUND(IF('2.ต้นทุนตามสัดส่วน '!$E$126&gt;0,(+N220*'2.ต้นทุนตามสัดส่วน '!$E$126)/'2.ต้นทุนตามสัดส่วน '!$E$129,0),2)</f>
        <v>0</v>
      </c>
      <c r="AJ220" s="82">
        <f t="shared" si="7"/>
        <v>0</v>
      </c>
      <c r="AK220" s="82">
        <f>ROUND(IF('2.ต้นทุนตามสัดส่วน '!$E$156&gt;0,(+P220*'2.ต้นทุนตามสัดส่วน '!$E$156)/'2.ต้นทุนตามสัดส่วน '!$E$159,0),2)</f>
        <v>0</v>
      </c>
      <c r="AL220" s="82">
        <f>ROUND(IF('2.ต้นทุนตามสัดส่วน '!$E$166&gt;0,(+Q220*'2.ต้นทุนตามสัดส่วน '!$E$166)/'2.ต้นทุนตามสัดส่วน '!$E$169,0),2)</f>
        <v>0</v>
      </c>
      <c r="AM220" s="82">
        <f>ROUND(IF('2.ต้นทุนตามสัดส่วน '!$E$176&gt;0,(+R220*'2.ต้นทุนตามสัดส่วน '!$E$176)/'2.ต้นทุนตามสัดส่วน '!$E$179,0),2)</f>
        <v>0</v>
      </c>
      <c r="AN220" s="82">
        <f t="shared" si="8"/>
        <v>0</v>
      </c>
      <c r="AO220" s="82">
        <f t="shared" si="9"/>
        <v>0</v>
      </c>
      <c r="AQ220" s="96">
        <v>5106040000</v>
      </c>
      <c r="AR220" s="97" t="s">
        <v>315</v>
      </c>
      <c r="AS220" s="82">
        <f>ROUND(IF('2.ต้นทุนตามสัดส่วน '!$E$7&gt;0,(C220*'2.ต้นทุนตามสัดส่วน '!$E$7)/'2.ต้นทุนตามสัดส่วน '!$E$9,0),2)</f>
        <v>0</v>
      </c>
      <c r="AT220" s="82">
        <f>ROUND(IF('2.ต้นทุนตามสัดส่วน '!$E$17&gt;0,(D220*'2.ต้นทุนตามสัดส่วน '!$E$17)/'2.ต้นทุนตามสัดส่วน '!$E$19,0),2)</f>
        <v>0</v>
      </c>
      <c r="AU220" s="82">
        <f>ROUND(IF('2.ต้นทุนตามสัดส่วน '!$E$27&gt;0,(+E220*'2.ต้นทุนตามสัดส่วน '!$E$27)/'2.ต้นทุนตามสัดส่วน '!$E$29,0),2)</f>
        <v>0</v>
      </c>
      <c r="AV220" s="82">
        <f>ROUND(IF('2.ต้นทุนตามสัดส่วน '!$E$37&gt;0,(+F220*'2.ต้นทุนตามสัดส่วน '!$E$37)/'2.ต้นทุนตามสัดส่วน '!$E$39,0),2)</f>
        <v>0</v>
      </c>
      <c r="AW220" s="82">
        <f t="shared" si="10"/>
        <v>0</v>
      </c>
      <c r="AX220" s="82">
        <f>ROUND(IF('2.ต้นทุนตามสัดส่วน '!$E$57&gt;0,(+H220*'2.ต้นทุนตามสัดส่วน '!$E$57)/'2.ต้นทุนตามสัดส่วน '!$E$59,0),2)</f>
        <v>0</v>
      </c>
      <c r="AY220" s="82">
        <f>ROUND(IF('2.ต้นทุนตามสัดส่วน '!$E$67&gt;0,(+I220*'2.ต้นทุนตามสัดส่วน '!$E$67)/'2.ต้นทุนตามสัดส่วน '!$E$69,0),2)</f>
        <v>0</v>
      </c>
      <c r="AZ220" s="82">
        <f>ROUND(IF('2.ต้นทุนตามสัดส่วน '!$E$77&gt;0,(+J220*'2.ต้นทุนตามสัดส่วน '!$E$77)/'2.ต้นทุนตามสัดส่วน '!$E$79,0),2)</f>
        <v>0</v>
      </c>
      <c r="BA220" s="82">
        <f t="shared" si="11"/>
        <v>0</v>
      </c>
      <c r="BB220" s="82">
        <f>ROUND(IF('2.ต้นทุนตามสัดส่วน '!$E$107&gt;0,(+L220*'2.ต้นทุนตามสัดส่วน '!$E$107)/'2.ต้นทุนตามสัดส่วน '!$E$109,0),2)</f>
        <v>0</v>
      </c>
      <c r="BC220" s="82">
        <f>ROUND(IF('2.ต้นทุนตามสัดส่วน '!$E$117&gt;0,(+M220*'2.ต้นทุนตามสัดส่วน '!$E$117)/'2.ต้นทุนตามสัดส่วน '!$E$119,0),2)</f>
        <v>0</v>
      </c>
      <c r="BD220" s="82">
        <f>ROUND(IF('2.ต้นทุนตามสัดส่วน '!$E$127&gt;0,(+N220*'2.ต้นทุนตามสัดส่วน '!$E$127)/'2.ต้นทุนตามสัดส่วน '!$E$129,0),2)</f>
        <v>0</v>
      </c>
      <c r="BE220" s="82">
        <f t="shared" si="12"/>
        <v>0</v>
      </c>
      <c r="BF220" s="82">
        <f>ROUND(IF('2.ต้นทุนตามสัดส่วน '!$E$157&gt;0,(+P220*'2.ต้นทุนตามสัดส่วน '!$E$157)/'2.ต้นทุนตามสัดส่วน '!$E$159,0),2)</f>
        <v>0</v>
      </c>
      <c r="BG220" s="82">
        <f>ROUND(IF('2.ต้นทุนตามสัดส่วน '!$E$167&gt;0,(+Q220*'2.ต้นทุนตามสัดส่วน '!$E$167)/'2.ต้นทุนตามสัดส่วน '!$E$169,0),2)</f>
        <v>0</v>
      </c>
      <c r="BH220" s="82">
        <f>ROUND(IF('2.ต้นทุนตามสัดส่วน '!$E$177&gt;0,(+R220*'2.ต้นทุนตามสัดส่วน '!$E$177)/'2.ต้นทุนตามสัดส่วน '!$E$179,0),2)</f>
        <v>0</v>
      </c>
      <c r="BI220" s="82">
        <f t="shared" si="13"/>
        <v>0</v>
      </c>
      <c r="BJ220" s="82">
        <f t="shared" si="14"/>
        <v>0</v>
      </c>
      <c r="BL220" s="96">
        <v>5106040000</v>
      </c>
      <c r="BM220" s="97" t="s">
        <v>315</v>
      </c>
      <c r="BN220" s="82">
        <f>ROUND(IF('2.ต้นทุนตามสัดส่วน '!$E$8&gt;0,(+C220*'2.ต้นทุนตามสัดส่วน '!$E$8)/'2.ต้นทุนตามสัดส่วน '!$E$9,0),2)</f>
        <v>0</v>
      </c>
      <c r="BO220" s="82">
        <f>ROUND(IF('2.ต้นทุนตามสัดส่วน '!$E$18&gt;0,(+D220*'2.ต้นทุนตามสัดส่วน '!$E$18)/'2.ต้นทุนตามสัดส่วน '!$E$19,0),2)</f>
        <v>0</v>
      </c>
      <c r="BP220" s="82">
        <f>ROUND(IF('2.ต้นทุนตามสัดส่วน '!$E$28&gt;0,(+E220*'2.ต้นทุนตามสัดส่วน '!$E$28)/'2.ต้นทุนตามสัดส่วน '!$E$29,0),2)</f>
        <v>0</v>
      </c>
      <c r="BQ220" s="82">
        <f>ROUND(IF('2.ต้นทุนตามสัดส่วน '!$E$38&gt;0,(+F220*'2.ต้นทุนตามสัดส่วน '!$E$38)/'2.ต้นทุนตามสัดส่วน '!$E$39,0),2)</f>
        <v>0</v>
      </c>
      <c r="BR220" s="82">
        <f t="shared" si="15"/>
        <v>0</v>
      </c>
      <c r="BS220" s="82">
        <f>ROUND(IF('2.ต้นทุนตามสัดส่วน '!$E$58&gt;0,(+H220*'2.ต้นทุนตามสัดส่วน '!$E$58)/'2.ต้นทุนตามสัดส่วน '!$E$59,0),2)</f>
        <v>0</v>
      </c>
      <c r="BT220" s="82">
        <f>ROUND(IF('2.ต้นทุนตามสัดส่วน '!$E$68&gt;0,(+I220*'2.ต้นทุนตามสัดส่วน '!$E$68)/'2.ต้นทุนตามสัดส่วน '!$E$69,0),2)</f>
        <v>0</v>
      </c>
      <c r="BU220" s="82">
        <f>ROUND(IF('2.ต้นทุนตามสัดส่วน '!$E$78&gt;0,(+J220*'2.ต้นทุนตามสัดส่วน '!$E$78)/'2.ต้นทุนตามสัดส่วน '!$E$79,0),2)</f>
        <v>0</v>
      </c>
      <c r="BV220" s="82">
        <f t="shared" si="16"/>
        <v>0</v>
      </c>
      <c r="BW220" s="82">
        <f>ROUND(IF('2.ต้นทุนตามสัดส่วน '!$E$108&gt;0,(+L220*'2.ต้นทุนตามสัดส่วน '!$E$108)/'2.ต้นทุนตามสัดส่วน '!$E$109,0),2)</f>
        <v>0</v>
      </c>
      <c r="BX220" s="82">
        <f>ROUND(IF('2.ต้นทุนตามสัดส่วน '!$E$118&gt;0,(+M220*'2.ต้นทุนตามสัดส่วน '!$E$118)/'2.ต้นทุนตามสัดส่วน '!$E$119,0),2)</f>
        <v>0</v>
      </c>
      <c r="BY220" s="82">
        <f>ROUND(IF('2.ต้นทุนตามสัดส่วน '!$E$128&gt;0,(+N220*'2.ต้นทุนตามสัดส่วน '!$E$128)/'2.ต้นทุนตามสัดส่วน '!$E$129,0),2)</f>
        <v>0</v>
      </c>
      <c r="BZ220" s="82">
        <f t="shared" si="17"/>
        <v>0</v>
      </c>
      <c r="CA220" s="82">
        <f>ROUND(IF('2.ต้นทุนตามสัดส่วน '!$E$158&gt;0,(+P220*'2.ต้นทุนตามสัดส่วน '!$E$158)/'2.ต้นทุนตามสัดส่วน '!$E$159,0),2)</f>
        <v>0</v>
      </c>
      <c r="CB220" s="82">
        <f>ROUND(IF('2.ต้นทุนตามสัดส่วน '!$E$168&gt;0,(+Q220*'2.ต้นทุนตามสัดส่วน '!$E$168)/'2.ต้นทุนตามสัดส่วน '!$E$169,0),2)</f>
        <v>0</v>
      </c>
      <c r="CC220" s="82">
        <f>ROUND(IF('2.ต้นทุนตามสัดส่วน '!$E$178&gt;0,(+R220*'2.ต้นทุนตามสัดส่วน '!$E$178)/'2.ต้นทุนตามสัดส่วน '!$E$179,0),2)</f>
        <v>0</v>
      </c>
      <c r="CD220" s="82">
        <f t="shared" si="18"/>
        <v>0</v>
      </c>
      <c r="CE220" s="82">
        <f t="shared" si="19"/>
        <v>0</v>
      </c>
      <c r="CF220" s="96">
        <v>5106040000</v>
      </c>
      <c r="CG220" s="97" t="s">
        <v>315</v>
      </c>
      <c r="CH220" s="82">
        <f t="shared" ref="CH220:CY220" si="233">+C220-X220-AS220-BN220</f>
        <v>0</v>
      </c>
      <c r="CI220" s="82">
        <f t="shared" si="233"/>
        <v>0</v>
      </c>
      <c r="CJ220" s="82">
        <f t="shared" si="233"/>
        <v>0</v>
      </c>
      <c r="CK220" s="82">
        <f t="shared" si="233"/>
        <v>0</v>
      </c>
      <c r="CL220" s="82">
        <f t="shared" si="233"/>
        <v>0</v>
      </c>
      <c r="CM220" s="82">
        <f t="shared" si="233"/>
        <v>0</v>
      </c>
      <c r="CN220" s="82">
        <f t="shared" si="233"/>
        <v>0</v>
      </c>
      <c r="CO220" s="82">
        <f t="shared" si="233"/>
        <v>0</v>
      </c>
      <c r="CP220" s="82">
        <f t="shared" si="233"/>
        <v>0</v>
      </c>
      <c r="CQ220" s="82">
        <f t="shared" si="233"/>
        <v>0</v>
      </c>
      <c r="CR220" s="82">
        <f t="shared" si="233"/>
        <v>0</v>
      </c>
      <c r="CS220" s="82">
        <f t="shared" si="233"/>
        <v>0</v>
      </c>
      <c r="CT220" s="82">
        <f t="shared" si="233"/>
        <v>0</v>
      </c>
      <c r="CU220" s="82">
        <f t="shared" si="233"/>
        <v>0</v>
      </c>
      <c r="CV220" s="82">
        <f t="shared" si="233"/>
        <v>0</v>
      </c>
      <c r="CW220" s="82">
        <f t="shared" si="233"/>
        <v>0</v>
      </c>
      <c r="CX220" s="82">
        <f t="shared" si="233"/>
        <v>0</v>
      </c>
      <c r="CY220" s="82">
        <f t="shared" si="233"/>
        <v>0</v>
      </c>
    </row>
    <row r="221" spans="1:103" ht="15.75" customHeight="1" x14ac:dyDescent="0.55000000000000004">
      <c r="A221" s="96">
        <v>5106040100</v>
      </c>
      <c r="B221" s="97" t="s">
        <v>316</v>
      </c>
      <c r="C221" s="30"/>
      <c r="D221" s="82"/>
      <c r="E221" s="82"/>
      <c r="F221" s="82"/>
      <c r="G221" s="82">
        <f t="shared" si="0"/>
        <v>0</v>
      </c>
      <c r="H221" s="82"/>
      <c r="I221" s="82"/>
      <c r="J221" s="82"/>
      <c r="K221" s="82">
        <f t="shared" si="1"/>
        <v>0</v>
      </c>
      <c r="L221" s="82"/>
      <c r="M221" s="82"/>
      <c r="N221" s="82"/>
      <c r="O221" s="82">
        <f t="shared" si="2"/>
        <v>0</v>
      </c>
      <c r="P221" s="82"/>
      <c r="Q221" s="82"/>
      <c r="R221" s="82"/>
      <c r="S221" s="82">
        <f t="shared" si="3"/>
        <v>0</v>
      </c>
      <c r="T221" s="82">
        <f t="shared" si="4"/>
        <v>0</v>
      </c>
      <c r="V221" s="96">
        <v>5106040100</v>
      </c>
      <c r="W221" s="97" t="s">
        <v>316</v>
      </c>
      <c r="X221" s="82">
        <f>ROUND(IF('2.ต้นทุนตามสัดส่วน '!$E$6&gt;0,(+C221*'2.ต้นทุนตามสัดส่วน '!$E$6)/'2.ต้นทุนตามสัดส่วน '!$E$9,0),2)</f>
        <v>0</v>
      </c>
      <c r="Y221" s="82">
        <f>ROUND(IF('2.ต้นทุนตามสัดส่วน '!$E$16&gt;0,(+D221*'2.ต้นทุนตามสัดส่วน '!$E$16)/'2.ต้นทุนตามสัดส่วน '!$E$19,0),2)</f>
        <v>0</v>
      </c>
      <c r="Z221" s="82">
        <f>ROUND(IF('2.ต้นทุนตามสัดส่วน '!$E$26&gt;0,(+E221*'2.ต้นทุนตามสัดส่วน '!$E$26)/'2.ต้นทุนตามสัดส่วน '!$E$29,0),2)</f>
        <v>0</v>
      </c>
      <c r="AA221" s="82">
        <f>ROUND(IF('2.ต้นทุนตามสัดส่วน '!$E$36&gt;0,(+F221*'2.ต้นทุนตามสัดส่วน '!$E$36)/'2.ต้นทุนตามสัดส่วน '!$E$39,0),2)</f>
        <v>0</v>
      </c>
      <c r="AB221" s="82">
        <f t="shared" si="5"/>
        <v>0</v>
      </c>
      <c r="AC221" s="82">
        <f>ROUND(IF('2.ต้นทุนตามสัดส่วน '!$E$56&gt;0,(+H221*'2.ต้นทุนตามสัดส่วน '!$E$56)/'2.ต้นทุนตามสัดส่วน '!$E$59,0),2)</f>
        <v>0</v>
      </c>
      <c r="AD221" s="82">
        <f>ROUND(IF('2.ต้นทุนตามสัดส่วน '!$E$66&gt;0,(+I221*'2.ต้นทุนตามสัดส่วน '!$E$66)/'2.ต้นทุนตามสัดส่วน '!$E$69,0),2)</f>
        <v>0</v>
      </c>
      <c r="AE221" s="82">
        <f>ROUND(IF('2.ต้นทุนตามสัดส่วน '!$E$76&gt;0,(+J221*'2.ต้นทุนตามสัดส่วน '!$E$76)/'2.ต้นทุนตามสัดส่วน '!$E$79,0),2)</f>
        <v>0</v>
      </c>
      <c r="AF221" s="82">
        <f t="shared" si="6"/>
        <v>0</v>
      </c>
      <c r="AG221" s="82">
        <f>ROUND(IF('2.ต้นทุนตามสัดส่วน '!$E$106&gt;0,(+L221*'2.ต้นทุนตามสัดส่วน '!$E$106)/'2.ต้นทุนตามสัดส่วน '!$E$109,0),2)</f>
        <v>0</v>
      </c>
      <c r="AH221" s="82">
        <f>ROUND(IF('2.ต้นทุนตามสัดส่วน '!$E$116&gt;0,(+M221*'2.ต้นทุนตามสัดส่วน '!$E$116)/'2.ต้นทุนตามสัดส่วน '!$E$119,0),2)</f>
        <v>0</v>
      </c>
      <c r="AI221" s="82">
        <f>ROUND(IF('2.ต้นทุนตามสัดส่วน '!$E$126&gt;0,(+N221*'2.ต้นทุนตามสัดส่วน '!$E$126)/'2.ต้นทุนตามสัดส่วน '!$E$129,0),2)</f>
        <v>0</v>
      </c>
      <c r="AJ221" s="82">
        <f t="shared" si="7"/>
        <v>0</v>
      </c>
      <c r="AK221" s="82">
        <f>ROUND(IF('2.ต้นทุนตามสัดส่วน '!$E$156&gt;0,(+P221*'2.ต้นทุนตามสัดส่วน '!$E$156)/'2.ต้นทุนตามสัดส่วน '!$E$159,0),2)</f>
        <v>0</v>
      </c>
      <c r="AL221" s="82">
        <f>ROUND(IF('2.ต้นทุนตามสัดส่วน '!$E$166&gt;0,(+Q221*'2.ต้นทุนตามสัดส่วน '!$E$166)/'2.ต้นทุนตามสัดส่วน '!$E$169,0),2)</f>
        <v>0</v>
      </c>
      <c r="AM221" s="82">
        <f>ROUND(IF('2.ต้นทุนตามสัดส่วน '!$E$176&gt;0,(+R221*'2.ต้นทุนตามสัดส่วน '!$E$176)/'2.ต้นทุนตามสัดส่วน '!$E$179,0),2)</f>
        <v>0</v>
      </c>
      <c r="AN221" s="82">
        <f t="shared" si="8"/>
        <v>0</v>
      </c>
      <c r="AO221" s="82">
        <f t="shared" si="9"/>
        <v>0</v>
      </c>
      <c r="AQ221" s="96">
        <v>5106040100</v>
      </c>
      <c r="AR221" s="97" t="s">
        <v>316</v>
      </c>
      <c r="AS221" s="82">
        <f>ROUND(IF('2.ต้นทุนตามสัดส่วน '!$E$7&gt;0,(C221*'2.ต้นทุนตามสัดส่วน '!$E$7)/'2.ต้นทุนตามสัดส่วน '!$E$9,0),2)</f>
        <v>0</v>
      </c>
      <c r="AT221" s="82">
        <f>ROUND(IF('2.ต้นทุนตามสัดส่วน '!$E$17&gt;0,(D221*'2.ต้นทุนตามสัดส่วน '!$E$17)/'2.ต้นทุนตามสัดส่วน '!$E$19,0),2)</f>
        <v>0</v>
      </c>
      <c r="AU221" s="82">
        <f>ROUND(IF('2.ต้นทุนตามสัดส่วน '!$E$27&gt;0,(+E221*'2.ต้นทุนตามสัดส่วน '!$E$27)/'2.ต้นทุนตามสัดส่วน '!$E$29,0),2)</f>
        <v>0</v>
      </c>
      <c r="AV221" s="82">
        <f>ROUND(IF('2.ต้นทุนตามสัดส่วน '!$E$37&gt;0,(+F221*'2.ต้นทุนตามสัดส่วน '!$E$37)/'2.ต้นทุนตามสัดส่วน '!$E$39,0),2)</f>
        <v>0</v>
      </c>
      <c r="AW221" s="82">
        <f t="shared" si="10"/>
        <v>0</v>
      </c>
      <c r="AX221" s="82">
        <f>ROUND(IF('2.ต้นทุนตามสัดส่วน '!$E$57&gt;0,(+H221*'2.ต้นทุนตามสัดส่วน '!$E$57)/'2.ต้นทุนตามสัดส่วน '!$E$59,0),2)</f>
        <v>0</v>
      </c>
      <c r="AY221" s="82">
        <f>ROUND(IF('2.ต้นทุนตามสัดส่วน '!$E$67&gt;0,(+I221*'2.ต้นทุนตามสัดส่วน '!$E$67)/'2.ต้นทุนตามสัดส่วน '!$E$69,0),2)</f>
        <v>0</v>
      </c>
      <c r="AZ221" s="82">
        <f>ROUND(IF('2.ต้นทุนตามสัดส่วน '!$E$77&gt;0,(+J221*'2.ต้นทุนตามสัดส่วน '!$E$77)/'2.ต้นทุนตามสัดส่วน '!$E$79,0),2)</f>
        <v>0</v>
      </c>
      <c r="BA221" s="82">
        <f t="shared" si="11"/>
        <v>0</v>
      </c>
      <c r="BB221" s="82">
        <f>ROUND(IF('2.ต้นทุนตามสัดส่วน '!$E$107&gt;0,(+L221*'2.ต้นทุนตามสัดส่วน '!$E$107)/'2.ต้นทุนตามสัดส่วน '!$E$109,0),2)</f>
        <v>0</v>
      </c>
      <c r="BC221" s="82">
        <f>ROUND(IF('2.ต้นทุนตามสัดส่วน '!$E$117&gt;0,(+M221*'2.ต้นทุนตามสัดส่วน '!$E$117)/'2.ต้นทุนตามสัดส่วน '!$E$119,0),2)</f>
        <v>0</v>
      </c>
      <c r="BD221" s="82">
        <f>ROUND(IF('2.ต้นทุนตามสัดส่วน '!$E$127&gt;0,(+N221*'2.ต้นทุนตามสัดส่วน '!$E$127)/'2.ต้นทุนตามสัดส่วน '!$E$129,0),2)</f>
        <v>0</v>
      </c>
      <c r="BE221" s="82">
        <f t="shared" si="12"/>
        <v>0</v>
      </c>
      <c r="BF221" s="82">
        <f>ROUND(IF('2.ต้นทุนตามสัดส่วน '!$E$157&gt;0,(+P221*'2.ต้นทุนตามสัดส่วน '!$E$157)/'2.ต้นทุนตามสัดส่วน '!$E$159,0),2)</f>
        <v>0</v>
      </c>
      <c r="BG221" s="82">
        <f>ROUND(IF('2.ต้นทุนตามสัดส่วน '!$E$167&gt;0,(+Q221*'2.ต้นทุนตามสัดส่วน '!$E$167)/'2.ต้นทุนตามสัดส่วน '!$E$169,0),2)</f>
        <v>0</v>
      </c>
      <c r="BH221" s="82">
        <f>ROUND(IF('2.ต้นทุนตามสัดส่วน '!$E$177&gt;0,(+R221*'2.ต้นทุนตามสัดส่วน '!$E$177)/'2.ต้นทุนตามสัดส่วน '!$E$179,0),2)</f>
        <v>0</v>
      </c>
      <c r="BI221" s="82">
        <f t="shared" si="13"/>
        <v>0</v>
      </c>
      <c r="BJ221" s="82">
        <f t="shared" si="14"/>
        <v>0</v>
      </c>
      <c r="BL221" s="96">
        <v>5106040100</v>
      </c>
      <c r="BM221" s="97" t="s">
        <v>316</v>
      </c>
      <c r="BN221" s="82">
        <f>ROUND(IF('2.ต้นทุนตามสัดส่วน '!$E$8&gt;0,(+C221*'2.ต้นทุนตามสัดส่วน '!$E$8)/'2.ต้นทุนตามสัดส่วน '!$E$9,0),2)</f>
        <v>0</v>
      </c>
      <c r="BO221" s="82">
        <f>ROUND(IF('2.ต้นทุนตามสัดส่วน '!$E$18&gt;0,(+D221*'2.ต้นทุนตามสัดส่วน '!$E$18)/'2.ต้นทุนตามสัดส่วน '!$E$19,0),2)</f>
        <v>0</v>
      </c>
      <c r="BP221" s="82">
        <f>ROUND(IF('2.ต้นทุนตามสัดส่วน '!$E$28&gt;0,(+E221*'2.ต้นทุนตามสัดส่วน '!$E$28)/'2.ต้นทุนตามสัดส่วน '!$E$29,0),2)</f>
        <v>0</v>
      </c>
      <c r="BQ221" s="82">
        <f>ROUND(IF('2.ต้นทุนตามสัดส่วน '!$E$38&gt;0,(+F221*'2.ต้นทุนตามสัดส่วน '!$E$38)/'2.ต้นทุนตามสัดส่วน '!$E$39,0),2)</f>
        <v>0</v>
      </c>
      <c r="BR221" s="82">
        <f t="shared" si="15"/>
        <v>0</v>
      </c>
      <c r="BS221" s="82">
        <f>ROUND(IF('2.ต้นทุนตามสัดส่วน '!$E$58&gt;0,(+H221*'2.ต้นทุนตามสัดส่วน '!$E$58)/'2.ต้นทุนตามสัดส่วน '!$E$59,0),2)</f>
        <v>0</v>
      </c>
      <c r="BT221" s="82">
        <f>ROUND(IF('2.ต้นทุนตามสัดส่วน '!$E$68&gt;0,(+I221*'2.ต้นทุนตามสัดส่วน '!$E$68)/'2.ต้นทุนตามสัดส่วน '!$E$69,0),2)</f>
        <v>0</v>
      </c>
      <c r="BU221" s="82">
        <f>ROUND(IF('2.ต้นทุนตามสัดส่วน '!$E$78&gt;0,(+J221*'2.ต้นทุนตามสัดส่วน '!$E$78)/'2.ต้นทุนตามสัดส่วน '!$E$79,0),2)</f>
        <v>0</v>
      </c>
      <c r="BV221" s="82">
        <f t="shared" si="16"/>
        <v>0</v>
      </c>
      <c r="BW221" s="82">
        <f>ROUND(IF('2.ต้นทุนตามสัดส่วน '!$E$108&gt;0,(+L221*'2.ต้นทุนตามสัดส่วน '!$E$108)/'2.ต้นทุนตามสัดส่วน '!$E$109,0),2)</f>
        <v>0</v>
      </c>
      <c r="BX221" s="82">
        <f>ROUND(IF('2.ต้นทุนตามสัดส่วน '!$E$118&gt;0,(+M221*'2.ต้นทุนตามสัดส่วน '!$E$118)/'2.ต้นทุนตามสัดส่วน '!$E$119,0),2)</f>
        <v>0</v>
      </c>
      <c r="BY221" s="82">
        <f>ROUND(IF('2.ต้นทุนตามสัดส่วน '!$E$128&gt;0,(+N221*'2.ต้นทุนตามสัดส่วน '!$E$128)/'2.ต้นทุนตามสัดส่วน '!$E$129,0),2)</f>
        <v>0</v>
      </c>
      <c r="BZ221" s="82">
        <f t="shared" si="17"/>
        <v>0</v>
      </c>
      <c r="CA221" s="82">
        <f>ROUND(IF('2.ต้นทุนตามสัดส่วน '!$E$158&gt;0,(+P221*'2.ต้นทุนตามสัดส่วน '!$E$158)/'2.ต้นทุนตามสัดส่วน '!$E$159,0),2)</f>
        <v>0</v>
      </c>
      <c r="CB221" s="82">
        <f>ROUND(IF('2.ต้นทุนตามสัดส่วน '!$E$168&gt;0,(+Q221*'2.ต้นทุนตามสัดส่วน '!$E$168)/'2.ต้นทุนตามสัดส่วน '!$E$169,0),2)</f>
        <v>0</v>
      </c>
      <c r="CC221" s="82">
        <f>ROUND(IF('2.ต้นทุนตามสัดส่วน '!$E$178&gt;0,(+R221*'2.ต้นทุนตามสัดส่วน '!$E$178)/'2.ต้นทุนตามสัดส่วน '!$E$179,0),2)</f>
        <v>0</v>
      </c>
      <c r="CD221" s="82">
        <f t="shared" si="18"/>
        <v>0</v>
      </c>
      <c r="CE221" s="82">
        <f t="shared" si="19"/>
        <v>0</v>
      </c>
      <c r="CF221" s="96">
        <v>5106040100</v>
      </c>
      <c r="CG221" s="97" t="s">
        <v>316</v>
      </c>
      <c r="CH221" s="82">
        <f t="shared" ref="CH221:CY221" si="234">+C221-X221-AS221-BN221</f>
        <v>0</v>
      </c>
      <c r="CI221" s="82">
        <f t="shared" si="234"/>
        <v>0</v>
      </c>
      <c r="CJ221" s="82">
        <f t="shared" si="234"/>
        <v>0</v>
      </c>
      <c r="CK221" s="82">
        <f t="shared" si="234"/>
        <v>0</v>
      </c>
      <c r="CL221" s="82">
        <f t="shared" si="234"/>
        <v>0</v>
      </c>
      <c r="CM221" s="82">
        <f t="shared" si="234"/>
        <v>0</v>
      </c>
      <c r="CN221" s="82">
        <f t="shared" si="234"/>
        <v>0</v>
      </c>
      <c r="CO221" s="82">
        <f t="shared" si="234"/>
        <v>0</v>
      </c>
      <c r="CP221" s="82">
        <f t="shared" si="234"/>
        <v>0</v>
      </c>
      <c r="CQ221" s="82">
        <f t="shared" si="234"/>
        <v>0</v>
      </c>
      <c r="CR221" s="82">
        <f t="shared" si="234"/>
        <v>0</v>
      </c>
      <c r="CS221" s="82">
        <f t="shared" si="234"/>
        <v>0</v>
      </c>
      <c r="CT221" s="82">
        <f t="shared" si="234"/>
        <v>0</v>
      </c>
      <c r="CU221" s="82">
        <f t="shared" si="234"/>
        <v>0</v>
      </c>
      <c r="CV221" s="82">
        <f t="shared" si="234"/>
        <v>0</v>
      </c>
      <c r="CW221" s="82">
        <f t="shared" si="234"/>
        <v>0</v>
      </c>
      <c r="CX221" s="82">
        <f t="shared" si="234"/>
        <v>0</v>
      </c>
      <c r="CY221" s="82">
        <f t="shared" si="234"/>
        <v>0</v>
      </c>
    </row>
    <row r="222" spans="1:103" ht="15.75" customHeight="1" x14ac:dyDescent="0.55000000000000004">
      <c r="A222" s="96">
        <v>5106040200</v>
      </c>
      <c r="B222" s="97" t="s">
        <v>317</v>
      </c>
      <c r="C222" s="30"/>
      <c r="D222" s="82"/>
      <c r="E222" s="82"/>
      <c r="F222" s="82"/>
      <c r="G222" s="82">
        <f t="shared" si="0"/>
        <v>0</v>
      </c>
      <c r="H222" s="82"/>
      <c r="I222" s="82"/>
      <c r="J222" s="82"/>
      <c r="K222" s="82">
        <f t="shared" si="1"/>
        <v>0</v>
      </c>
      <c r="L222" s="82"/>
      <c r="M222" s="82"/>
      <c r="N222" s="82"/>
      <c r="O222" s="82">
        <f t="shared" si="2"/>
        <v>0</v>
      </c>
      <c r="P222" s="82"/>
      <c r="Q222" s="82"/>
      <c r="R222" s="82"/>
      <c r="S222" s="82">
        <f t="shared" si="3"/>
        <v>0</v>
      </c>
      <c r="T222" s="82">
        <f t="shared" si="4"/>
        <v>0</v>
      </c>
      <c r="V222" s="96">
        <v>5106040200</v>
      </c>
      <c r="W222" s="97" t="s">
        <v>317</v>
      </c>
      <c r="X222" s="82">
        <f>ROUND(IF('2.ต้นทุนตามสัดส่วน '!$E$6&gt;0,(+C222*'2.ต้นทุนตามสัดส่วน '!$E$6)/'2.ต้นทุนตามสัดส่วน '!$E$9,0),2)</f>
        <v>0</v>
      </c>
      <c r="Y222" s="82">
        <f>ROUND(IF('2.ต้นทุนตามสัดส่วน '!$E$16&gt;0,(+D222*'2.ต้นทุนตามสัดส่วน '!$E$16)/'2.ต้นทุนตามสัดส่วน '!$E$19,0),2)</f>
        <v>0</v>
      </c>
      <c r="Z222" s="82">
        <f>ROUND(IF('2.ต้นทุนตามสัดส่วน '!$E$26&gt;0,(+E222*'2.ต้นทุนตามสัดส่วน '!$E$26)/'2.ต้นทุนตามสัดส่วน '!$E$29,0),2)</f>
        <v>0</v>
      </c>
      <c r="AA222" s="82">
        <f>ROUND(IF('2.ต้นทุนตามสัดส่วน '!$E$36&gt;0,(+F222*'2.ต้นทุนตามสัดส่วน '!$E$36)/'2.ต้นทุนตามสัดส่วน '!$E$39,0),2)</f>
        <v>0</v>
      </c>
      <c r="AB222" s="82">
        <f t="shared" si="5"/>
        <v>0</v>
      </c>
      <c r="AC222" s="82">
        <f>ROUND(IF('2.ต้นทุนตามสัดส่วน '!$E$56&gt;0,(+H222*'2.ต้นทุนตามสัดส่วน '!$E$56)/'2.ต้นทุนตามสัดส่วน '!$E$59,0),2)</f>
        <v>0</v>
      </c>
      <c r="AD222" s="82">
        <f>ROUND(IF('2.ต้นทุนตามสัดส่วน '!$E$66&gt;0,(+I222*'2.ต้นทุนตามสัดส่วน '!$E$66)/'2.ต้นทุนตามสัดส่วน '!$E$69,0),2)</f>
        <v>0</v>
      </c>
      <c r="AE222" s="82">
        <f>ROUND(IF('2.ต้นทุนตามสัดส่วน '!$E$76&gt;0,(+J222*'2.ต้นทุนตามสัดส่วน '!$E$76)/'2.ต้นทุนตามสัดส่วน '!$E$79,0),2)</f>
        <v>0</v>
      </c>
      <c r="AF222" s="82">
        <f t="shared" si="6"/>
        <v>0</v>
      </c>
      <c r="AG222" s="82">
        <f>ROUND(IF('2.ต้นทุนตามสัดส่วน '!$E$106&gt;0,(+L222*'2.ต้นทุนตามสัดส่วน '!$E$106)/'2.ต้นทุนตามสัดส่วน '!$E$109,0),2)</f>
        <v>0</v>
      </c>
      <c r="AH222" s="82">
        <f>ROUND(IF('2.ต้นทุนตามสัดส่วน '!$E$116&gt;0,(+M222*'2.ต้นทุนตามสัดส่วน '!$E$116)/'2.ต้นทุนตามสัดส่วน '!$E$119,0),2)</f>
        <v>0</v>
      </c>
      <c r="AI222" s="82">
        <f>ROUND(IF('2.ต้นทุนตามสัดส่วน '!$E$126&gt;0,(+N222*'2.ต้นทุนตามสัดส่วน '!$E$126)/'2.ต้นทุนตามสัดส่วน '!$E$129,0),2)</f>
        <v>0</v>
      </c>
      <c r="AJ222" s="82">
        <f t="shared" si="7"/>
        <v>0</v>
      </c>
      <c r="AK222" s="82">
        <f>ROUND(IF('2.ต้นทุนตามสัดส่วน '!$E$156&gt;0,(+P222*'2.ต้นทุนตามสัดส่วน '!$E$156)/'2.ต้นทุนตามสัดส่วน '!$E$159,0),2)</f>
        <v>0</v>
      </c>
      <c r="AL222" s="82">
        <f>ROUND(IF('2.ต้นทุนตามสัดส่วน '!$E$166&gt;0,(+Q222*'2.ต้นทุนตามสัดส่วน '!$E$166)/'2.ต้นทุนตามสัดส่วน '!$E$169,0),2)</f>
        <v>0</v>
      </c>
      <c r="AM222" s="82">
        <f>ROUND(IF('2.ต้นทุนตามสัดส่วน '!$E$176&gt;0,(+R222*'2.ต้นทุนตามสัดส่วน '!$E$176)/'2.ต้นทุนตามสัดส่วน '!$E$179,0),2)</f>
        <v>0</v>
      </c>
      <c r="AN222" s="82">
        <f t="shared" si="8"/>
        <v>0</v>
      </c>
      <c r="AO222" s="82">
        <f t="shared" si="9"/>
        <v>0</v>
      </c>
      <c r="AQ222" s="96">
        <v>5106040200</v>
      </c>
      <c r="AR222" s="97" t="s">
        <v>317</v>
      </c>
      <c r="AS222" s="82">
        <f>ROUND(IF('2.ต้นทุนตามสัดส่วน '!$E$7&gt;0,(C222*'2.ต้นทุนตามสัดส่วน '!$E$7)/'2.ต้นทุนตามสัดส่วน '!$E$9,0),2)</f>
        <v>0</v>
      </c>
      <c r="AT222" s="82">
        <f>ROUND(IF('2.ต้นทุนตามสัดส่วน '!$E$17&gt;0,(D222*'2.ต้นทุนตามสัดส่วน '!$E$17)/'2.ต้นทุนตามสัดส่วน '!$E$19,0),2)</f>
        <v>0</v>
      </c>
      <c r="AU222" s="82">
        <f>ROUND(IF('2.ต้นทุนตามสัดส่วน '!$E$27&gt;0,(+E222*'2.ต้นทุนตามสัดส่วน '!$E$27)/'2.ต้นทุนตามสัดส่วน '!$E$29,0),2)</f>
        <v>0</v>
      </c>
      <c r="AV222" s="82">
        <f>ROUND(IF('2.ต้นทุนตามสัดส่วน '!$E$37&gt;0,(+F222*'2.ต้นทุนตามสัดส่วน '!$E$37)/'2.ต้นทุนตามสัดส่วน '!$E$39,0),2)</f>
        <v>0</v>
      </c>
      <c r="AW222" s="82">
        <f t="shared" si="10"/>
        <v>0</v>
      </c>
      <c r="AX222" s="82">
        <f>ROUND(IF('2.ต้นทุนตามสัดส่วน '!$E$57&gt;0,(+H222*'2.ต้นทุนตามสัดส่วน '!$E$57)/'2.ต้นทุนตามสัดส่วน '!$E$59,0),2)</f>
        <v>0</v>
      </c>
      <c r="AY222" s="82">
        <f>ROUND(IF('2.ต้นทุนตามสัดส่วน '!$E$67&gt;0,(+I222*'2.ต้นทุนตามสัดส่วน '!$E$67)/'2.ต้นทุนตามสัดส่วน '!$E$69,0),2)</f>
        <v>0</v>
      </c>
      <c r="AZ222" s="82">
        <f>ROUND(IF('2.ต้นทุนตามสัดส่วน '!$E$77&gt;0,(+J222*'2.ต้นทุนตามสัดส่วน '!$E$77)/'2.ต้นทุนตามสัดส่วน '!$E$79,0),2)</f>
        <v>0</v>
      </c>
      <c r="BA222" s="82">
        <f t="shared" si="11"/>
        <v>0</v>
      </c>
      <c r="BB222" s="82">
        <f>ROUND(IF('2.ต้นทุนตามสัดส่วน '!$E$107&gt;0,(+L222*'2.ต้นทุนตามสัดส่วน '!$E$107)/'2.ต้นทุนตามสัดส่วน '!$E$109,0),2)</f>
        <v>0</v>
      </c>
      <c r="BC222" s="82">
        <f>ROUND(IF('2.ต้นทุนตามสัดส่วน '!$E$117&gt;0,(+M222*'2.ต้นทุนตามสัดส่วน '!$E$117)/'2.ต้นทุนตามสัดส่วน '!$E$119,0),2)</f>
        <v>0</v>
      </c>
      <c r="BD222" s="82">
        <f>ROUND(IF('2.ต้นทุนตามสัดส่วน '!$E$127&gt;0,(+N222*'2.ต้นทุนตามสัดส่วน '!$E$127)/'2.ต้นทุนตามสัดส่วน '!$E$129,0),2)</f>
        <v>0</v>
      </c>
      <c r="BE222" s="82">
        <f t="shared" si="12"/>
        <v>0</v>
      </c>
      <c r="BF222" s="82">
        <f>ROUND(IF('2.ต้นทุนตามสัดส่วน '!$E$157&gt;0,(+P222*'2.ต้นทุนตามสัดส่วน '!$E$157)/'2.ต้นทุนตามสัดส่วน '!$E$159,0),2)</f>
        <v>0</v>
      </c>
      <c r="BG222" s="82">
        <f>ROUND(IF('2.ต้นทุนตามสัดส่วน '!$E$167&gt;0,(+Q222*'2.ต้นทุนตามสัดส่วน '!$E$167)/'2.ต้นทุนตามสัดส่วน '!$E$169,0),2)</f>
        <v>0</v>
      </c>
      <c r="BH222" s="82">
        <f>ROUND(IF('2.ต้นทุนตามสัดส่วน '!$E$177&gt;0,(+R222*'2.ต้นทุนตามสัดส่วน '!$E$177)/'2.ต้นทุนตามสัดส่วน '!$E$179,0),2)</f>
        <v>0</v>
      </c>
      <c r="BI222" s="82">
        <f t="shared" si="13"/>
        <v>0</v>
      </c>
      <c r="BJ222" s="82">
        <f t="shared" si="14"/>
        <v>0</v>
      </c>
      <c r="BL222" s="96">
        <v>5106040200</v>
      </c>
      <c r="BM222" s="97" t="s">
        <v>317</v>
      </c>
      <c r="BN222" s="82">
        <f>ROUND(IF('2.ต้นทุนตามสัดส่วน '!$E$8&gt;0,(+C222*'2.ต้นทุนตามสัดส่วน '!$E$8)/'2.ต้นทุนตามสัดส่วน '!$E$9,0),2)</f>
        <v>0</v>
      </c>
      <c r="BO222" s="82">
        <f>ROUND(IF('2.ต้นทุนตามสัดส่วน '!$E$18&gt;0,(+D222*'2.ต้นทุนตามสัดส่วน '!$E$18)/'2.ต้นทุนตามสัดส่วน '!$E$19,0),2)</f>
        <v>0</v>
      </c>
      <c r="BP222" s="82">
        <f>ROUND(IF('2.ต้นทุนตามสัดส่วน '!$E$28&gt;0,(+E222*'2.ต้นทุนตามสัดส่วน '!$E$28)/'2.ต้นทุนตามสัดส่วน '!$E$29,0),2)</f>
        <v>0</v>
      </c>
      <c r="BQ222" s="82">
        <f>ROUND(IF('2.ต้นทุนตามสัดส่วน '!$E$38&gt;0,(+F222*'2.ต้นทุนตามสัดส่วน '!$E$38)/'2.ต้นทุนตามสัดส่วน '!$E$39,0),2)</f>
        <v>0</v>
      </c>
      <c r="BR222" s="82">
        <f t="shared" si="15"/>
        <v>0</v>
      </c>
      <c r="BS222" s="82">
        <f>ROUND(IF('2.ต้นทุนตามสัดส่วน '!$E$58&gt;0,(+H222*'2.ต้นทุนตามสัดส่วน '!$E$58)/'2.ต้นทุนตามสัดส่วน '!$E$59,0),2)</f>
        <v>0</v>
      </c>
      <c r="BT222" s="82">
        <f>ROUND(IF('2.ต้นทุนตามสัดส่วน '!$E$68&gt;0,(+I222*'2.ต้นทุนตามสัดส่วน '!$E$68)/'2.ต้นทุนตามสัดส่วน '!$E$69,0),2)</f>
        <v>0</v>
      </c>
      <c r="BU222" s="82">
        <f>ROUND(IF('2.ต้นทุนตามสัดส่วน '!$E$78&gt;0,(+J222*'2.ต้นทุนตามสัดส่วน '!$E$78)/'2.ต้นทุนตามสัดส่วน '!$E$79,0),2)</f>
        <v>0</v>
      </c>
      <c r="BV222" s="82">
        <f t="shared" si="16"/>
        <v>0</v>
      </c>
      <c r="BW222" s="82">
        <f>ROUND(IF('2.ต้นทุนตามสัดส่วน '!$E$108&gt;0,(+L222*'2.ต้นทุนตามสัดส่วน '!$E$108)/'2.ต้นทุนตามสัดส่วน '!$E$109,0),2)</f>
        <v>0</v>
      </c>
      <c r="BX222" s="82">
        <f>ROUND(IF('2.ต้นทุนตามสัดส่วน '!$E$118&gt;0,(+M222*'2.ต้นทุนตามสัดส่วน '!$E$118)/'2.ต้นทุนตามสัดส่วน '!$E$119,0),2)</f>
        <v>0</v>
      </c>
      <c r="BY222" s="82">
        <f>ROUND(IF('2.ต้นทุนตามสัดส่วน '!$E$128&gt;0,(+N222*'2.ต้นทุนตามสัดส่วน '!$E$128)/'2.ต้นทุนตามสัดส่วน '!$E$129,0),2)</f>
        <v>0</v>
      </c>
      <c r="BZ222" s="82">
        <f t="shared" si="17"/>
        <v>0</v>
      </c>
      <c r="CA222" s="82">
        <f>ROUND(IF('2.ต้นทุนตามสัดส่วน '!$E$158&gt;0,(+P222*'2.ต้นทุนตามสัดส่วน '!$E$158)/'2.ต้นทุนตามสัดส่วน '!$E$159,0),2)</f>
        <v>0</v>
      </c>
      <c r="CB222" s="82">
        <f>ROUND(IF('2.ต้นทุนตามสัดส่วน '!$E$168&gt;0,(+Q222*'2.ต้นทุนตามสัดส่วน '!$E$168)/'2.ต้นทุนตามสัดส่วน '!$E$169,0),2)</f>
        <v>0</v>
      </c>
      <c r="CC222" s="82">
        <f>ROUND(IF('2.ต้นทุนตามสัดส่วน '!$E$178&gt;0,(+R222*'2.ต้นทุนตามสัดส่วน '!$E$178)/'2.ต้นทุนตามสัดส่วน '!$E$179,0),2)</f>
        <v>0</v>
      </c>
      <c r="CD222" s="82">
        <f t="shared" si="18"/>
        <v>0</v>
      </c>
      <c r="CE222" s="82">
        <f t="shared" si="19"/>
        <v>0</v>
      </c>
      <c r="CF222" s="96">
        <v>5106040200</v>
      </c>
      <c r="CG222" s="97" t="s">
        <v>317</v>
      </c>
      <c r="CH222" s="82">
        <f t="shared" ref="CH222:CY222" si="235">+C222-X222-AS222-BN222</f>
        <v>0</v>
      </c>
      <c r="CI222" s="82">
        <f t="shared" si="235"/>
        <v>0</v>
      </c>
      <c r="CJ222" s="82">
        <f t="shared" si="235"/>
        <v>0</v>
      </c>
      <c r="CK222" s="82">
        <f t="shared" si="235"/>
        <v>0</v>
      </c>
      <c r="CL222" s="82">
        <f t="shared" si="235"/>
        <v>0</v>
      </c>
      <c r="CM222" s="82">
        <f t="shared" si="235"/>
        <v>0</v>
      </c>
      <c r="CN222" s="82">
        <f t="shared" si="235"/>
        <v>0</v>
      </c>
      <c r="CO222" s="82">
        <f t="shared" si="235"/>
        <v>0</v>
      </c>
      <c r="CP222" s="82">
        <f t="shared" si="235"/>
        <v>0</v>
      </c>
      <c r="CQ222" s="82">
        <f t="shared" si="235"/>
        <v>0</v>
      </c>
      <c r="CR222" s="82">
        <f t="shared" si="235"/>
        <v>0</v>
      </c>
      <c r="CS222" s="82">
        <f t="shared" si="235"/>
        <v>0</v>
      </c>
      <c r="CT222" s="82">
        <f t="shared" si="235"/>
        <v>0</v>
      </c>
      <c r="CU222" s="82">
        <f t="shared" si="235"/>
        <v>0</v>
      </c>
      <c r="CV222" s="82">
        <f t="shared" si="235"/>
        <v>0</v>
      </c>
      <c r="CW222" s="82">
        <f t="shared" si="235"/>
        <v>0</v>
      </c>
      <c r="CX222" s="82">
        <f t="shared" si="235"/>
        <v>0</v>
      </c>
      <c r="CY222" s="82">
        <f t="shared" si="235"/>
        <v>0</v>
      </c>
    </row>
    <row r="223" spans="1:103" ht="15.75" customHeight="1" x14ac:dyDescent="0.55000000000000004">
      <c r="A223" s="96">
        <v>5106040300</v>
      </c>
      <c r="B223" s="97" t="s">
        <v>318</v>
      </c>
      <c r="C223" s="30"/>
      <c r="D223" s="82"/>
      <c r="E223" s="82"/>
      <c r="F223" s="82"/>
      <c r="G223" s="82">
        <f t="shared" si="0"/>
        <v>0</v>
      </c>
      <c r="H223" s="82"/>
      <c r="I223" s="82"/>
      <c r="J223" s="82"/>
      <c r="K223" s="82">
        <f t="shared" si="1"/>
        <v>0</v>
      </c>
      <c r="L223" s="82"/>
      <c r="M223" s="82"/>
      <c r="N223" s="82"/>
      <c r="O223" s="82">
        <f t="shared" si="2"/>
        <v>0</v>
      </c>
      <c r="P223" s="82"/>
      <c r="Q223" s="82"/>
      <c r="R223" s="82"/>
      <c r="S223" s="82">
        <f t="shared" si="3"/>
        <v>0</v>
      </c>
      <c r="T223" s="82">
        <f t="shared" si="4"/>
        <v>0</v>
      </c>
      <c r="V223" s="96">
        <v>5106040300</v>
      </c>
      <c r="W223" s="97" t="s">
        <v>318</v>
      </c>
      <c r="X223" s="82">
        <f>ROUND(IF('2.ต้นทุนตามสัดส่วน '!$E$6&gt;0,(+C223*'2.ต้นทุนตามสัดส่วน '!$E$6)/'2.ต้นทุนตามสัดส่วน '!$E$9,0),2)</f>
        <v>0</v>
      </c>
      <c r="Y223" s="82">
        <f>ROUND(IF('2.ต้นทุนตามสัดส่วน '!$E$16&gt;0,(+D223*'2.ต้นทุนตามสัดส่วน '!$E$16)/'2.ต้นทุนตามสัดส่วน '!$E$19,0),2)</f>
        <v>0</v>
      </c>
      <c r="Z223" s="82">
        <f>ROUND(IF('2.ต้นทุนตามสัดส่วน '!$E$26&gt;0,(+E223*'2.ต้นทุนตามสัดส่วน '!$E$26)/'2.ต้นทุนตามสัดส่วน '!$E$29,0),2)</f>
        <v>0</v>
      </c>
      <c r="AA223" s="82">
        <f>ROUND(IF('2.ต้นทุนตามสัดส่วน '!$E$36&gt;0,(+F223*'2.ต้นทุนตามสัดส่วน '!$E$36)/'2.ต้นทุนตามสัดส่วน '!$E$39,0),2)</f>
        <v>0</v>
      </c>
      <c r="AB223" s="82">
        <f t="shared" si="5"/>
        <v>0</v>
      </c>
      <c r="AC223" s="82">
        <f>ROUND(IF('2.ต้นทุนตามสัดส่วน '!$E$56&gt;0,(+H223*'2.ต้นทุนตามสัดส่วน '!$E$56)/'2.ต้นทุนตามสัดส่วน '!$E$59,0),2)</f>
        <v>0</v>
      </c>
      <c r="AD223" s="82">
        <f>ROUND(IF('2.ต้นทุนตามสัดส่วน '!$E$66&gt;0,(+I223*'2.ต้นทุนตามสัดส่วน '!$E$66)/'2.ต้นทุนตามสัดส่วน '!$E$69,0),2)</f>
        <v>0</v>
      </c>
      <c r="AE223" s="82">
        <f>ROUND(IF('2.ต้นทุนตามสัดส่วน '!$E$76&gt;0,(+J223*'2.ต้นทุนตามสัดส่วน '!$E$76)/'2.ต้นทุนตามสัดส่วน '!$E$79,0),2)</f>
        <v>0</v>
      </c>
      <c r="AF223" s="82">
        <f t="shared" si="6"/>
        <v>0</v>
      </c>
      <c r="AG223" s="82">
        <f>ROUND(IF('2.ต้นทุนตามสัดส่วน '!$E$106&gt;0,(+L223*'2.ต้นทุนตามสัดส่วน '!$E$106)/'2.ต้นทุนตามสัดส่วน '!$E$109,0),2)</f>
        <v>0</v>
      </c>
      <c r="AH223" s="82">
        <f>ROUND(IF('2.ต้นทุนตามสัดส่วน '!$E$116&gt;0,(+M223*'2.ต้นทุนตามสัดส่วน '!$E$116)/'2.ต้นทุนตามสัดส่วน '!$E$119,0),2)</f>
        <v>0</v>
      </c>
      <c r="AI223" s="82">
        <f>ROUND(IF('2.ต้นทุนตามสัดส่วน '!$E$126&gt;0,(+N223*'2.ต้นทุนตามสัดส่วน '!$E$126)/'2.ต้นทุนตามสัดส่วน '!$E$129,0),2)</f>
        <v>0</v>
      </c>
      <c r="AJ223" s="82">
        <f t="shared" si="7"/>
        <v>0</v>
      </c>
      <c r="AK223" s="82">
        <f>ROUND(IF('2.ต้นทุนตามสัดส่วน '!$E$156&gt;0,(+P223*'2.ต้นทุนตามสัดส่วน '!$E$156)/'2.ต้นทุนตามสัดส่วน '!$E$159,0),2)</f>
        <v>0</v>
      </c>
      <c r="AL223" s="82">
        <f>ROUND(IF('2.ต้นทุนตามสัดส่วน '!$E$166&gt;0,(+Q223*'2.ต้นทุนตามสัดส่วน '!$E$166)/'2.ต้นทุนตามสัดส่วน '!$E$169,0),2)</f>
        <v>0</v>
      </c>
      <c r="AM223" s="82">
        <f>ROUND(IF('2.ต้นทุนตามสัดส่วน '!$E$176&gt;0,(+R223*'2.ต้นทุนตามสัดส่วน '!$E$176)/'2.ต้นทุนตามสัดส่วน '!$E$179,0),2)</f>
        <v>0</v>
      </c>
      <c r="AN223" s="82">
        <f t="shared" si="8"/>
        <v>0</v>
      </c>
      <c r="AO223" s="82">
        <f t="shared" si="9"/>
        <v>0</v>
      </c>
      <c r="AQ223" s="96">
        <v>5106040300</v>
      </c>
      <c r="AR223" s="97" t="s">
        <v>318</v>
      </c>
      <c r="AS223" s="82">
        <f>ROUND(IF('2.ต้นทุนตามสัดส่วน '!$E$7&gt;0,(C223*'2.ต้นทุนตามสัดส่วน '!$E$7)/'2.ต้นทุนตามสัดส่วน '!$E$9,0),2)</f>
        <v>0</v>
      </c>
      <c r="AT223" s="82">
        <f>ROUND(IF('2.ต้นทุนตามสัดส่วน '!$E$17&gt;0,(D223*'2.ต้นทุนตามสัดส่วน '!$E$17)/'2.ต้นทุนตามสัดส่วน '!$E$19,0),2)</f>
        <v>0</v>
      </c>
      <c r="AU223" s="82">
        <f>ROUND(IF('2.ต้นทุนตามสัดส่วน '!$E$27&gt;0,(+E223*'2.ต้นทุนตามสัดส่วน '!$E$27)/'2.ต้นทุนตามสัดส่วน '!$E$29,0),2)</f>
        <v>0</v>
      </c>
      <c r="AV223" s="82">
        <f>ROUND(IF('2.ต้นทุนตามสัดส่วน '!$E$37&gt;0,(+F223*'2.ต้นทุนตามสัดส่วน '!$E$37)/'2.ต้นทุนตามสัดส่วน '!$E$39,0),2)</f>
        <v>0</v>
      </c>
      <c r="AW223" s="82">
        <f t="shared" si="10"/>
        <v>0</v>
      </c>
      <c r="AX223" s="82">
        <f>ROUND(IF('2.ต้นทุนตามสัดส่วน '!$E$57&gt;0,(+H223*'2.ต้นทุนตามสัดส่วน '!$E$57)/'2.ต้นทุนตามสัดส่วน '!$E$59,0),2)</f>
        <v>0</v>
      </c>
      <c r="AY223" s="82">
        <f>ROUND(IF('2.ต้นทุนตามสัดส่วน '!$E$67&gt;0,(+I223*'2.ต้นทุนตามสัดส่วน '!$E$67)/'2.ต้นทุนตามสัดส่วน '!$E$69,0),2)</f>
        <v>0</v>
      </c>
      <c r="AZ223" s="82">
        <f>ROUND(IF('2.ต้นทุนตามสัดส่วน '!$E$77&gt;0,(+J223*'2.ต้นทุนตามสัดส่วน '!$E$77)/'2.ต้นทุนตามสัดส่วน '!$E$79,0),2)</f>
        <v>0</v>
      </c>
      <c r="BA223" s="82">
        <f t="shared" si="11"/>
        <v>0</v>
      </c>
      <c r="BB223" s="82">
        <f>ROUND(IF('2.ต้นทุนตามสัดส่วน '!$E$107&gt;0,(+L223*'2.ต้นทุนตามสัดส่วน '!$E$107)/'2.ต้นทุนตามสัดส่วน '!$E$109,0),2)</f>
        <v>0</v>
      </c>
      <c r="BC223" s="82">
        <f>ROUND(IF('2.ต้นทุนตามสัดส่วน '!$E$117&gt;0,(+M223*'2.ต้นทุนตามสัดส่วน '!$E$117)/'2.ต้นทุนตามสัดส่วน '!$E$119,0),2)</f>
        <v>0</v>
      </c>
      <c r="BD223" s="82">
        <f>ROUND(IF('2.ต้นทุนตามสัดส่วน '!$E$127&gt;0,(+N223*'2.ต้นทุนตามสัดส่วน '!$E$127)/'2.ต้นทุนตามสัดส่วน '!$E$129,0),2)</f>
        <v>0</v>
      </c>
      <c r="BE223" s="82">
        <f t="shared" si="12"/>
        <v>0</v>
      </c>
      <c r="BF223" s="82">
        <f>ROUND(IF('2.ต้นทุนตามสัดส่วน '!$E$157&gt;0,(+P223*'2.ต้นทุนตามสัดส่วน '!$E$157)/'2.ต้นทุนตามสัดส่วน '!$E$159,0),2)</f>
        <v>0</v>
      </c>
      <c r="BG223" s="82">
        <f>ROUND(IF('2.ต้นทุนตามสัดส่วน '!$E$167&gt;0,(+Q223*'2.ต้นทุนตามสัดส่วน '!$E$167)/'2.ต้นทุนตามสัดส่วน '!$E$169,0),2)</f>
        <v>0</v>
      </c>
      <c r="BH223" s="82">
        <f>ROUND(IF('2.ต้นทุนตามสัดส่วน '!$E$177&gt;0,(+R223*'2.ต้นทุนตามสัดส่วน '!$E$177)/'2.ต้นทุนตามสัดส่วน '!$E$179,0),2)</f>
        <v>0</v>
      </c>
      <c r="BI223" s="82">
        <f t="shared" si="13"/>
        <v>0</v>
      </c>
      <c r="BJ223" s="82">
        <f t="shared" si="14"/>
        <v>0</v>
      </c>
      <c r="BL223" s="96">
        <v>5106040300</v>
      </c>
      <c r="BM223" s="97" t="s">
        <v>318</v>
      </c>
      <c r="BN223" s="82">
        <f>ROUND(IF('2.ต้นทุนตามสัดส่วน '!$E$8&gt;0,(+C223*'2.ต้นทุนตามสัดส่วน '!$E$8)/'2.ต้นทุนตามสัดส่วน '!$E$9,0),2)</f>
        <v>0</v>
      </c>
      <c r="BO223" s="82">
        <f>ROUND(IF('2.ต้นทุนตามสัดส่วน '!$E$18&gt;0,(+D223*'2.ต้นทุนตามสัดส่วน '!$E$18)/'2.ต้นทุนตามสัดส่วน '!$E$19,0),2)</f>
        <v>0</v>
      </c>
      <c r="BP223" s="82">
        <f>ROUND(IF('2.ต้นทุนตามสัดส่วน '!$E$28&gt;0,(+E223*'2.ต้นทุนตามสัดส่วน '!$E$28)/'2.ต้นทุนตามสัดส่วน '!$E$29,0),2)</f>
        <v>0</v>
      </c>
      <c r="BQ223" s="82">
        <f>ROUND(IF('2.ต้นทุนตามสัดส่วน '!$E$38&gt;0,(+F223*'2.ต้นทุนตามสัดส่วน '!$E$38)/'2.ต้นทุนตามสัดส่วน '!$E$39,0),2)</f>
        <v>0</v>
      </c>
      <c r="BR223" s="82">
        <f t="shared" si="15"/>
        <v>0</v>
      </c>
      <c r="BS223" s="82">
        <f>ROUND(IF('2.ต้นทุนตามสัดส่วน '!$E$58&gt;0,(+H223*'2.ต้นทุนตามสัดส่วน '!$E$58)/'2.ต้นทุนตามสัดส่วน '!$E$59,0),2)</f>
        <v>0</v>
      </c>
      <c r="BT223" s="82">
        <f>ROUND(IF('2.ต้นทุนตามสัดส่วน '!$E$68&gt;0,(+I223*'2.ต้นทุนตามสัดส่วน '!$E$68)/'2.ต้นทุนตามสัดส่วน '!$E$69,0),2)</f>
        <v>0</v>
      </c>
      <c r="BU223" s="82">
        <f>ROUND(IF('2.ต้นทุนตามสัดส่วน '!$E$78&gt;0,(+J223*'2.ต้นทุนตามสัดส่วน '!$E$78)/'2.ต้นทุนตามสัดส่วน '!$E$79,0),2)</f>
        <v>0</v>
      </c>
      <c r="BV223" s="82">
        <f t="shared" si="16"/>
        <v>0</v>
      </c>
      <c r="BW223" s="82">
        <f>ROUND(IF('2.ต้นทุนตามสัดส่วน '!$E$108&gt;0,(+L223*'2.ต้นทุนตามสัดส่วน '!$E$108)/'2.ต้นทุนตามสัดส่วน '!$E$109,0),2)</f>
        <v>0</v>
      </c>
      <c r="BX223" s="82">
        <f>ROUND(IF('2.ต้นทุนตามสัดส่วน '!$E$118&gt;0,(+M223*'2.ต้นทุนตามสัดส่วน '!$E$118)/'2.ต้นทุนตามสัดส่วน '!$E$119,0),2)</f>
        <v>0</v>
      </c>
      <c r="BY223" s="82">
        <f>ROUND(IF('2.ต้นทุนตามสัดส่วน '!$E$128&gt;0,(+N223*'2.ต้นทุนตามสัดส่วน '!$E$128)/'2.ต้นทุนตามสัดส่วน '!$E$129,0),2)</f>
        <v>0</v>
      </c>
      <c r="BZ223" s="82">
        <f t="shared" si="17"/>
        <v>0</v>
      </c>
      <c r="CA223" s="82">
        <f>ROUND(IF('2.ต้นทุนตามสัดส่วน '!$E$158&gt;0,(+P223*'2.ต้นทุนตามสัดส่วน '!$E$158)/'2.ต้นทุนตามสัดส่วน '!$E$159,0),2)</f>
        <v>0</v>
      </c>
      <c r="CB223" s="82">
        <f>ROUND(IF('2.ต้นทุนตามสัดส่วน '!$E$168&gt;0,(+Q223*'2.ต้นทุนตามสัดส่วน '!$E$168)/'2.ต้นทุนตามสัดส่วน '!$E$169,0),2)</f>
        <v>0</v>
      </c>
      <c r="CC223" s="82">
        <f>ROUND(IF('2.ต้นทุนตามสัดส่วน '!$E$178&gt;0,(+R223*'2.ต้นทุนตามสัดส่วน '!$E$178)/'2.ต้นทุนตามสัดส่วน '!$E$179,0),2)</f>
        <v>0</v>
      </c>
      <c r="CD223" s="82">
        <f t="shared" si="18"/>
        <v>0</v>
      </c>
      <c r="CE223" s="82">
        <f t="shared" si="19"/>
        <v>0</v>
      </c>
      <c r="CF223" s="96">
        <v>5106040300</v>
      </c>
      <c r="CG223" s="97" t="s">
        <v>318</v>
      </c>
      <c r="CH223" s="82">
        <f t="shared" ref="CH223:CY223" si="236">+C223-X223-AS223-BN223</f>
        <v>0</v>
      </c>
      <c r="CI223" s="82">
        <f t="shared" si="236"/>
        <v>0</v>
      </c>
      <c r="CJ223" s="82">
        <f t="shared" si="236"/>
        <v>0</v>
      </c>
      <c r="CK223" s="82">
        <f t="shared" si="236"/>
        <v>0</v>
      </c>
      <c r="CL223" s="82">
        <f t="shared" si="236"/>
        <v>0</v>
      </c>
      <c r="CM223" s="82">
        <f t="shared" si="236"/>
        <v>0</v>
      </c>
      <c r="CN223" s="82">
        <f t="shared" si="236"/>
        <v>0</v>
      </c>
      <c r="CO223" s="82">
        <f t="shared" si="236"/>
        <v>0</v>
      </c>
      <c r="CP223" s="82">
        <f t="shared" si="236"/>
        <v>0</v>
      </c>
      <c r="CQ223" s="82">
        <f t="shared" si="236"/>
        <v>0</v>
      </c>
      <c r="CR223" s="82">
        <f t="shared" si="236"/>
        <v>0</v>
      </c>
      <c r="CS223" s="82">
        <f t="shared" si="236"/>
        <v>0</v>
      </c>
      <c r="CT223" s="82">
        <f t="shared" si="236"/>
        <v>0</v>
      </c>
      <c r="CU223" s="82">
        <f t="shared" si="236"/>
        <v>0</v>
      </c>
      <c r="CV223" s="82">
        <f t="shared" si="236"/>
        <v>0</v>
      </c>
      <c r="CW223" s="82">
        <f t="shared" si="236"/>
        <v>0</v>
      </c>
      <c r="CX223" s="82">
        <f t="shared" si="236"/>
        <v>0</v>
      </c>
      <c r="CY223" s="82">
        <f t="shared" si="236"/>
        <v>0</v>
      </c>
    </row>
    <row r="224" spans="1:103" ht="15.75" customHeight="1" x14ac:dyDescent="0.55000000000000004">
      <c r="A224" s="96">
        <v>5106040400</v>
      </c>
      <c r="B224" s="97" t="s">
        <v>319</v>
      </c>
      <c r="C224" s="30"/>
      <c r="D224" s="82"/>
      <c r="E224" s="82"/>
      <c r="F224" s="82"/>
      <c r="G224" s="82">
        <f t="shared" si="0"/>
        <v>0</v>
      </c>
      <c r="H224" s="82"/>
      <c r="I224" s="82"/>
      <c r="J224" s="82"/>
      <c r="K224" s="82">
        <f t="shared" si="1"/>
        <v>0</v>
      </c>
      <c r="L224" s="82"/>
      <c r="M224" s="82"/>
      <c r="N224" s="82"/>
      <c r="O224" s="82">
        <f t="shared" si="2"/>
        <v>0</v>
      </c>
      <c r="P224" s="82"/>
      <c r="Q224" s="82"/>
      <c r="R224" s="82"/>
      <c r="S224" s="82">
        <f t="shared" si="3"/>
        <v>0</v>
      </c>
      <c r="T224" s="82">
        <f t="shared" si="4"/>
        <v>0</v>
      </c>
      <c r="V224" s="96">
        <v>5106040400</v>
      </c>
      <c r="W224" s="97" t="s">
        <v>319</v>
      </c>
      <c r="X224" s="82">
        <f>ROUND(IF('2.ต้นทุนตามสัดส่วน '!$E$6&gt;0,(+C224*'2.ต้นทุนตามสัดส่วน '!$E$6)/'2.ต้นทุนตามสัดส่วน '!$E$9,0),2)</f>
        <v>0</v>
      </c>
      <c r="Y224" s="82">
        <f>ROUND(IF('2.ต้นทุนตามสัดส่วน '!$E$16&gt;0,(+D224*'2.ต้นทุนตามสัดส่วน '!$E$16)/'2.ต้นทุนตามสัดส่วน '!$E$19,0),2)</f>
        <v>0</v>
      </c>
      <c r="Z224" s="82">
        <f>ROUND(IF('2.ต้นทุนตามสัดส่วน '!$E$26&gt;0,(+E224*'2.ต้นทุนตามสัดส่วน '!$E$26)/'2.ต้นทุนตามสัดส่วน '!$E$29,0),2)</f>
        <v>0</v>
      </c>
      <c r="AA224" s="82">
        <f>ROUND(IF('2.ต้นทุนตามสัดส่วน '!$E$36&gt;0,(+F224*'2.ต้นทุนตามสัดส่วน '!$E$36)/'2.ต้นทุนตามสัดส่วน '!$E$39,0),2)</f>
        <v>0</v>
      </c>
      <c r="AB224" s="82">
        <f t="shared" si="5"/>
        <v>0</v>
      </c>
      <c r="AC224" s="82">
        <f>ROUND(IF('2.ต้นทุนตามสัดส่วน '!$E$56&gt;0,(+H224*'2.ต้นทุนตามสัดส่วน '!$E$56)/'2.ต้นทุนตามสัดส่วน '!$E$59,0),2)</f>
        <v>0</v>
      </c>
      <c r="AD224" s="82">
        <f>ROUND(IF('2.ต้นทุนตามสัดส่วน '!$E$66&gt;0,(+I224*'2.ต้นทุนตามสัดส่วน '!$E$66)/'2.ต้นทุนตามสัดส่วน '!$E$69,0),2)</f>
        <v>0</v>
      </c>
      <c r="AE224" s="82">
        <f>ROUND(IF('2.ต้นทุนตามสัดส่วน '!$E$76&gt;0,(+J224*'2.ต้นทุนตามสัดส่วน '!$E$76)/'2.ต้นทุนตามสัดส่วน '!$E$79,0),2)</f>
        <v>0</v>
      </c>
      <c r="AF224" s="82">
        <f t="shared" si="6"/>
        <v>0</v>
      </c>
      <c r="AG224" s="82">
        <f>ROUND(IF('2.ต้นทุนตามสัดส่วน '!$E$106&gt;0,(+L224*'2.ต้นทุนตามสัดส่วน '!$E$106)/'2.ต้นทุนตามสัดส่วน '!$E$109,0),2)</f>
        <v>0</v>
      </c>
      <c r="AH224" s="82">
        <f>ROUND(IF('2.ต้นทุนตามสัดส่วน '!$E$116&gt;0,(+M224*'2.ต้นทุนตามสัดส่วน '!$E$116)/'2.ต้นทุนตามสัดส่วน '!$E$119,0),2)</f>
        <v>0</v>
      </c>
      <c r="AI224" s="82">
        <f>ROUND(IF('2.ต้นทุนตามสัดส่วน '!$E$126&gt;0,(+N224*'2.ต้นทุนตามสัดส่วน '!$E$126)/'2.ต้นทุนตามสัดส่วน '!$E$129,0),2)</f>
        <v>0</v>
      </c>
      <c r="AJ224" s="82">
        <f t="shared" si="7"/>
        <v>0</v>
      </c>
      <c r="AK224" s="82">
        <f>ROUND(IF('2.ต้นทุนตามสัดส่วน '!$E$156&gt;0,(+P224*'2.ต้นทุนตามสัดส่วน '!$E$156)/'2.ต้นทุนตามสัดส่วน '!$E$159,0),2)</f>
        <v>0</v>
      </c>
      <c r="AL224" s="82">
        <f>ROUND(IF('2.ต้นทุนตามสัดส่วน '!$E$166&gt;0,(+Q224*'2.ต้นทุนตามสัดส่วน '!$E$166)/'2.ต้นทุนตามสัดส่วน '!$E$169,0),2)</f>
        <v>0</v>
      </c>
      <c r="AM224" s="82">
        <f>ROUND(IF('2.ต้นทุนตามสัดส่วน '!$E$176&gt;0,(+R224*'2.ต้นทุนตามสัดส่วน '!$E$176)/'2.ต้นทุนตามสัดส่วน '!$E$179,0),2)</f>
        <v>0</v>
      </c>
      <c r="AN224" s="82">
        <f t="shared" si="8"/>
        <v>0</v>
      </c>
      <c r="AO224" s="82">
        <f t="shared" si="9"/>
        <v>0</v>
      </c>
      <c r="AQ224" s="96">
        <v>5106040400</v>
      </c>
      <c r="AR224" s="97" t="s">
        <v>319</v>
      </c>
      <c r="AS224" s="82">
        <f>ROUND(IF('2.ต้นทุนตามสัดส่วน '!$E$7&gt;0,(C224*'2.ต้นทุนตามสัดส่วน '!$E$7)/'2.ต้นทุนตามสัดส่วน '!$E$9,0),2)</f>
        <v>0</v>
      </c>
      <c r="AT224" s="82">
        <f>ROUND(IF('2.ต้นทุนตามสัดส่วน '!$E$17&gt;0,(D224*'2.ต้นทุนตามสัดส่วน '!$E$17)/'2.ต้นทุนตามสัดส่วน '!$E$19,0),2)</f>
        <v>0</v>
      </c>
      <c r="AU224" s="82">
        <f>ROUND(IF('2.ต้นทุนตามสัดส่วน '!$E$27&gt;0,(+E224*'2.ต้นทุนตามสัดส่วน '!$E$27)/'2.ต้นทุนตามสัดส่วน '!$E$29,0),2)</f>
        <v>0</v>
      </c>
      <c r="AV224" s="82">
        <f>ROUND(IF('2.ต้นทุนตามสัดส่วน '!$E$37&gt;0,(+F224*'2.ต้นทุนตามสัดส่วน '!$E$37)/'2.ต้นทุนตามสัดส่วน '!$E$39,0),2)</f>
        <v>0</v>
      </c>
      <c r="AW224" s="82">
        <f t="shared" si="10"/>
        <v>0</v>
      </c>
      <c r="AX224" s="82">
        <f>ROUND(IF('2.ต้นทุนตามสัดส่วน '!$E$57&gt;0,(+H224*'2.ต้นทุนตามสัดส่วน '!$E$57)/'2.ต้นทุนตามสัดส่วน '!$E$59,0),2)</f>
        <v>0</v>
      </c>
      <c r="AY224" s="82">
        <f>ROUND(IF('2.ต้นทุนตามสัดส่วน '!$E$67&gt;0,(+I224*'2.ต้นทุนตามสัดส่วน '!$E$67)/'2.ต้นทุนตามสัดส่วน '!$E$69,0),2)</f>
        <v>0</v>
      </c>
      <c r="AZ224" s="82">
        <f>ROUND(IF('2.ต้นทุนตามสัดส่วน '!$E$77&gt;0,(+J224*'2.ต้นทุนตามสัดส่วน '!$E$77)/'2.ต้นทุนตามสัดส่วน '!$E$79,0),2)</f>
        <v>0</v>
      </c>
      <c r="BA224" s="82">
        <f t="shared" si="11"/>
        <v>0</v>
      </c>
      <c r="BB224" s="82">
        <f>ROUND(IF('2.ต้นทุนตามสัดส่วน '!$E$107&gt;0,(+L224*'2.ต้นทุนตามสัดส่วน '!$E$107)/'2.ต้นทุนตามสัดส่วน '!$E$109,0),2)</f>
        <v>0</v>
      </c>
      <c r="BC224" s="82">
        <f>ROUND(IF('2.ต้นทุนตามสัดส่วน '!$E$117&gt;0,(+M224*'2.ต้นทุนตามสัดส่วน '!$E$117)/'2.ต้นทุนตามสัดส่วน '!$E$119,0),2)</f>
        <v>0</v>
      </c>
      <c r="BD224" s="82">
        <f>ROUND(IF('2.ต้นทุนตามสัดส่วน '!$E$127&gt;0,(+N224*'2.ต้นทุนตามสัดส่วน '!$E$127)/'2.ต้นทุนตามสัดส่วน '!$E$129,0),2)</f>
        <v>0</v>
      </c>
      <c r="BE224" s="82">
        <f t="shared" si="12"/>
        <v>0</v>
      </c>
      <c r="BF224" s="82">
        <f>ROUND(IF('2.ต้นทุนตามสัดส่วน '!$E$157&gt;0,(+P224*'2.ต้นทุนตามสัดส่วน '!$E$157)/'2.ต้นทุนตามสัดส่วน '!$E$159,0),2)</f>
        <v>0</v>
      </c>
      <c r="BG224" s="82">
        <f>ROUND(IF('2.ต้นทุนตามสัดส่วน '!$E$167&gt;0,(+Q224*'2.ต้นทุนตามสัดส่วน '!$E$167)/'2.ต้นทุนตามสัดส่วน '!$E$169,0),2)</f>
        <v>0</v>
      </c>
      <c r="BH224" s="82">
        <f>ROUND(IF('2.ต้นทุนตามสัดส่วน '!$E$177&gt;0,(+R224*'2.ต้นทุนตามสัดส่วน '!$E$177)/'2.ต้นทุนตามสัดส่วน '!$E$179,0),2)</f>
        <v>0</v>
      </c>
      <c r="BI224" s="82">
        <f t="shared" si="13"/>
        <v>0</v>
      </c>
      <c r="BJ224" s="82">
        <f t="shared" si="14"/>
        <v>0</v>
      </c>
      <c r="BL224" s="96">
        <v>5106040400</v>
      </c>
      <c r="BM224" s="97" t="s">
        <v>319</v>
      </c>
      <c r="BN224" s="82">
        <f>ROUND(IF('2.ต้นทุนตามสัดส่วน '!$E$8&gt;0,(+C224*'2.ต้นทุนตามสัดส่วน '!$E$8)/'2.ต้นทุนตามสัดส่วน '!$E$9,0),2)</f>
        <v>0</v>
      </c>
      <c r="BO224" s="82">
        <f>ROUND(IF('2.ต้นทุนตามสัดส่วน '!$E$18&gt;0,(+D224*'2.ต้นทุนตามสัดส่วน '!$E$18)/'2.ต้นทุนตามสัดส่วน '!$E$19,0),2)</f>
        <v>0</v>
      </c>
      <c r="BP224" s="82">
        <f>ROUND(IF('2.ต้นทุนตามสัดส่วน '!$E$28&gt;0,(+E224*'2.ต้นทุนตามสัดส่วน '!$E$28)/'2.ต้นทุนตามสัดส่วน '!$E$29,0),2)</f>
        <v>0</v>
      </c>
      <c r="BQ224" s="82">
        <f>ROUND(IF('2.ต้นทุนตามสัดส่วน '!$E$38&gt;0,(+F224*'2.ต้นทุนตามสัดส่วน '!$E$38)/'2.ต้นทุนตามสัดส่วน '!$E$39,0),2)</f>
        <v>0</v>
      </c>
      <c r="BR224" s="82">
        <f t="shared" si="15"/>
        <v>0</v>
      </c>
      <c r="BS224" s="82">
        <f>ROUND(IF('2.ต้นทุนตามสัดส่วน '!$E$58&gt;0,(+H224*'2.ต้นทุนตามสัดส่วน '!$E$58)/'2.ต้นทุนตามสัดส่วน '!$E$59,0),2)</f>
        <v>0</v>
      </c>
      <c r="BT224" s="82">
        <f>ROUND(IF('2.ต้นทุนตามสัดส่วน '!$E$68&gt;0,(+I224*'2.ต้นทุนตามสัดส่วน '!$E$68)/'2.ต้นทุนตามสัดส่วน '!$E$69,0),2)</f>
        <v>0</v>
      </c>
      <c r="BU224" s="82">
        <f>ROUND(IF('2.ต้นทุนตามสัดส่วน '!$E$78&gt;0,(+J224*'2.ต้นทุนตามสัดส่วน '!$E$78)/'2.ต้นทุนตามสัดส่วน '!$E$79,0),2)</f>
        <v>0</v>
      </c>
      <c r="BV224" s="82">
        <f t="shared" si="16"/>
        <v>0</v>
      </c>
      <c r="BW224" s="82">
        <f>ROUND(IF('2.ต้นทุนตามสัดส่วน '!$E$108&gt;0,(+L224*'2.ต้นทุนตามสัดส่วน '!$E$108)/'2.ต้นทุนตามสัดส่วน '!$E$109,0),2)</f>
        <v>0</v>
      </c>
      <c r="BX224" s="82">
        <f>ROUND(IF('2.ต้นทุนตามสัดส่วน '!$E$118&gt;0,(+M224*'2.ต้นทุนตามสัดส่วน '!$E$118)/'2.ต้นทุนตามสัดส่วน '!$E$119,0),2)</f>
        <v>0</v>
      </c>
      <c r="BY224" s="82">
        <f>ROUND(IF('2.ต้นทุนตามสัดส่วน '!$E$128&gt;0,(+N224*'2.ต้นทุนตามสัดส่วน '!$E$128)/'2.ต้นทุนตามสัดส่วน '!$E$129,0),2)</f>
        <v>0</v>
      </c>
      <c r="BZ224" s="82">
        <f t="shared" si="17"/>
        <v>0</v>
      </c>
      <c r="CA224" s="82">
        <f>ROUND(IF('2.ต้นทุนตามสัดส่วน '!$E$158&gt;0,(+P224*'2.ต้นทุนตามสัดส่วน '!$E$158)/'2.ต้นทุนตามสัดส่วน '!$E$159,0),2)</f>
        <v>0</v>
      </c>
      <c r="CB224" s="82">
        <f>ROUND(IF('2.ต้นทุนตามสัดส่วน '!$E$168&gt;0,(+Q224*'2.ต้นทุนตามสัดส่วน '!$E$168)/'2.ต้นทุนตามสัดส่วน '!$E$169,0),2)</f>
        <v>0</v>
      </c>
      <c r="CC224" s="82">
        <f>ROUND(IF('2.ต้นทุนตามสัดส่วน '!$E$178&gt;0,(+R224*'2.ต้นทุนตามสัดส่วน '!$E$178)/'2.ต้นทุนตามสัดส่วน '!$E$179,0),2)</f>
        <v>0</v>
      </c>
      <c r="CD224" s="82">
        <f t="shared" si="18"/>
        <v>0</v>
      </c>
      <c r="CE224" s="82">
        <f t="shared" si="19"/>
        <v>0</v>
      </c>
      <c r="CF224" s="96">
        <v>5106040400</v>
      </c>
      <c r="CG224" s="97" t="s">
        <v>319</v>
      </c>
      <c r="CH224" s="82">
        <f t="shared" ref="CH224:CY224" si="237">+C224-X224-AS224-BN224</f>
        <v>0</v>
      </c>
      <c r="CI224" s="82">
        <f t="shared" si="237"/>
        <v>0</v>
      </c>
      <c r="CJ224" s="82">
        <f t="shared" si="237"/>
        <v>0</v>
      </c>
      <c r="CK224" s="82">
        <f t="shared" si="237"/>
        <v>0</v>
      </c>
      <c r="CL224" s="82">
        <f t="shared" si="237"/>
        <v>0</v>
      </c>
      <c r="CM224" s="82">
        <f t="shared" si="237"/>
        <v>0</v>
      </c>
      <c r="CN224" s="82">
        <f t="shared" si="237"/>
        <v>0</v>
      </c>
      <c r="CO224" s="82">
        <f t="shared" si="237"/>
        <v>0</v>
      </c>
      <c r="CP224" s="82">
        <f t="shared" si="237"/>
        <v>0</v>
      </c>
      <c r="CQ224" s="82">
        <f t="shared" si="237"/>
        <v>0</v>
      </c>
      <c r="CR224" s="82">
        <f t="shared" si="237"/>
        <v>0</v>
      </c>
      <c r="CS224" s="82">
        <f t="shared" si="237"/>
        <v>0</v>
      </c>
      <c r="CT224" s="82">
        <f t="shared" si="237"/>
        <v>0</v>
      </c>
      <c r="CU224" s="82">
        <f t="shared" si="237"/>
        <v>0</v>
      </c>
      <c r="CV224" s="82">
        <f t="shared" si="237"/>
        <v>0</v>
      </c>
      <c r="CW224" s="82">
        <f t="shared" si="237"/>
        <v>0</v>
      </c>
      <c r="CX224" s="82">
        <f t="shared" si="237"/>
        <v>0</v>
      </c>
      <c r="CY224" s="82">
        <f t="shared" si="237"/>
        <v>0</v>
      </c>
    </row>
    <row r="225" spans="1:103" ht="15.75" customHeight="1" x14ac:dyDescent="0.55000000000000004">
      <c r="A225" s="96">
        <v>5106040500</v>
      </c>
      <c r="B225" s="97" t="s">
        <v>320</v>
      </c>
      <c r="C225" s="30"/>
      <c r="D225" s="82"/>
      <c r="E225" s="82"/>
      <c r="F225" s="82"/>
      <c r="G225" s="82">
        <f t="shared" si="0"/>
        <v>0</v>
      </c>
      <c r="H225" s="82"/>
      <c r="I225" s="82"/>
      <c r="J225" s="82"/>
      <c r="K225" s="82">
        <f t="shared" si="1"/>
        <v>0</v>
      </c>
      <c r="L225" s="82"/>
      <c r="M225" s="82"/>
      <c r="N225" s="82"/>
      <c r="O225" s="82">
        <f t="shared" si="2"/>
        <v>0</v>
      </c>
      <c r="P225" s="82"/>
      <c r="Q225" s="82"/>
      <c r="R225" s="82"/>
      <c r="S225" s="82">
        <f t="shared" si="3"/>
        <v>0</v>
      </c>
      <c r="T225" s="82">
        <f t="shared" si="4"/>
        <v>0</v>
      </c>
      <c r="V225" s="96">
        <v>5106040500</v>
      </c>
      <c r="W225" s="97" t="s">
        <v>320</v>
      </c>
      <c r="X225" s="82">
        <f>ROUND(IF('2.ต้นทุนตามสัดส่วน '!$E$6&gt;0,(+C225*'2.ต้นทุนตามสัดส่วน '!$E$6)/'2.ต้นทุนตามสัดส่วน '!$E$9,0),2)</f>
        <v>0</v>
      </c>
      <c r="Y225" s="82">
        <f>ROUND(IF('2.ต้นทุนตามสัดส่วน '!$E$16&gt;0,(+D225*'2.ต้นทุนตามสัดส่วน '!$E$16)/'2.ต้นทุนตามสัดส่วน '!$E$19,0),2)</f>
        <v>0</v>
      </c>
      <c r="Z225" s="82">
        <f>ROUND(IF('2.ต้นทุนตามสัดส่วน '!$E$26&gt;0,(+E225*'2.ต้นทุนตามสัดส่วน '!$E$26)/'2.ต้นทุนตามสัดส่วน '!$E$29,0),2)</f>
        <v>0</v>
      </c>
      <c r="AA225" s="82">
        <f>ROUND(IF('2.ต้นทุนตามสัดส่วน '!$E$36&gt;0,(+F225*'2.ต้นทุนตามสัดส่วน '!$E$36)/'2.ต้นทุนตามสัดส่วน '!$E$39,0),2)</f>
        <v>0</v>
      </c>
      <c r="AB225" s="82">
        <f t="shared" si="5"/>
        <v>0</v>
      </c>
      <c r="AC225" s="82">
        <f>ROUND(IF('2.ต้นทุนตามสัดส่วน '!$E$56&gt;0,(+H225*'2.ต้นทุนตามสัดส่วน '!$E$56)/'2.ต้นทุนตามสัดส่วน '!$E$59,0),2)</f>
        <v>0</v>
      </c>
      <c r="AD225" s="82">
        <f>ROUND(IF('2.ต้นทุนตามสัดส่วน '!$E$66&gt;0,(+I225*'2.ต้นทุนตามสัดส่วน '!$E$66)/'2.ต้นทุนตามสัดส่วน '!$E$69,0),2)</f>
        <v>0</v>
      </c>
      <c r="AE225" s="82">
        <f>ROUND(IF('2.ต้นทุนตามสัดส่วน '!$E$76&gt;0,(+J225*'2.ต้นทุนตามสัดส่วน '!$E$76)/'2.ต้นทุนตามสัดส่วน '!$E$79,0),2)</f>
        <v>0</v>
      </c>
      <c r="AF225" s="82">
        <f t="shared" si="6"/>
        <v>0</v>
      </c>
      <c r="AG225" s="82">
        <f>ROUND(IF('2.ต้นทุนตามสัดส่วน '!$E$106&gt;0,(+L225*'2.ต้นทุนตามสัดส่วน '!$E$106)/'2.ต้นทุนตามสัดส่วน '!$E$109,0),2)</f>
        <v>0</v>
      </c>
      <c r="AH225" s="82">
        <f>ROUND(IF('2.ต้นทุนตามสัดส่วน '!$E$116&gt;0,(+M225*'2.ต้นทุนตามสัดส่วน '!$E$116)/'2.ต้นทุนตามสัดส่วน '!$E$119,0),2)</f>
        <v>0</v>
      </c>
      <c r="AI225" s="82">
        <f>ROUND(IF('2.ต้นทุนตามสัดส่วน '!$E$126&gt;0,(+N225*'2.ต้นทุนตามสัดส่วน '!$E$126)/'2.ต้นทุนตามสัดส่วน '!$E$129,0),2)</f>
        <v>0</v>
      </c>
      <c r="AJ225" s="82">
        <f t="shared" si="7"/>
        <v>0</v>
      </c>
      <c r="AK225" s="82">
        <f>ROUND(IF('2.ต้นทุนตามสัดส่วน '!$E$156&gt;0,(+P225*'2.ต้นทุนตามสัดส่วน '!$E$156)/'2.ต้นทุนตามสัดส่วน '!$E$159,0),2)</f>
        <v>0</v>
      </c>
      <c r="AL225" s="82">
        <f>ROUND(IF('2.ต้นทุนตามสัดส่วน '!$E$166&gt;0,(+Q225*'2.ต้นทุนตามสัดส่วน '!$E$166)/'2.ต้นทุนตามสัดส่วน '!$E$169,0),2)</f>
        <v>0</v>
      </c>
      <c r="AM225" s="82">
        <f>ROUND(IF('2.ต้นทุนตามสัดส่วน '!$E$176&gt;0,(+R225*'2.ต้นทุนตามสัดส่วน '!$E$176)/'2.ต้นทุนตามสัดส่วน '!$E$179,0),2)</f>
        <v>0</v>
      </c>
      <c r="AN225" s="82">
        <f t="shared" si="8"/>
        <v>0</v>
      </c>
      <c r="AO225" s="82">
        <f t="shared" si="9"/>
        <v>0</v>
      </c>
      <c r="AQ225" s="96">
        <v>5106040500</v>
      </c>
      <c r="AR225" s="97" t="s">
        <v>320</v>
      </c>
      <c r="AS225" s="82">
        <f>ROUND(IF('2.ต้นทุนตามสัดส่วน '!$E$7&gt;0,(C225*'2.ต้นทุนตามสัดส่วน '!$E$7)/'2.ต้นทุนตามสัดส่วน '!$E$9,0),2)</f>
        <v>0</v>
      </c>
      <c r="AT225" s="82">
        <f>ROUND(IF('2.ต้นทุนตามสัดส่วน '!$E$17&gt;0,(D225*'2.ต้นทุนตามสัดส่วน '!$E$17)/'2.ต้นทุนตามสัดส่วน '!$E$19,0),2)</f>
        <v>0</v>
      </c>
      <c r="AU225" s="82">
        <f>ROUND(IF('2.ต้นทุนตามสัดส่วน '!$E$27&gt;0,(+E225*'2.ต้นทุนตามสัดส่วน '!$E$27)/'2.ต้นทุนตามสัดส่วน '!$E$29,0),2)</f>
        <v>0</v>
      </c>
      <c r="AV225" s="82">
        <f>ROUND(IF('2.ต้นทุนตามสัดส่วน '!$E$37&gt;0,(+F225*'2.ต้นทุนตามสัดส่วน '!$E$37)/'2.ต้นทุนตามสัดส่วน '!$E$39,0),2)</f>
        <v>0</v>
      </c>
      <c r="AW225" s="82">
        <f t="shared" si="10"/>
        <v>0</v>
      </c>
      <c r="AX225" s="82">
        <f>ROUND(IF('2.ต้นทุนตามสัดส่วน '!$E$57&gt;0,(+H225*'2.ต้นทุนตามสัดส่วน '!$E$57)/'2.ต้นทุนตามสัดส่วน '!$E$59,0),2)</f>
        <v>0</v>
      </c>
      <c r="AY225" s="82">
        <f>ROUND(IF('2.ต้นทุนตามสัดส่วน '!$E$67&gt;0,(+I225*'2.ต้นทุนตามสัดส่วน '!$E$67)/'2.ต้นทุนตามสัดส่วน '!$E$69,0),2)</f>
        <v>0</v>
      </c>
      <c r="AZ225" s="82">
        <f>ROUND(IF('2.ต้นทุนตามสัดส่วน '!$E$77&gt;0,(+J225*'2.ต้นทุนตามสัดส่วน '!$E$77)/'2.ต้นทุนตามสัดส่วน '!$E$79,0),2)</f>
        <v>0</v>
      </c>
      <c r="BA225" s="82">
        <f t="shared" si="11"/>
        <v>0</v>
      </c>
      <c r="BB225" s="82">
        <f>ROUND(IF('2.ต้นทุนตามสัดส่วน '!$E$107&gt;0,(+L225*'2.ต้นทุนตามสัดส่วน '!$E$107)/'2.ต้นทุนตามสัดส่วน '!$E$109,0),2)</f>
        <v>0</v>
      </c>
      <c r="BC225" s="82">
        <f>ROUND(IF('2.ต้นทุนตามสัดส่วน '!$E$117&gt;0,(+M225*'2.ต้นทุนตามสัดส่วน '!$E$117)/'2.ต้นทุนตามสัดส่วน '!$E$119,0),2)</f>
        <v>0</v>
      </c>
      <c r="BD225" s="82">
        <f>ROUND(IF('2.ต้นทุนตามสัดส่วน '!$E$127&gt;0,(+N225*'2.ต้นทุนตามสัดส่วน '!$E$127)/'2.ต้นทุนตามสัดส่วน '!$E$129,0),2)</f>
        <v>0</v>
      </c>
      <c r="BE225" s="82">
        <f t="shared" si="12"/>
        <v>0</v>
      </c>
      <c r="BF225" s="82">
        <f>ROUND(IF('2.ต้นทุนตามสัดส่วน '!$E$157&gt;0,(+P225*'2.ต้นทุนตามสัดส่วน '!$E$157)/'2.ต้นทุนตามสัดส่วน '!$E$159,0),2)</f>
        <v>0</v>
      </c>
      <c r="BG225" s="82">
        <f>ROUND(IF('2.ต้นทุนตามสัดส่วน '!$E$167&gt;0,(+Q225*'2.ต้นทุนตามสัดส่วน '!$E$167)/'2.ต้นทุนตามสัดส่วน '!$E$169,0),2)</f>
        <v>0</v>
      </c>
      <c r="BH225" s="82">
        <f>ROUND(IF('2.ต้นทุนตามสัดส่วน '!$E$177&gt;0,(+R225*'2.ต้นทุนตามสัดส่วน '!$E$177)/'2.ต้นทุนตามสัดส่วน '!$E$179,0),2)</f>
        <v>0</v>
      </c>
      <c r="BI225" s="82">
        <f t="shared" si="13"/>
        <v>0</v>
      </c>
      <c r="BJ225" s="82">
        <f t="shared" si="14"/>
        <v>0</v>
      </c>
      <c r="BL225" s="96">
        <v>5106040500</v>
      </c>
      <c r="BM225" s="97" t="s">
        <v>320</v>
      </c>
      <c r="BN225" s="82">
        <f>ROUND(IF('2.ต้นทุนตามสัดส่วน '!$E$8&gt;0,(+C225*'2.ต้นทุนตามสัดส่วน '!$E$8)/'2.ต้นทุนตามสัดส่วน '!$E$9,0),2)</f>
        <v>0</v>
      </c>
      <c r="BO225" s="82">
        <f>ROUND(IF('2.ต้นทุนตามสัดส่วน '!$E$18&gt;0,(+D225*'2.ต้นทุนตามสัดส่วน '!$E$18)/'2.ต้นทุนตามสัดส่วน '!$E$19,0),2)</f>
        <v>0</v>
      </c>
      <c r="BP225" s="82">
        <f>ROUND(IF('2.ต้นทุนตามสัดส่วน '!$E$28&gt;0,(+E225*'2.ต้นทุนตามสัดส่วน '!$E$28)/'2.ต้นทุนตามสัดส่วน '!$E$29,0),2)</f>
        <v>0</v>
      </c>
      <c r="BQ225" s="82">
        <f>ROUND(IF('2.ต้นทุนตามสัดส่วน '!$E$38&gt;0,(+F225*'2.ต้นทุนตามสัดส่วน '!$E$38)/'2.ต้นทุนตามสัดส่วน '!$E$39,0),2)</f>
        <v>0</v>
      </c>
      <c r="BR225" s="82">
        <f t="shared" si="15"/>
        <v>0</v>
      </c>
      <c r="BS225" s="82">
        <f>ROUND(IF('2.ต้นทุนตามสัดส่วน '!$E$58&gt;0,(+H225*'2.ต้นทุนตามสัดส่วน '!$E$58)/'2.ต้นทุนตามสัดส่วน '!$E$59,0),2)</f>
        <v>0</v>
      </c>
      <c r="BT225" s="82">
        <f>ROUND(IF('2.ต้นทุนตามสัดส่วน '!$E$68&gt;0,(+I225*'2.ต้นทุนตามสัดส่วน '!$E$68)/'2.ต้นทุนตามสัดส่วน '!$E$69,0),2)</f>
        <v>0</v>
      </c>
      <c r="BU225" s="82">
        <f>ROUND(IF('2.ต้นทุนตามสัดส่วน '!$E$78&gt;0,(+J225*'2.ต้นทุนตามสัดส่วน '!$E$78)/'2.ต้นทุนตามสัดส่วน '!$E$79,0),2)</f>
        <v>0</v>
      </c>
      <c r="BV225" s="82">
        <f t="shared" si="16"/>
        <v>0</v>
      </c>
      <c r="BW225" s="82">
        <f>ROUND(IF('2.ต้นทุนตามสัดส่วน '!$E$108&gt;0,(+L225*'2.ต้นทุนตามสัดส่วน '!$E$108)/'2.ต้นทุนตามสัดส่วน '!$E$109,0),2)</f>
        <v>0</v>
      </c>
      <c r="BX225" s="82">
        <f>ROUND(IF('2.ต้นทุนตามสัดส่วน '!$E$118&gt;0,(+M225*'2.ต้นทุนตามสัดส่วน '!$E$118)/'2.ต้นทุนตามสัดส่วน '!$E$119,0),2)</f>
        <v>0</v>
      </c>
      <c r="BY225" s="82">
        <f>ROUND(IF('2.ต้นทุนตามสัดส่วน '!$E$128&gt;0,(+N225*'2.ต้นทุนตามสัดส่วน '!$E$128)/'2.ต้นทุนตามสัดส่วน '!$E$129,0),2)</f>
        <v>0</v>
      </c>
      <c r="BZ225" s="82">
        <f t="shared" si="17"/>
        <v>0</v>
      </c>
      <c r="CA225" s="82">
        <f>ROUND(IF('2.ต้นทุนตามสัดส่วน '!$E$158&gt;0,(+P225*'2.ต้นทุนตามสัดส่วน '!$E$158)/'2.ต้นทุนตามสัดส่วน '!$E$159,0),2)</f>
        <v>0</v>
      </c>
      <c r="CB225" s="82">
        <f>ROUND(IF('2.ต้นทุนตามสัดส่วน '!$E$168&gt;0,(+Q225*'2.ต้นทุนตามสัดส่วน '!$E$168)/'2.ต้นทุนตามสัดส่วน '!$E$169,0),2)</f>
        <v>0</v>
      </c>
      <c r="CC225" s="82">
        <f>ROUND(IF('2.ต้นทุนตามสัดส่วน '!$E$178&gt;0,(+R225*'2.ต้นทุนตามสัดส่วน '!$E$178)/'2.ต้นทุนตามสัดส่วน '!$E$179,0),2)</f>
        <v>0</v>
      </c>
      <c r="CD225" s="82">
        <f t="shared" si="18"/>
        <v>0</v>
      </c>
      <c r="CE225" s="82">
        <f t="shared" si="19"/>
        <v>0</v>
      </c>
      <c r="CF225" s="96">
        <v>5106040500</v>
      </c>
      <c r="CG225" s="97" t="s">
        <v>320</v>
      </c>
      <c r="CH225" s="82">
        <f t="shared" ref="CH225:CY225" si="238">+C225-X225-AS225-BN225</f>
        <v>0</v>
      </c>
      <c r="CI225" s="82">
        <f t="shared" si="238"/>
        <v>0</v>
      </c>
      <c r="CJ225" s="82">
        <f t="shared" si="238"/>
        <v>0</v>
      </c>
      <c r="CK225" s="82">
        <f t="shared" si="238"/>
        <v>0</v>
      </c>
      <c r="CL225" s="82">
        <f t="shared" si="238"/>
        <v>0</v>
      </c>
      <c r="CM225" s="82">
        <f t="shared" si="238"/>
        <v>0</v>
      </c>
      <c r="CN225" s="82">
        <f t="shared" si="238"/>
        <v>0</v>
      </c>
      <c r="CO225" s="82">
        <f t="shared" si="238"/>
        <v>0</v>
      </c>
      <c r="CP225" s="82">
        <f t="shared" si="238"/>
        <v>0</v>
      </c>
      <c r="CQ225" s="82">
        <f t="shared" si="238"/>
        <v>0</v>
      </c>
      <c r="CR225" s="82">
        <f t="shared" si="238"/>
        <v>0</v>
      </c>
      <c r="CS225" s="82">
        <f t="shared" si="238"/>
        <v>0</v>
      </c>
      <c r="CT225" s="82">
        <f t="shared" si="238"/>
        <v>0</v>
      </c>
      <c r="CU225" s="82">
        <f t="shared" si="238"/>
        <v>0</v>
      </c>
      <c r="CV225" s="82">
        <f t="shared" si="238"/>
        <v>0</v>
      </c>
      <c r="CW225" s="82">
        <f t="shared" si="238"/>
        <v>0</v>
      </c>
      <c r="CX225" s="82">
        <f t="shared" si="238"/>
        <v>0</v>
      </c>
      <c r="CY225" s="82">
        <f t="shared" si="238"/>
        <v>0</v>
      </c>
    </row>
    <row r="226" spans="1:103" ht="15.75" customHeight="1" x14ac:dyDescent="0.55000000000000004">
      <c r="A226" s="96">
        <v>5107000000</v>
      </c>
      <c r="B226" s="97" t="s">
        <v>321</v>
      </c>
      <c r="C226" s="30"/>
      <c r="D226" s="82"/>
      <c r="E226" s="82"/>
      <c r="F226" s="82"/>
      <c r="G226" s="82">
        <f t="shared" si="0"/>
        <v>0</v>
      </c>
      <c r="H226" s="82"/>
      <c r="I226" s="82"/>
      <c r="J226" s="82"/>
      <c r="K226" s="82">
        <f t="shared" si="1"/>
        <v>0</v>
      </c>
      <c r="L226" s="82"/>
      <c r="M226" s="82"/>
      <c r="N226" s="82"/>
      <c r="O226" s="82">
        <f t="shared" si="2"/>
        <v>0</v>
      </c>
      <c r="P226" s="82"/>
      <c r="Q226" s="82"/>
      <c r="R226" s="82"/>
      <c r="S226" s="82">
        <f t="shared" si="3"/>
        <v>0</v>
      </c>
      <c r="T226" s="82">
        <f t="shared" si="4"/>
        <v>0</v>
      </c>
      <c r="V226" s="96">
        <v>5107000000</v>
      </c>
      <c r="W226" s="97" t="s">
        <v>321</v>
      </c>
      <c r="X226" s="82">
        <f>ROUND(IF('2.ต้นทุนตามสัดส่วน '!$E$6&gt;0,(+C226*'2.ต้นทุนตามสัดส่วน '!$E$6)/'2.ต้นทุนตามสัดส่วน '!$E$9,0),2)</f>
        <v>0</v>
      </c>
      <c r="Y226" s="82">
        <f>ROUND(IF('2.ต้นทุนตามสัดส่วน '!$E$16&gt;0,(+D226*'2.ต้นทุนตามสัดส่วน '!$E$16)/'2.ต้นทุนตามสัดส่วน '!$E$19,0),2)</f>
        <v>0</v>
      </c>
      <c r="Z226" s="82">
        <f>ROUND(IF('2.ต้นทุนตามสัดส่วน '!$E$26&gt;0,(+E226*'2.ต้นทุนตามสัดส่วน '!$E$26)/'2.ต้นทุนตามสัดส่วน '!$E$29,0),2)</f>
        <v>0</v>
      </c>
      <c r="AA226" s="82">
        <f>ROUND(IF('2.ต้นทุนตามสัดส่วน '!$E$36&gt;0,(+F226*'2.ต้นทุนตามสัดส่วน '!$E$36)/'2.ต้นทุนตามสัดส่วน '!$E$39,0),2)</f>
        <v>0</v>
      </c>
      <c r="AB226" s="82">
        <f t="shared" si="5"/>
        <v>0</v>
      </c>
      <c r="AC226" s="82">
        <f>ROUND(IF('2.ต้นทุนตามสัดส่วน '!$E$56&gt;0,(+H226*'2.ต้นทุนตามสัดส่วน '!$E$56)/'2.ต้นทุนตามสัดส่วน '!$E$59,0),2)</f>
        <v>0</v>
      </c>
      <c r="AD226" s="82">
        <f>ROUND(IF('2.ต้นทุนตามสัดส่วน '!$E$66&gt;0,(+I226*'2.ต้นทุนตามสัดส่วน '!$E$66)/'2.ต้นทุนตามสัดส่วน '!$E$69,0),2)</f>
        <v>0</v>
      </c>
      <c r="AE226" s="82">
        <f>ROUND(IF('2.ต้นทุนตามสัดส่วน '!$E$76&gt;0,(+J226*'2.ต้นทุนตามสัดส่วน '!$E$76)/'2.ต้นทุนตามสัดส่วน '!$E$79,0),2)</f>
        <v>0</v>
      </c>
      <c r="AF226" s="82">
        <f t="shared" si="6"/>
        <v>0</v>
      </c>
      <c r="AG226" s="82">
        <f>ROUND(IF('2.ต้นทุนตามสัดส่วน '!$E$106&gt;0,(+L226*'2.ต้นทุนตามสัดส่วน '!$E$106)/'2.ต้นทุนตามสัดส่วน '!$E$109,0),2)</f>
        <v>0</v>
      </c>
      <c r="AH226" s="82">
        <f>ROUND(IF('2.ต้นทุนตามสัดส่วน '!$E$116&gt;0,(+M226*'2.ต้นทุนตามสัดส่วน '!$E$116)/'2.ต้นทุนตามสัดส่วน '!$E$119,0),2)</f>
        <v>0</v>
      </c>
      <c r="AI226" s="82">
        <f>ROUND(IF('2.ต้นทุนตามสัดส่วน '!$E$126&gt;0,(+N226*'2.ต้นทุนตามสัดส่วน '!$E$126)/'2.ต้นทุนตามสัดส่วน '!$E$129,0),2)</f>
        <v>0</v>
      </c>
      <c r="AJ226" s="82">
        <f t="shared" si="7"/>
        <v>0</v>
      </c>
      <c r="AK226" s="82">
        <f>ROUND(IF('2.ต้นทุนตามสัดส่วน '!$E$156&gt;0,(+P226*'2.ต้นทุนตามสัดส่วน '!$E$156)/'2.ต้นทุนตามสัดส่วน '!$E$159,0),2)</f>
        <v>0</v>
      </c>
      <c r="AL226" s="82">
        <f>ROUND(IF('2.ต้นทุนตามสัดส่วน '!$E$166&gt;0,(+Q226*'2.ต้นทุนตามสัดส่วน '!$E$166)/'2.ต้นทุนตามสัดส่วน '!$E$169,0),2)</f>
        <v>0</v>
      </c>
      <c r="AM226" s="82">
        <f>ROUND(IF('2.ต้นทุนตามสัดส่วน '!$E$176&gt;0,(+R226*'2.ต้นทุนตามสัดส่วน '!$E$176)/'2.ต้นทุนตามสัดส่วน '!$E$179,0),2)</f>
        <v>0</v>
      </c>
      <c r="AN226" s="82">
        <f t="shared" si="8"/>
        <v>0</v>
      </c>
      <c r="AO226" s="82">
        <f t="shared" si="9"/>
        <v>0</v>
      </c>
      <c r="AQ226" s="96">
        <v>5107000000</v>
      </c>
      <c r="AR226" s="97" t="s">
        <v>321</v>
      </c>
      <c r="AS226" s="82">
        <f>ROUND(IF('2.ต้นทุนตามสัดส่วน '!$E$7&gt;0,(C226*'2.ต้นทุนตามสัดส่วน '!$E$7)/'2.ต้นทุนตามสัดส่วน '!$E$9,0),2)</f>
        <v>0</v>
      </c>
      <c r="AT226" s="82">
        <f>ROUND(IF('2.ต้นทุนตามสัดส่วน '!$E$17&gt;0,(D226*'2.ต้นทุนตามสัดส่วน '!$E$17)/'2.ต้นทุนตามสัดส่วน '!$E$19,0),2)</f>
        <v>0</v>
      </c>
      <c r="AU226" s="82">
        <f>ROUND(IF('2.ต้นทุนตามสัดส่วน '!$E$27&gt;0,(+E226*'2.ต้นทุนตามสัดส่วน '!$E$27)/'2.ต้นทุนตามสัดส่วน '!$E$29,0),2)</f>
        <v>0</v>
      </c>
      <c r="AV226" s="82">
        <f>ROUND(IF('2.ต้นทุนตามสัดส่วน '!$E$37&gt;0,(+F226*'2.ต้นทุนตามสัดส่วน '!$E$37)/'2.ต้นทุนตามสัดส่วน '!$E$39,0),2)</f>
        <v>0</v>
      </c>
      <c r="AW226" s="82">
        <f t="shared" si="10"/>
        <v>0</v>
      </c>
      <c r="AX226" s="82">
        <f>ROUND(IF('2.ต้นทุนตามสัดส่วน '!$E$57&gt;0,(+H226*'2.ต้นทุนตามสัดส่วน '!$E$57)/'2.ต้นทุนตามสัดส่วน '!$E$59,0),2)</f>
        <v>0</v>
      </c>
      <c r="AY226" s="82">
        <f>ROUND(IF('2.ต้นทุนตามสัดส่วน '!$E$67&gt;0,(+I226*'2.ต้นทุนตามสัดส่วน '!$E$67)/'2.ต้นทุนตามสัดส่วน '!$E$69,0),2)</f>
        <v>0</v>
      </c>
      <c r="AZ226" s="82">
        <f>ROUND(IF('2.ต้นทุนตามสัดส่วน '!$E$77&gt;0,(+J226*'2.ต้นทุนตามสัดส่วน '!$E$77)/'2.ต้นทุนตามสัดส่วน '!$E$79,0),2)</f>
        <v>0</v>
      </c>
      <c r="BA226" s="82">
        <f t="shared" si="11"/>
        <v>0</v>
      </c>
      <c r="BB226" s="82">
        <f>ROUND(IF('2.ต้นทุนตามสัดส่วน '!$E$107&gt;0,(+L226*'2.ต้นทุนตามสัดส่วน '!$E$107)/'2.ต้นทุนตามสัดส่วน '!$E$109,0),2)</f>
        <v>0</v>
      </c>
      <c r="BC226" s="82">
        <f>ROUND(IF('2.ต้นทุนตามสัดส่วน '!$E$117&gt;0,(+M226*'2.ต้นทุนตามสัดส่วน '!$E$117)/'2.ต้นทุนตามสัดส่วน '!$E$119,0),2)</f>
        <v>0</v>
      </c>
      <c r="BD226" s="82">
        <f>ROUND(IF('2.ต้นทุนตามสัดส่วน '!$E$127&gt;0,(+N226*'2.ต้นทุนตามสัดส่วน '!$E$127)/'2.ต้นทุนตามสัดส่วน '!$E$129,0),2)</f>
        <v>0</v>
      </c>
      <c r="BE226" s="82">
        <f t="shared" si="12"/>
        <v>0</v>
      </c>
      <c r="BF226" s="82">
        <f>ROUND(IF('2.ต้นทุนตามสัดส่วน '!$E$157&gt;0,(+P226*'2.ต้นทุนตามสัดส่วน '!$E$157)/'2.ต้นทุนตามสัดส่วน '!$E$159,0),2)</f>
        <v>0</v>
      </c>
      <c r="BG226" s="82">
        <f>ROUND(IF('2.ต้นทุนตามสัดส่วน '!$E$167&gt;0,(+Q226*'2.ต้นทุนตามสัดส่วน '!$E$167)/'2.ต้นทุนตามสัดส่วน '!$E$169,0),2)</f>
        <v>0</v>
      </c>
      <c r="BH226" s="82">
        <f>ROUND(IF('2.ต้นทุนตามสัดส่วน '!$E$177&gt;0,(+R226*'2.ต้นทุนตามสัดส่วน '!$E$177)/'2.ต้นทุนตามสัดส่วน '!$E$179,0),2)</f>
        <v>0</v>
      </c>
      <c r="BI226" s="82">
        <f t="shared" si="13"/>
        <v>0</v>
      </c>
      <c r="BJ226" s="82">
        <f t="shared" si="14"/>
        <v>0</v>
      </c>
      <c r="BL226" s="96">
        <v>5107000000</v>
      </c>
      <c r="BM226" s="97" t="s">
        <v>321</v>
      </c>
      <c r="BN226" s="82">
        <f>ROUND(IF('2.ต้นทุนตามสัดส่วน '!$E$8&gt;0,(+C226*'2.ต้นทุนตามสัดส่วน '!$E$8)/'2.ต้นทุนตามสัดส่วน '!$E$9,0),2)</f>
        <v>0</v>
      </c>
      <c r="BO226" s="82">
        <f>ROUND(IF('2.ต้นทุนตามสัดส่วน '!$E$18&gt;0,(+D226*'2.ต้นทุนตามสัดส่วน '!$E$18)/'2.ต้นทุนตามสัดส่วน '!$E$19,0),2)</f>
        <v>0</v>
      </c>
      <c r="BP226" s="82">
        <f>ROUND(IF('2.ต้นทุนตามสัดส่วน '!$E$28&gt;0,(+E226*'2.ต้นทุนตามสัดส่วน '!$E$28)/'2.ต้นทุนตามสัดส่วน '!$E$29,0),2)</f>
        <v>0</v>
      </c>
      <c r="BQ226" s="82">
        <f>ROUND(IF('2.ต้นทุนตามสัดส่วน '!$E$38&gt;0,(+F226*'2.ต้นทุนตามสัดส่วน '!$E$38)/'2.ต้นทุนตามสัดส่วน '!$E$39,0),2)</f>
        <v>0</v>
      </c>
      <c r="BR226" s="82">
        <f t="shared" si="15"/>
        <v>0</v>
      </c>
      <c r="BS226" s="82">
        <f>ROUND(IF('2.ต้นทุนตามสัดส่วน '!$E$58&gt;0,(+H226*'2.ต้นทุนตามสัดส่วน '!$E$58)/'2.ต้นทุนตามสัดส่วน '!$E$59,0),2)</f>
        <v>0</v>
      </c>
      <c r="BT226" s="82">
        <f>ROUND(IF('2.ต้นทุนตามสัดส่วน '!$E$68&gt;0,(+I226*'2.ต้นทุนตามสัดส่วน '!$E$68)/'2.ต้นทุนตามสัดส่วน '!$E$69,0),2)</f>
        <v>0</v>
      </c>
      <c r="BU226" s="82">
        <f>ROUND(IF('2.ต้นทุนตามสัดส่วน '!$E$78&gt;0,(+J226*'2.ต้นทุนตามสัดส่วน '!$E$78)/'2.ต้นทุนตามสัดส่วน '!$E$79,0),2)</f>
        <v>0</v>
      </c>
      <c r="BV226" s="82">
        <f t="shared" si="16"/>
        <v>0</v>
      </c>
      <c r="BW226" s="82">
        <f>ROUND(IF('2.ต้นทุนตามสัดส่วน '!$E$108&gt;0,(+L226*'2.ต้นทุนตามสัดส่วน '!$E$108)/'2.ต้นทุนตามสัดส่วน '!$E$109,0),2)</f>
        <v>0</v>
      </c>
      <c r="BX226" s="82">
        <f>ROUND(IF('2.ต้นทุนตามสัดส่วน '!$E$118&gt;0,(+M226*'2.ต้นทุนตามสัดส่วน '!$E$118)/'2.ต้นทุนตามสัดส่วน '!$E$119,0),2)</f>
        <v>0</v>
      </c>
      <c r="BY226" s="82">
        <f>ROUND(IF('2.ต้นทุนตามสัดส่วน '!$E$128&gt;0,(+N226*'2.ต้นทุนตามสัดส่วน '!$E$128)/'2.ต้นทุนตามสัดส่วน '!$E$129,0),2)</f>
        <v>0</v>
      </c>
      <c r="BZ226" s="82">
        <f t="shared" si="17"/>
        <v>0</v>
      </c>
      <c r="CA226" s="82">
        <f>ROUND(IF('2.ต้นทุนตามสัดส่วน '!$E$158&gt;0,(+P226*'2.ต้นทุนตามสัดส่วน '!$E$158)/'2.ต้นทุนตามสัดส่วน '!$E$159,0),2)</f>
        <v>0</v>
      </c>
      <c r="CB226" s="82">
        <f>ROUND(IF('2.ต้นทุนตามสัดส่วน '!$E$168&gt;0,(+Q226*'2.ต้นทุนตามสัดส่วน '!$E$168)/'2.ต้นทุนตามสัดส่วน '!$E$169,0),2)</f>
        <v>0</v>
      </c>
      <c r="CC226" s="82">
        <f>ROUND(IF('2.ต้นทุนตามสัดส่วน '!$E$178&gt;0,(+R226*'2.ต้นทุนตามสัดส่วน '!$E$178)/'2.ต้นทุนตามสัดส่วน '!$E$179,0),2)</f>
        <v>0</v>
      </c>
      <c r="CD226" s="82">
        <f t="shared" si="18"/>
        <v>0</v>
      </c>
      <c r="CE226" s="82">
        <f t="shared" si="19"/>
        <v>0</v>
      </c>
      <c r="CF226" s="96">
        <v>5107000000</v>
      </c>
      <c r="CG226" s="97" t="s">
        <v>321</v>
      </c>
      <c r="CH226" s="82">
        <f t="shared" ref="CH226:CY226" si="239">+C226-X226-AS226-BN226</f>
        <v>0</v>
      </c>
      <c r="CI226" s="82">
        <f t="shared" si="239"/>
        <v>0</v>
      </c>
      <c r="CJ226" s="82">
        <f t="shared" si="239"/>
        <v>0</v>
      </c>
      <c r="CK226" s="82">
        <f t="shared" si="239"/>
        <v>0</v>
      </c>
      <c r="CL226" s="82">
        <f t="shared" si="239"/>
        <v>0</v>
      </c>
      <c r="CM226" s="82">
        <f t="shared" si="239"/>
        <v>0</v>
      </c>
      <c r="CN226" s="82">
        <f t="shared" si="239"/>
        <v>0</v>
      </c>
      <c r="CO226" s="82">
        <f t="shared" si="239"/>
        <v>0</v>
      </c>
      <c r="CP226" s="82">
        <f t="shared" si="239"/>
        <v>0</v>
      </c>
      <c r="CQ226" s="82">
        <f t="shared" si="239"/>
        <v>0</v>
      </c>
      <c r="CR226" s="82">
        <f t="shared" si="239"/>
        <v>0</v>
      </c>
      <c r="CS226" s="82">
        <f t="shared" si="239"/>
        <v>0</v>
      </c>
      <c r="CT226" s="82">
        <f t="shared" si="239"/>
        <v>0</v>
      </c>
      <c r="CU226" s="82">
        <f t="shared" si="239"/>
        <v>0</v>
      </c>
      <c r="CV226" s="82">
        <f t="shared" si="239"/>
        <v>0</v>
      </c>
      <c r="CW226" s="82">
        <f t="shared" si="239"/>
        <v>0</v>
      </c>
      <c r="CX226" s="82">
        <f t="shared" si="239"/>
        <v>0</v>
      </c>
      <c r="CY226" s="82">
        <f t="shared" si="239"/>
        <v>0</v>
      </c>
    </row>
    <row r="227" spans="1:103" ht="15.75" customHeight="1" x14ac:dyDescent="0.55000000000000004">
      <c r="A227" s="96">
        <v>5107010000</v>
      </c>
      <c r="B227" s="97" t="s">
        <v>322</v>
      </c>
      <c r="C227" s="30"/>
      <c r="D227" s="82"/>
      <c r="E227" s="82"/>
      <c r="F227" s="82"/>
      <c r="G227" s="82">
        <f t="shared" si="0"/>
        <v>0</v>
      </c>
      <c r="H227" s="82"/>
      <c r="I227" s="82"/>
      <c r="J227" s="82"/>
      <c r="K227" s="82">
        <f t="shared" si="1"/>
        <v>0</v>
      </c>
      <c r="L227" s="82"/>
      <c r="M227" s="82"/>
      <c r="N227" s="82"/>
      <c r="O227" s="82">
        <f t="shared" si="2"/>
        <v>0</v>
      </c>
      <c r="P227" s="82"/>
      <c r="Q227" s="82"/>
      <c r="R227" s="82"/>
      <c r="S227" s="82">
        <f t="shared" si="3"/>
        <v>0</v>
      </c>
      <c r="T227" s="82">
        <f t="shared" si="4"/>
        <v>0</v>
      </c>
      <c r="V227" s="96">
        <v>5107010000</v>
      </c>
      <c r="W227" s="97" t="s">
        <v>322</v>
      </c>
      <c r="X227" s="82">
        <f>ROUND(IF('2.ต้นทุนตามสัดส่วน '!$E$6&gt;0,(+C227*'2.ต้นทุนตามสัดส่วน '!$E$6)/'2.ต้นทุนตามสัดส่วน '!$E$9,0),2)</f>
        <v>0</v>
      </c>
      <c r="Y227" s="82">
        <f>ROUND(IF('2.ต้นทุนตามสัดส่วน '!$E$16&gt;0,(+D227*'2.ต้นทุนตามสัดส่วน '!$E$16)/'2.ต้นทุนตามสัดส่วน '!$E$19,0),2)</f>
        <v>0</v>
      </c>
      <c r="Z227" s="82">
        <f>ROUND(IF('2.ต้นทุนตามสัดส่วน '!$E$26&gt;0,(+E227*'2.ต้นทุนตามสัดส่วน '!$E$26)/'2.ต้นทุนตามสัดส่วน '!$E$29,0),2)</f>
        <v>0</v>
      </c>
      <c r="AA227" s="82">
        <f>ROUND(IF('2.ต้นทุนตามสัดส่วน '!$E$36&gt;0,(+F227*'2.ต้นทุนตามสัดส่วน '!$E$36)/'2.ต้นทุนตามสัดส่วน '!$E$39,0),2)</f>
        <v>0</v>
      </c>
      <c r="AB227" s="82">
        <f t="shared" si="5"/>
        <v>0</v>
      </c>
      <c r="AC227" s="82">
        <f>ROUND(IF('2.ต้นทุนตามสัดส่วน '!$E$56&gt;0,(+H227*'2.ต้นทุนตามสัดส่วน '!$E$56)/'2.ต้นทุนตามสัดส่วน '!$E$59,0),2)</f>
        <v>0</v>
      </c>
      <c r="AD227" s="82">
        <f>ROUND(IF('2.ต้นทุนตามสัดส่วน '!$E$66&gt;0,(+I227*'2.ต้นทุนตามสัดส่วน '!$E$66)/'2.ต้นทุนตามสัดส่วน '!$E$69,0),2)</f>
        <v>0</v>
      </c>
      <c r="AE227" s="82">
        <f>ROUND(IF('2.ต้นทุนตามสัดส่วน '!$E$76&gt;0,(+J227*'2.ต้นทุนตามสัดส่วน '!$E$76)/'2.ต้นทุนตามสัดส่วน '!$E$79,0),2)</f>
        <v>0</v>
      </c>
      <c r="AF227" s="82">
        <f t="shared" si="6"/>
        <v>0</v>
      </c>
      <c r="AG227" s="82">
        <f>ROUND(IF('2.ต้นทุนตามสัดส่วน '!$E$106&gt;0,(+L227*'2.ต้นทุนตามสัดส่วน '!$E$106)/'2.ต้นทุนตามสัดส่วน '!$E$109,0),2)</f>
        <v>0</v>
      </c>
      <c r="AH227" s="82">
        <f>ROUND(IF('2.ต้นทุนตามสัดส่วน '!$E$116&gt;0,(+M227*'2.ต้นทุนตามสัดส่วน '!$E$116)/'2.ต้นทุนตามสัดส่วน '!$E$119,0),2)</f>
        <v>0</v>
      </c>
      <c r="AI227" s="82">
        <f>ROUND(IF('2.ต้นทุนตามสัดส่วน '!$E$126&gt;0,(+N227*'2.ต้นทุนตามสัดส่วน '!$E$126)/'2.ต้นทุนตามสัดส่วน '!$E$129,0),2)</f>
        <v>0</v>
      </c>
      <c r="AJ227" s="82">
        <f t="shared" si="7"/>
        <v>0</v>
      </c>
      <c r="AK227" s="82">
        <f>ROUND(IF('2.ต้นทุนตามสัดส่วน '!$E$156&gt;0,(+P227*'2.ต้นทุนตามสัดส่วน '!$E$156)/'2.ต้นทุนตามสัดส่วน '!$E$159,0),2)</f>
        <v>0</v>
      </c>
      <c r="AL227" s="82">
        <f>ROUND(IF('2.ต้นทุนตามสัดส่วน '!$E$166&gt;0,(+Q227*'2.ต้นทุนตามสัดส่วน '!$E$166)/'2.ต้นทุนตามสัดส่วน '!$E$169,0),2)</f>
        <v>0</v>
      </c>
      <c r="AM227" s="82">
        <f>ROUND(IF('2.ต้นทุนตามสัดส่วน '!$E$176&gt;0,(+R227*'2.ต้นทุนตามสัดส่วน '!$E$176)/'2.ต้นทุนตามสัดส่วน '!$E$179,0),2)</f>
        <v>0</v>
      </c>
      <c r="AN227" s="82">
        <f t="shared" si="8"/>
        <v>0</v>
      </c>
      <c r="AO227" s="82">
        <f t="shared" si="9"/>
        <v>0</v>
      </c>
      <c r="AQ227" s="96">
        <v>5107010000</v>
      </c>
      <c r="AR227" s="97" t="s">
        <v>322</v>
      </c>
      <c r="AS227" s="82">
        <f>ROUND(IF('2.ต้นทุนตามสัดส่วน '!$E$7&gt;0,(C227*'2.ต้นทุนตามสัดส่วน '!$E$7)/'2.ต้นทุนตามสัดส่วน '!$E$9,0),2)</f>
        <v>0</v>
      </c>
      <c r="AT227" s="82">
        <f>ROUND(IF('2.ต้นทุนตามสัดส่วน '!$E$17&gt;0,(D227*'2.ต้นทุนตามสัดส่วน '!$E$17)/'2.ต้นทุนตามสัดส่วน '!$E$19,0),2)</f>
        <v>0</v>
      </c>
      <c r="AU227" s="82">
        <f>ROUND(IF('2.ต้นทุนตามสัดส่วน '!$E$27&gt;0,(+E227*'2.ต้นทุนตามสัดส่วน '!$E$27)/'2.ต้นทุนตามสัดส่วน '!$E$29,0),2)</f>
        <v>0</v>
      </c>
      <c r="AV227" s="82">
        <f>ROUND(IF('2.ต้นทุนตามสัดส่วน '!$E$37&gt;0,(+F227*'2.ต้นทุนตามสัดส่วน '!$E$37)/'2.ต้นทุนตามสัดส่วน '!$E$39,0),2)</f>
        <v>0</v>
      </c>
      <c r="AW227" s="82">
        <f t="shared" si="10"/>
        <v>0</v>
      </c>
      <c r="AX227" s="82">
        <f>ROUND(IF('2.ต้นทุนตามสัดส่วน '!$E$57&gt;0,(+H227*'2.ต้นทุนตามสัดส่วน '!$E$57)/'2.ต้นทุนตามสัดส่วน '!$E$59,0),2)</f>
        <v>0</v>
      </c>
      <c r="AY227" s="82">
        <f>ROUND(IF('2.ต้นทุนตามสัดส่วน '!$E$67&gt;0,(+I227*'2.ต้นทุนตามสัดส่วน '!$E$67)/'2.ต้นทุนตามสัดส่วน '!$E$69,0),2)</f>
        <v>0</v>
      </c>
      <c r="AZ227" s="82">
        <f>ROUND(IF('2.ต้นทุนตามสัดส่วน '!$E$77&gt;0,(+J227*'2.ต้นทุนตามสัดส่วน '!$E$77)/'2.ต้นทุนตามสัดส่วน '!$E$79,0),2)</f>
        <v>0</v>
      </c>
      <c r="BA227" s="82">
        <f t="shared" si="11"/>
        <v>0</v>
      </c>
      <c r="BB227" s="82">
        <f>ROUND(IF('2.ต้นทุนตามสัดส่วน '!$E$107&gt;0,(+L227*'2.ต้นทุนตามสัดส่วน '!$E$107)/'2.ต้นทุนตามสัดส่วน '!$E$109,0),2)</f>
        <v>0</v>
      </c>
      <c r="BC227" s="82">
        <f>ROUND(IF('2.ต้นทุนตามสัดส่วน '!$E$117&gt;0,(+M227*'2.ต้นทุนตามสัดส่วน '!$E$117)/'2.ต้นทุนตามสัดส่วน '!$E$119,0),2)</f>
        <v>0</v>
      </c>
      <c r="BD227" s="82">
        <f>ROUND(IF('2.ต้นทุนตามสัดส่วน '!$E$127&gt;0,(+N227*'2.ต้นทุนตามสัดส่วน '!$E$127)/'2.ต้นทุนตามสัดส่วน '!$E$129,0),2)</f>
        <v>0</v>
      </c>
      <c r="BE227" s="82">
        <f t="shared" si="12"/>
        <v>0</v>
      </c>
      <c r="BF227" s="82">
        <f>ROUND(IF('2.ต้นทุนตามสัดส่วน '!$E$157&gt;0,(+P227*'2.ต้นทุนตามสัดส่วน '!$E$157)/'2.ต้นทุนตามสัดส่วน '!$E$159,0),2)</f>
        <v>0</v>
      </c>
      <c r="BG227" s="82">
        <f>ROUND(IF('2.ต้นทุนตามสัดส่วน '!$E$167&gt;0,(+Q227*'2.ต้นทุนตามสัดส่วน '!$E$167)/'2.ต้นทุนตามสัดส่วน '!$E$169,0),2)</f>
        <v>0</v>
      </c>
      <c r="BH227" s="82">
        <f>ROUND(IF('2.ต้นทุนตามสัดส่วน '!$E$177&gt;0,(+R227*'2.ต้นทุนตามสัดส่วน '!$E$177)/'2.ต้นทุนตามสัดส่วน '!$E$179,0),2)</f>
        <v>0</v>
      </c>
      <c r="BI227" s="82">
        <f t="shared" si="13"/>
        <v>0</v>
      </c>
      <c r="BJ227" s="82">
        <f t="shared" si="14"/>
        <v>0</v>
      </c>
      <c r="BL227" s="96">
        <v>5107010000</v>
      </c>
      <c r="BM227" s="97" t="s">
        <v>322</v>
      </c>
      <c r="BN227" s="82">
        <f>ROUND(IF('2.ต้นทุนตามสัดส่วน '!$E$8&gt;0,(+C227*'2.ต้นทุนตามสัดส่วน '!$E$8)/'2.ต้นทุนตามสัดส่วน '!$E$9,0),2)</f>
        <v>0</v>
      </c>
      <c r="BO227" s="82">
        <f>ROUND(IF('2.ต้นทุนตามสัดส่วน '!$E$18&gt;0,(+D227*'2.ต้นทุนตามสัดส่วน '!$E$18)/'2.ต้นทุนตามสัดส่วน '!$E$19,0),2)</f>
        <v>0</v>
      </c>
      <c r="BP227" s="82">
        <f>ROUND(IF('2.ต้นทุนตามสัดส่วน '!$E$28&gt;0,(+E227*'2.ต้นทุนตามสัดส่วน '!$E$28)/'2.ต้นทุนตามสัดส่วน '!$E$29,0),2)</f>
        <v>0</v>
      </c>
      <c r="BQ227" s="82">
        <f>ROUND(IF('2.ต้นทุนตามสัดส่วน '!$E$38&gt;0,(+F227*'2.ต้นทุนตามสัดส่วน '!$E$38)/'2.ต้นทุนตามสัดส่วน '!$E$39,0),2)</f>
        <v>0</v>
      </c>
      <c r="BR227" s="82">
        <f t="shared" si="15"/>
        <v>0</v>
      </c>
      <c r="BS227" s="82">
        <f>ROUND(IF('2.ต้นทุนตามสัดส่วน '!$E$58&gt;0,(+H227*'2.ต้นทุนตามสัดส่วน '!$E$58)/'2.ต้นทุนตามสัดส่วน '!$E$59,0),2)</f>
        <v>0</v>
      </c>
      <c r="BT227" s="82">
        <f>ROUND(IF('2.ต้นทุนตามสัดส่วน '!$E$68&gt;0,(+I227*'2.ต้นทุนตามสัดส่วน '!$E$68)/'2.ต้นทุนตามสัดส่วน '!$E$69,0),2)</f>
        <v>0</v>
      </c>
      <c r="BU227" s="82">
        <f>ROUND(IF('2.ต้นทุนตามสัดส่วน '!$E$78&gt;0,(+J227*'2.ต้นทุนตามสัดส่วน '!$E$78)/'2.ต้นทุนตามสัดส่วน '!$E$79,0),2)</f>
        <v>0</v>
      </c>
      <c r="BV227" s="82">
        <f t="shared" si="16"/>
        <v>0</v>
      </c>
      <c r="BW227" s="82">
        <f>ROUND(IF('2.ต้นทุนตามสัดส่วน '!$E$108&gt;0,(+L227*'2.ต้นทุนตามสัดส่วน '!$E$108)/'2.ต้นทุนตามสัดส่วน '!$E$109,0),2)</f>
        <v>0</v>
      </c>
      <c r="BX227" s="82">
        <f>ROUND(IF('2.ต้นทุนตามสัดส่วน '!$E$118&gt;0,(+M227*'2.ต้นทุนตามสัดส่วน '!$E$118)/'2.ต้นทุนตามสัดส่วน '!$E$119,0),2)</f>
        <v>0</v>
      </c>
      <c r="BY227" s="82">
        <f>ROUND(IF('2.ต้นทุนตามสัดส่วน '!$E$128&gt;0,(+N227*'2.ต้นทุนตามสัดส่วน '!$E$128)/'2.ต้นทุนตามสัดส่วน '!$E$129,0),2)</f>
        <v>0</v>
      </c>
      <c r="BZ227" s="82">
        <f t="shared" si="17"/>
        <v>0</v>
      </c>
      <c r="CA227" s="82">
        <f>ROUND(IF('2.ต้นทุนตามสัดส่วน '!$E$158&gt;0,(+P227*'2.ต้นทุนตามสัดส่วน '!$E$158)/'2.ต้นทุนตามสัดส่วน '!$E$159,0),2)</f>
        <v>0</v>
      </c>
      <c r="CB227" s="82">
        <f>ROUND(IF('2.ต้นทุนตามสัดส่วน '!$E$168&gt;0,(+Q227*'2.ต้นทุนตามสัดส่วน '!$E$168)/'2.ต้นทุนตามสัดส่วน '!$E$169,0),2)</f>
        <v>0</v>
      </c>
      <c r="CC227" s="82">
        <f>ROUND(IF('2.ต้นทุนตามสัดส่วน '!$E$178&gt;0,(+R227*'2.ต้นทุนตามสัดส่วน '!$E$178)/'2.ต้นทุนตามสัดส่วน '!$E$179,0),2)</f>
        <v>0</v>
      </c>
      <c r="CD227" s="82">
        <f t="shared" si="18"/>
        <v>0</v>
      </c>
      <c r="CE227" s="82">
        <f t="shared" si="19"/>
        <v>0</v>
      </c>
      <c r="CF227" s="96">
        <v>5107010000</v>
      </c>
      <c r="CG227" s="97" t="s">
        <v>322</v>
      </c>
      <c r="CH227" s="82">
        <f t="shared" ref="CH227:CY227" si="240">+C227-X227-AS227-BN227</f>
        <v>0</v>
      </c>
      <c r="CI227" s="82">
        <f t="shared" si="240"/>
        <v>0</v>
      </c>
      <c r="CJ227" s="82">
        <f t="shared" si="240"/>
        <v>0</v>
      </c>
      <c r="CK227" s="82">
        <f t="shared" si="240"/>
        <v>0</v>
      </c>
      <c r="CL227" s="82">
        <f t="shared" si="240"/>
        <v>0</v>
      </c>
      <c r="CM227" s="82">
        <f t="shared" si="240"/>
        <v>0</v>
      </c>
      <c r="CN227" s="82">
        <f t="shared" si="240"/>
        <v>0</v>
      </c>
      <c r="CO227" s="82">
        <f t="shared" si="240"/>
        <v>0</v>
      </c>
      <c r="CP227" s="82">
        <f t="shared" si="240"/>
        <v>0</v>
      </c>
      <c r="CQ227" s="82">
        <f t="shared" si="240"/>
        <v>0</v>
      </c>
      <c r="CR227" s="82">
        <f t="shared" si="240"/>
        <v>0</v>
      </c>
      <c r="CS227" s="82">
        <f t="shared" si="240"/>
        <v>0</v>
      </c>
      <c r="CT227" s="82">
        <f t="shared" si="240"/>
        <v>0</v>
      </c>
      <c r="CU227" s="82">
        <f t="shared" si="240"/>
        <v>0</v>
      </c>
      <c r="CV227" s="82">
        <f t="shared" si="240"/>
        <v>0</v>
      </c>
      <c r="CW227" s="82">
        <f t="shared" si="240"/>
        <v>0</v>
      </c>
      <c r="CX227" s="82">
        <f t="shared" si="240"/>
        <v>0</v>
      </c>
      <c r="CY227" s="82">
        <f t="shared" si="240"/>
        <v>0</v>
      </c>
    </row>
    <row r="228" spans="1:103" ht="15.75" customHeight="1" x14ac:dyDescent="0.55000000000000004">
      <c r="A228" s="96">
        <v>5107010100</v>
      </c>
      <c r="B228" s="97" t="s">
        <v>323</v>
      </c>
      <c r="C228" s="30"/>
      <c r="D228" s="82"/>
      <c r="E228" s="82"/>
      <c r="F228" s="82"/>
      <c r="G228" s="82">
        <f t="shared" si="0"/>
        <v>0</v>
      </c>
      <c r="H228" s="82"/>
      <c r="I228" s="82"/>
      <c r="J228" s="82"/>
      <c r="K228" s="82">
        <f t="shared" si="1"/>
        <v>0</v>
      </c>
      <c r="L228" s="82"/>
      <c r="M228" s="82"/>
      <c r="N228" s="82"/>
      <c r="O228" s="82">
        <f t="shared" si="2"/>
        <v>0</v>
      </c>
      <c r="P228" s="82"/>
      <c r="Q228" s="82"/>
      <c r="R228" s="82"/>
      <c r="S228" s="82">
        <f t="shared" si="3"/>
        <v>0</v>
      </c>
      <c r="T228" s="82">
        <f t="shared" si="4"/>
        <v>0</v>
      </c>
      <c r="V228" s="96">
        <v>5107010100</v>
      </c>
      <c r="W228" s="97" t="s">
        <v>323</v>
      </c>
      <c r="X228" s="82">
        <f>ROUND(IF('2.ต้นทุนตามสัดส่วน '!$E$6&gt;0,(+C228*'2.ต้นทุนตามสัดส่วน '!$E$6)/'2.ต้นทุนตามสัดส่วน '!$E$9,0),2)</f>
        <v>0</v>
      </c>
      <c r="Y228" s="82">
        <f>ROUND(IF('2.ต้นทุนตามสัดส่วน '!$E$16&gt;0,(+D228*'2.ต้นทุนตามสัดส่วน '!$E$16)/'2.ต้นทุนตามสัดส่วน '!$E$19,0),2)</f>
        <v>0</v>
      </c>
      <c r="Z228" s="82">
        <f>ROUND(IF('2.ต้นทุนตามสัดส่วน '!$E$26&gt;0,(+E228*'2.ต้นทุนตามสัดส่วน '!$E$26)/'2.ต้นทุนตามสัดส่วน '!$E$29,0),2)</f>
        <v>0</v>
      </c>
      <c r="AA228" s="82">
        <f>ROUND(IF('2.ต้นทุนตามสัดส่วน '!$E$36&gt;0,(+F228*'2.ต้นทุนตามสัดส่วน '!$E$36)/'2.ต้นทุนตามสัดส่วน '!$E$39,0),2)</f>
        <v>0</v>
      </c>
      <c r="AB228" s="82">
        <f t="shared" si="5"/>
        <v>0</v>
      </c>
      <c r="AC228" s="82">
        <f>ROUND(IF('2.ต้นทุนตามสัดส่วน '!$E$56&gt;0,(+H228*'2.ต้นทุนตามสัดส่วน '!$E$56)/'2.ต้นทุนตามสัดส่วน '!$E$59,0),2)</f>
        <v>0</v>
      </c>
      <c r="AD228" s="82">
        <f>ROUND(IF('2.ต้นทุนตามสัดส่วน '!$E$66&gt;0,(+I228*'2.ต้นทุนตามสัดส่วน '!$E$66)/'2.ต้นทุนตามสัดส่วน '!$E$69,0),2)</f>
        <v>0</v>
      </c>
      <c r="AE228" s="82">
        <f>ROUND(IF('2.ต้นทุนตามสัดส่วน '!$E$76&gt;0,(+J228*'2.ต้นทุนตามสัดส่วน '!$E$76)/'2.ต้นทุนตามสัดส่วน '!$E$79,0),2)</f>
        <v>0</v>
      </c>
      <c r="AF228" s="82">
        <f t="shared" si="6"/>
        <v>0</v>
      </c>
      <c r="AG228" s="82">
        <f>ROUND(IF('2.ต้นทุนตามสัดส่วน '!$E$106&gt;0,(+L228*'2.ต้นทุนตามสัดส่วน '!$E$106)/'2.ต้นทุนตามสัดส่วน '!$E$109,0),2)</f>
        <v>0</v>
      </c>
      <c r="AH228" s="82">
        <f>ROUND(IF('2.ต้นทุนตามสัดส่วน '!$E$116&gt;0,(+M228*'2.ต้นทุนตามสัดส่วน '!$E$116)/'2.ต้นทุนตามสัดส่วน '!$E$119,0),2)</f>
        <v>0</v>
      </c>
      <c r="AI228" s="82">
        <f>ROUND(IF('2.ต้นทุนตามสัดส่วน '!$E$126&gt;0,(+N228*'2.ต้นทุนตามสัดส่วน '!$E$126)/'2.ต้นทุนตามสัดส่วน '!$E$129,0),2)</f>
        <v>0</v>
      </c>
      <c r="AJ228" s="82">
        <f t="shared" si="7"/>
        <v>0</v>
      </c>
      <c r="AK228" s="82">
        <f>ROUND(IF('2.ต้นทุนตามสัดส่วน '!$E$156&gt;0,(+P228*'2.ต้นทุนตามสัดส่วน '!$E$156)/'2.ต้นทุนตามสัดส่วน '!$E$159,0),2)</f>
        <v>0</v>
      </c>
      <c r="AL228" s="82">
        <f>ROUND(IF('2.ต้นทุนตามสัดส่วน '!$E$166&gt;0,(+Q228*'2.ต้นทุนตามสัดส่วน '!$E$166)/'2.ต้นทุนตามสัดส่วน '!$E$169,0),2)</f>
        <v>0</v>
      </c>
      <c r="AM228" s="82">
        <f>ROUND(IF('2.ต้นทุนตามสัดส่วน '!$E$176&gt;0,(+R228*'2.ต้นทุนตามสัดส่วน '!$E$176)/'2.ต้นทุนตามสัดส่วน '!$E$179,0),2)</f>
        <v>0</v>
      </c>
      <c r="AN228" s="82">
        <f t="shared" si="8"/>
        <v>0</v>
      </c>
      <c r="AO228" s="82">
        <f t="shared" si="9"/>
        <v>0</v>
      </c>
      <c r="AQ228" s="96">
        <v>5107010100</v>
      </c>
      <c r="AR228" s="97" t="s">
        <v>323</v>
      </c>
      <c r="AS228" s="82">
        <f>ROUND(IF('2.ต้นทุนตามสัดส่วน '!$E$7&gt;0,(C228*'2.ต้นทุนตามสัดส่วน '!$E$7)/'2.ต้นทุนตามสัดส่วน '!$E$9,0),2)</f>
        <v>0</v>
      </c>
      <c r="AT228" s="82">
        <f>ROUND(IF('2.ต้นทุนตามสัดส่วน '!$E$17&gt;0,(D228*'2.ต้นทุนตามสัดส่วน '!$E$17)/'2.ต้นทุนตามสัดส่วน '!$E$19,0),2)</f>
        <v>0</v>
      </c>
      <c r="AU228" s="82">
        <f>ROUND(IF('2.ต้นทุนตามสัดส่วน '!$E$27&gt;0,(+E228*'2.ต้นทุนตามสัดส่วน '!$E$27)/'2.ต้นทุนตามสัดส่วน '!$E$29,0),2)</f>
        <v>0</v>
      </c>
      <c r="AV228" s="82">
        <f>ROUND(IF('2.ต้นทุนตามสัดส่วน '!$E$37&gt;0,(+F228*'2.ต้นทุนตามสัดส่วน '!$E$37)/'2.ต้นทุนตามสัดส่วน '!$E$39,0),2)</f>
        <v>0</v>
      </c>
      <c r="AW228" s="82">
        <f t="shared" si="10"/>
        <v>0</v>
      </c>
      <c r="AX228" s="82">
        <f>ROUND(IF('2.ต้นทุนตามสัดส่วน '!$E$57&gt;0,(+H228*'2.ต้นทุนตามสัดส่วน '!$E$57)/'2.ต้นทุนตามสัดส่วน '!$E$59,0),2)</f>
        <v>0</v>
      </c>
      <c r="AY228" s="82">
        <f>ROUND(IF('2.ต้นทุนตามสัดส่วน '!$E$67&gt;0,(+I228*'2.ต้นทุนตามสัดส่วน '!$E$67)/'2.ต้นทุนตามสัดส่วน '!$E$69,0),2)</f>
        <v>0</v>
      </c>
      <c r="AZ228" s="82">
        <f>ROUND(IF('2.ต้นทุนตามสัดส่วน '!$E$77&gt;0,(+J228*'2.ต้นทุนตามสัดส่วน '!$E$77)/'2.ต้นทุนตามสัดส่วน '!$E$79,0),2)</f>
        <v>0</v>
      </c>
      <c r="BA228" s="82">
        <f t="shared" si="11"/>
        <v>0</v>
      </c>
      <c r="BB228" s="82">
        <f>ROUND(IF('2.ต้นทุนตามสัดส่วน '!$E$107&gt;0,(+L228*'2.ต้นทุนตามสัดส่วน '!$E$107)/'2.ต้นทุนตามสัดส่วน '!$E$109,0),2)</f>
        <v>0</v>
      </c>
      <c r="BC228" s="82">
        <f>ROUND(IF('2.ต้นทุนตามสัดส่วน '!$E$117&gt;0,(+M228*'2.ต้นทุนตามสัดส่วน '!$E$117)/'2.ต้นทุนตามสัดส่วน '!$E$119,0),2)</f>
        <v>0</v>
      </c>
      <c r="BD228" s="82">
        <f>ROUND(IF('2.ต้นทุนตามสัดส่วน '!$E$127&gt;0,(+N228*'2.ต้นทุนตามสัดส่วน '!$E$127)/'2.ต้นทุนตามสัดส่วน '!$E$129,0),2)</f>
        <v>0</v>
      </c>
      <c r="BE228" s="82">
        <f t="shared" si="12"/>
        <v>0</v>
      </c>
      <c r="BF228" s="82">
        <f>ROUND(IF('2.ต้นทุนตามสัดส่วน '!$E$157&gt;0,(+P228*'2.ต้นทุนตามสัดส่วน '!$E$157)/'2.ต้นทุนตามสัดส่วน '!$E$159,0),2)</f>
        <v>0</v>
      </c>
      <c r="BG228" s="82">
        <f>ROUND(IF('2.ต้นทุนตามสัดส่วน '!$E$167&gt;0,(+Q228*'2.ต้นทุนตามสัดส่วน '!$E$167)/'2.ต้นทุนตามสัดส่วน '!$E$169,0),2)</f>
        <v>0</v>
      </c>
      <c r="BH228" s="82">
        <f>ROUND(IF('2.ต้นทุนตามสัดส่วน '!$E$177&gt;0,(+R228*'2.ต้นทุนตามสัดส่วน '!$E$177)/'2.ต้นทุนตามสัดส่วน '!$E$179,0),2)</f>
        <v>0</v>
      </c>
      <c r="BI228" s="82">
        <f t="shared" si="13"/>
        <v>0</v>
      </c>
      <c r="BJ228" s="82">
        <f t="shared" si="14"/>
        <v>0</v>
      </c>
      <c r="BL228" s="96">
        <v>5107010100</v>
      </c>
      <c r="BM228" s="97" t="s">
        <v>323</v>
      </c>
      <c r="BN228" s="82">
        <f>ROUND(IF('2.ต้นทุนตามสัดส่วน '!$E$8&gt;0,(+C228*'2.ต้นทุนตามสัดส่วน '!$E$8)/'2.ต้นทุนตามสัดส่วน '!$E$9,0),2)</f>
        <v>0</v>
      </c>
      <c r="BO228" s="82">
        <f>ROUND(IF('2.ต้นทุนตามสัดส่วน '!$E$18&gt;0,(+D228*'2.ต้นทุนตามสัดส่วน '!$E$18)/'2.ต้นทุนตามสัดส่วน '!$E$19,0),2)</f>
        <v>0</v>
      </c>
      <c r="BP228" s="82">
        <f>ROUND(IF('2.ต้นทุนตามสัดส่วน '!$E$28&gt;0,(+E228*'2.ต้นทุนตามสัดส่วน '!$E$28)/'2.ต้นทุนตามสัดส่วน '!$E$29,0),2)</f>
        <v>0</v>
      </c>
      <c r="BQ228" s="82">
        <f>ROUND(IF('2.ต้นทุนตามสัดส่วน '!$E$38&gt;0,(+F228*'2.ต้นทุนตามสัดส่วน '!$E$38)/'2.ต้นทุนตามสัดส่วน '!$E$39,0),2)</f>
        <v>0</v>
      </c>
      <c r="BR228" s="82">
        <f t="shared" si="15"/>
        <v>0</v>
      </c>
      <c r="BS228" s="82">
        <f>ROUND(IF('2.ต้นทุนตามสัดส่วน '!$E$58&gt;0,(+H228*'2.ต้นทุนตามสัดส่วน '!$E$58)/'2.ต้นทุนตามสัดส่วน '!$E$59,0),2)</f>
        <v>0</v>
      </c>
      <c r="BT228" s="82">
        <f>ROUND(IF('2.ต้นทุนตามสัดส่วน '!$E$68&gt;0,(+I228*'2.ต้นทุนตามสัดส่วน '!$E$68)/'2.ต้นทุนตามสัดส่วน '!$E$69,0),2)</f>
        <v>0</v>
      </c>
      <c r="BU228" s="82">
        <f>ROUND(IF('2.ต้นทุนตามสัดส่วน '!$E$78&gt;0,(+J228*'2.ต้นทุนตามสัดส่วน '!$E$78)/'2.ต้นทุนตามสัดส่วน '!$E$79,0),2)</f>
        <v>0</v>
      </c>
      <c r="BV228" s="82">
        <f t="shared" si="16"/>
        <v>0</v>
      </c>
      <c r="BW228" s="82">
        <f>ROUND(IF('2.ต้นทุนตามสัดส่วน '!$E$108&gt;0,(+L228*'2.ต้นทุนตามสัดส่วน '!$E$108)/'2.ต้นทุนตามสัดส่วน '!$E$109,0),2)</f>
        <v>0</v>
      </c>
      <c r="BX228" s="82">
        <f>ROUND(IF('2.ต้นทุนตามสัดส่วน '!$E$118&gt;0,(+M228*'2.ต้นทุนตามสัดส่วน '!$E$118)/'2.ต้นทุนตามสัดส่วน '!$E$119,0),2)</f>
        <v>0</v>
      </c>
      <c r="BY228" s="82">
        <f>ROUND(IF('2.ต้นทุนตามสัดส่วน '!$E$128&gt;0,(+N228*'2.ต้นทุนตามสัดส่วน '!$E$128)/'2.ต้นทุนตามสัดส่วน '!$E$129,0),2)</f>
        <v>0</v>
      </c>
      <c r="BZ228" s="82">
        <f t="shared" si="17"/>
        <v>0</v>
      </c>
      <c r="CA228" s="82">
        <f>ROUND(IF('2.ต้นทุนตามสัดส่วน '!$E$158&gt;0,(+P228*'2.ต้นทุนตามสัดส่วน '!$E$158)/'2.ต้นทุนตามสัดส่วน '!$E$159,0),2)</f>
        <v>0</v>
      </c>
      <c r="CB228" s="82">
        <f>ROUND(IF('2.ต้นทุนตามสัดส่วน '!$E$168&gt;0,(+Q228*'2.ต้นทุนตามสัดส่วน '!$E$168)/'2.ต้นทุนตามสัดส่วน '!$E$169,0),2)</f>
        <v>0</v>
      </c>
      <c r="CC228" s="82">
        <f>ROUND(IF('2.ต้นทุนตามสัดส่วน '!$E$178&gt;0,(+R228*'2.ต้นทุนตามสัดส่วน '!$E$178)/'2.ต้นทุนตามสัดส่วน '!$E$179,0),2)</f>
        <v>0</v>
      </c>
      <c r="CD228" s="82">
        <f t="shared" si="18"/>
        <v>0</v>
      </c>
      <c r="CE228" s="82">
        <f t="shared" si="19"/>
        <v>0</v>
      </c>
      <c r="CF228" s="96">
        <v>5107010100</v>
      </c>
      <c r="CG228" s="97" t="s">
        <v>323</v>
      </c>
      <c r="CH228" s="82">
        <f t="shared" ref="CH228:CY228" si="241">+C228-X228-AS228-BN228</f>
        <v>0</v>
      </c>
      <c r="CI228" s="82">
        <f t="shared" si="241"/>
        <v>0</v>
      </c>
      <c r="CJ228" s="82">
        <f t="shared" si="241"/>
        <v>0</v>
      </c>
      <c r="CK228" s="82">
        <f t="shared" si="241"/>
        <v>0</v>
      </c>
      <c r="CL228" s="82">
        <f t="shared" si="241"/>
        <v>0</v>
      </c>
      <c r="CM228" s="82">
        <f t="shared" si="241"/>
        <v>0</v>
      </c>
      <c r="CN228" s="82">
        <f t="shared" si="241"/>
        <v>0</v>
      </c>
      <c r="CO228" s="82">
        <f t="shared" si="241"/>
        <v>0</v>
      </c>
      <c r="CP228" s="82">
        <f t="shared" si="241"/>
        <v>0</v>
      </c>
      <c r="CQ228" s="82">
        <f t="shared" si="241"/>
        <v>0</v>
      </c>
      <c r="CR228" s="82">
        <f t="shared" si="241"/>
        <v>0</v>
      </c>
      <c r="CS228" s="82">
        <f t="shared" si="241"/>
        <v>0</v>
      </c>
      <c r="CT228" s="82">
        <f t="shared" si="241"/>
        <v>0</v>
      </c>
      <c r="CU228" s="82">
        <f t="shared" si="241"/>
        <v>0</v>
      </c>
      <c r="CV228" s="82">
        <f t="shared" si="241"/>
        <v>0</v>
      </c>
      <c r="CW228" s="82">
        <f t="shared" si="241"/>
        <v>0</v>
      </c>
      <c r="CX228" s="82">
        <f t="shared" si="241"/>
        <v>0</v>
      </c>
      <c r="CY228" s="82">
        <f t="shared" si="241"/>
        <v>0</v>
      </c>
    </row>
    <row r="229" spans="1:103" ht="15.75" customHeight="1" x14ac:dyDescent="0.55000000000000004">
      <c r="A229" s="96">
        <v>5107010200</v>
      </c>
      <c r="B229" s="97" t="s">
        <v>324</v>
      </c>
      <c r="C229" s="30"/>
      <c r="D229" s="82"/>
      <c r="E229" s="82"/>
      <c r="F229" s="82"/>
      <c r="G229" s="82">
        <f t="shared" si="0"/>
        <v>0</v>
      </c>
      <c r="H229" s="82"/>
      <c r="I229" s="82"/>
      <c r="J229" s="82"/>
      <c r="K229" s="82">
        <f t="shared" si="1"/>
        <v>0</v>
      </c>
      <c r="L229" s="82"/>
      <c r="M229" s="82"/>
      <c r="N229" s="82"/>
      <c r="O229" s="82">
        <f t="shared" si="2"/>
        <v>0</v>
      </c>
      <c r="P229" s="82"/>
      <c r="Q229" s="82"/>
      <c r="R229" s="82"/>
      <c r="S229" s="82">
        <f t="shared" si="3"/>
        <v>0</v>
      </c>
      <c r="T229" s="82">
        <f t="shared" si="4"/>
        <v>0</v>
      </c>
      <c r="V229" s="96">
        <v>5107010200</v>
      </c>
      <c r="W229" s="97" t="s">
        <v>324</v>
      </c>
      <c r="X229" s="82">
        <f>ROUND(IF('2.ต้นทุนตามสัดส่วน '!$E$6&gt;0,(+C229*'2.ต้นทุนตามสัดส่วน '!$E$6)/'2.ต้นทุนตามสัดส่วน '!$E$9,0),2)</f>
        <v>0</v>
      </c>
      <c r="Y229" s="82">
        <f>ROUND(IF('2.ต้นทุนตามสัดส่วน '!$E$16&gt;0,(+D229*'2.ต้นทุนตามสัดส่วน '!$E$16)/'2.ต้นทุนตามสัดส่วน '!$E$19,0),2)</f>
        <v>0</v>
      </c>
      <c r="Z229" s="82">
        <f>ROUND(IF('2.ต้นทุนตามสัดส่วน '!$E$26&gt;0,(+E229*'2.ต้นทุนตามสัดส่วน '!$E$26)/'2.ต้นทุนตามสัดส่วน '!$E$29,0),2)</f>
        <v>0</v>
      </c>
      <c r="AA229" s="82">
        <f>ROUND(IF('2.ต้นทุนตามสัดส่วน '!$E$36&gt;0,(+F229*'2.ต้นทุนตามสัดส่วน '!$E$36)/'2.ต้นทุนตามสัดส่วน '!$E$39,0),2)</f>
        <v>0</v>
      </c>
      <c r="AB229" s="82">
        <f t="shared" si="5"/>
        <v>0</v>
      </c>
      <c r="AC229" s="82">
        <f>ROUND(IF('2.ต้นทุนตามสัดส่วน '!$E$56&gt;0,(+H229*'2.ต้นทุนตามสัดส่วน '!$E$56)/'2.ต้นทุนตามสัดส่วน '!$E$59,0),2)</f>
        <v>0</v>
      </c>
      <c r="AD229" s="82">
        <f>ROUND(IF('2.ต้นทุนตามสัดส่วน '!$E$66&gt;0,(+I229*'2.ต้นทุนตามสัดส่วน '!$E$66)/'2.ต้นทุนตามสัดส่วน '!$E$69,0),2)</f>
        <v>0</v>
      </c>
      <c r="AE229" s="82">
        <f>ROUND(IF('2.ต้นทุนตามสัดส่วน '!$E$76&gt;0,(+J229*'2.ต้นทุนตามสัดส่วน '!$E$76)/'2.ต้นทุนตามสัดส่วน '!$E$79,0),2)</f>
        <v>0</v>
      </c>
      <c r="AF229" s="82">
        <f t="shared" si="6"/>
        <v>0</v>
      </c>
      <c r="AG229" s="82">
        <f>ROUND(IF('2.ต้นทุนตามสัดส่วน '!$E$106&gt;0,(+L229*'2.ต้นทุนตามสัดส่วน '!$E$106)/'2.ต้นทุนตามสัดส่วน '!$E$109,0),2)</f>
        <v>0</v>
      </c>
      <c r="AH229" s="82">
        <f>ROUND(IF('2.ต้นทุนตามสัดส่วน '!$E$116&gt;0,(+M229*'2.ต้นทุนตามสัดส่วน '!$E$116)/'2.ต้นทุนตามสัดส่วน '!$E$119,0),2)</f>
        <v>0</v>
      </c>
      <c r="AI229" s="82">
        <f>ROUND(IF('2.ต้นทุนตามสัดส่วน '!$E$126&gt;0,(+N229*'2.ต้นทุนตามสัดส่วน '!$E$126)/'2.ต้นทุนตามสัดส่วน '!$E$129,0),2)</f>
        <v>0</v>
      </c>
      <c r="AJ229" s="82">
        <f t="shared" si="7"/>
        <v>0</v>
      </c>
      <c r="AK229" s="82">
        <f>ROUND(IF('2.ต้นทุนตามสัดส่วน '!$E$156&gt;0,(+P229*'2.ต้นทุนตามสัดส่วน '!$E$156)/'2.ต้นทุนตามสัดส่วน '!$E$159,0),2)</f>
        <v>0</v>
      </c>
      <c r="AL229" s="82">
        <f>ROUND(IF('2.ต้นทุนตามสัดส่วน '!$E$166&gt;0,(+Q229*'2.ต้นทุนตามสัดส่วน '!$E$166)/'2.ต้นทุนตามสัดส่วน '!$E$169,0),2)</f>
        <v>0</v>
      </c>
      <c r="AM229" s="82">
        <f>ROUND(IF('2.ต้นทุนตามสัดส่วน '!$E$176&gt;0,(+R229*'2.ต้นทุนตามสัดส่วน '!$E$176)/'2.ต้นทุนตามสัดส่วน '!$E$179,0),2)</f>
        <v>0</v>
      </c>
      <c r="AN229" s="82">
        <f t="shared" si="8"/>
        <v>0</v>
      </c>
      <c r="AO229" s="82">
        <f t="shared" si="9"/>
        <v>0</v>
      </c>
      <c r="AQ229" s="96">
        <v>5107010200</v>
      </c>
      <c r="AR229" s="97" t="s">
        <v>324</v>
      </c>
      <c r="AS229" s="82">
        <f>ROUND(IF('2.ต้นทุนตามสัดส่วน '!$E$7&gt;0,(C229*'2.ต้นทุนตามสัดส่วน '!$E$7)/'2.ต้นทุนตามสัดส่วน '!$E$9,0),2)</f>
        <v>0</v>
      </c>
      <c r="AT229" s="82">
        <f>ROUND(IF('2.ต้นทุนตามสัดส่วน '!$E$17&gt;0,(D229*'2.ต้นทุนตามสัดส่วน '!$E$17)/'2.ต้นทุนตามสัดส่วน '!$E$19,0),2)</f>
        <v>0</v>
      </c>
      <c r="AU229" s="82">
        <f>ROUND(IF('2.ต้นทุนตามสัดส่วน '!$E$27&gt;0,(+E229*'2.ต้นทุนตามสัดส่วน '!$E$27)/'2.ต้นทุนตามสัดส่วน '!$E$29,0),2)</f>
        <v>0</v>
      </c>
      <c r="AV229" s="82">
        <f>ROUND(IF('2.ต้นทุนตามสัดส่วน '!$E$37&gt;0,(+F229*'2.ต้นทุนตามสัดส่วน '!$E$37)/'2.ต้นทุนตามสัดส่วน '!$E$39,0),2)</f>
        <v>0</v>
      </c>
      <c r="AW229" s="82">
        <f t="shared" si="10"/>
        <v>0</v>
      </c>
      <c r="AX229" s="82">
        <f>ROUND(IF('2.ต้นทุนตามสัดส่วน '!$E$57&gt;0,(+H229*'2.ต้นทุนตามสัดส่วน '!$E$57)/'2.ต้นทุนตามสัดส่วน '!$E$59,0),2)</f>
        <v>0</v>
      </c>
      <c r="AY229" s="82">
        <f>ROUND(IF('2.ต้นทุนตามสัดส่วน '!$E$67&gt;0,(+I229*'2.ต้นทุนตามสัดส่วน '!$E$67)/'2.ต้นทุนตามสัดส่วน '!$E$69,0),2)</f>
        <v>0</v>
      </c>
      <c r="AZ229" s="82">
        <f>ROUND(IF('2.ต้นทุนตามสัดส่วน '!$E$77&gt;0,(+J229*'2.ต้นทุนตามสัดส่วน '!$E$77)/'2.ต้นทุนตามสัดส่วน '!$E$79,0),2)</f>
        <v>0</v>
      </c>
      <c r="BA229" s="82">
        <f t="shared" si="11"/>
        <v>0</v>
      </c>
      <c r="BB229" s="82">
        <f>ROUND(IF('2.ต้นทุนตามสัดส่วน '!$E$107&gt;0,(+L229*'2.ต้นทุนตามสัดส่วน '!$E$107)/'2.ต้นทุนตามสัดส่วน '!$E$109,0),2)</f>
        <v>0</v>
      </c>
      <c r="BC229" s="82">
        <f>ROUND(IF('2.ต้นทุนตามสัดส่วน '!$E$117&gt;0,(+M229*'2.ต้นทุนตามสัดส่วน '!$E$117)/'2.ต้นทุนตามสัดส่วน '!$E$119,0),2)</f>
        <v>0</v>
      </c>
      <c r="BD229" s="82">
        <f>ROUND(IF('2.ต้นทุนตามสัดส่วน '!$E$127&gt;0,(+N229*'2.ต้นทุนตามสัดส่วน '!$E$127)/'2.ต้นทุนตามสัดส่วน '!$E$129,0),2)</f>
        <v>0</v>
      </c>
      <c r="BE229" s="82">
        <f t="shared" si="12"/>
        <v>0</v>
      </c>
      <c r="BF229" s="82">
        <f>ROUND(IF('2.ต้นทุนตามสัดส่วน '!$E$157&gt;0,(+P229*'2.ต้นทุนตามสัดส่วน '!$E$157)/'2.ต้นทุนตามสัดส่วน '!$E$159,0),2)</f>
        <v>0</v>
      </c>
      <c r="BG229" s="82">
        <f>ROUND(IF('2.ต้นทุนตามสัดส่วน '!$E$167&gt;0,(+Q229*'2.ต้นทุนตามสัดส่วน '!$E$167)/'2.ต้นทุนตามสัดส่วน '!$E$169,0),2)</f>
        <v>0</v>
      </c>
      <c r="BH229" s="82">
        <f>ROUND(IF('2.ต้นทุนตามสัดส่วน '!$E$177&gt;0,(+R229*'2.ต้นทุนตามสัดส่วน '!$E$177)/'2.ต้นทุนตามสัดส่วน '!$E$179,0),2)</f>
        <v>0</v>
      </c>
      <c r="BI229" s="82">
        <f t="shared" si="13"/>
        <v>0</v>
      </c>
      <c r="BJ229" s="82">
        <f t="shared" si="14"/>
        <v>0</v>
      </c>
      <c r="BL229" s="96">
        <v>5107010200</v>
      </c>
      <c r="BM229" s="97" t="s">
        <v>324</v>
      </c>
      <c r="BN229" s="82">
        <f>ROUND(IF('2.ต้นทุนตามสัดส่วน '!$E$8&gt;0,(+C229*'2.ต้นทุนตามสัดส่วน '!$E$8)/'2.ต้นทุนตามสัดส่วน '!$E$9,0),2)</f>
        <v>0</v>
      </c>
      <c r="BO229" s="82">
        <f>ROUND(IF('2.ต้นทุนตามสัดส่วน '!$E$18&gt;0,(+D229*'2.ต้นทุนตามสัดส่วน '!$E$18)/'2.ต้นทุนตามสัดส่วน '!$E$19,0),2)</f>
        <v>0</v>
      </c>
      <c r="BP229" s="82">
        <f>ROUND(IF('2.ต้นทุนตามสัดส่วน '!$E$28&gt;0,(+E229*'2.ต้นทุนตามสัดส่วน '!$E$28)/'2.ต้นทุนตามสัดส่วน '!$E$29,0),2)</f>
        <v>0</v>
      </c>
      <c r="BQ229" s="82">
        <f>ROUND(IF('2.ต้นทุนตามสัดส่วน '!$E$38&gt;0,(+F229*'2.ต้นทุนตามสัดส่วน '!$E$38)/'2.ต้นทุนตามสัดส่วน '!$E$39,0),2)</f>
        <v>0</v>
      </c>
      <c r="BR229" s="82">
        <f t="shared" si="15"/>
        <v>0</v>
      </c>
      <c r="BS229" s="82">
        <f>ROUND(IF('2.ต้นทุนตามสัดส่วน '!$E$58&gt;0,(+H229*'2.ต้นทุนตามสัดส่วน '!$E$58)/'2.ต้นทุนตามสัดส่วน '!$E$59,0),2)</f>
        <v>0</v>
      </c>
      <c r="BT229" s="82">
        <f>ROUND(IF('2.ต้นทุนตามสัดส่วน '!$E$68&gt;0,(+I229*'2.ต้นทุนตามสัดส่วน '!$E$68)/'2.ต้นทุนตามสัดส่วน '!$E$69,0),2)</f>
        <v>0</v>
      </c>
      <c r="BU229" s="82">
        <f>ROUND(IF('2.ต้นทุนตามสัดส่วน '!$E$78&gt;0,(+J229*'2.ต้นทุนตามสัดส่วน '!$E$78)/'2.ต้นทุนตามสัดส่วน '!$E$79,0),2)</f>
        <v>0</v>
      </c>
      <c r="BV229" s="82">
        <f t="shared" si="16"/>
        <v>0</v>
      </c>
      <c r="BW229" s="82">
        <f>ROUND(IF('2.ต้นทุนตามสัดส่วน '!$E$108&gt;0,(+L229*'2.ต้นทุนตามสัดส่วน '!$E$108)/'2.ต้นทุนตามสัดส่วน '!$E$109,0),2)</f>
        <v>0</v>
      </c>
      <c r="BX229" s="82">
        <f>ROUND(IF('2.ต้นทุนตามสัดส่วน '!$E$118&gt;0,(+M229*'2.ต้นทุนตามสัดส่วน '!$E$118)/'2.ต้นทุนตามสัดส่วน '!$E$119,0),2)</f>
        <v>0</v>
      </c>
      <c r="BY229" s="82">
        <f>ROUND(IF('2.ต้นทุนตามสัดส่วน '!$E$128&gt;0,(+N229*'2.ต้นทุนตามสัดส่วน '!$E$128)/'2.ต้นทุนตามสัดส่วน '!$E$129,0),2)</f>
        <v>0</v>
      </c>
      <c r="BZ229" s="82">
        <f t="shared" si="17"/>
        <v>0</v>
      </c>
      <c r="CA229" s="82">
        <f>ROUND(IF('2.ต้นทุนตามสัดส่วน '!$E$158&gt;0,(+P229*'2.ต้นทุนตามสัดส่วน '!$E$158)/'2.ต้นทุนตามสัดส่วน '!$E$159,0),2)</f>
        <v>0</v>
      </c>
      <c r="CB229" s="82">
        <f>ROUND(IF('2.ต้นทุนตามสัดส่วน '!$E$168&gt;0,(+Q229*'2.ต้นทุนตามสัดส่วน '!$E$168)/'2.ต้นทุนตามสัดส่วน '!$E$169,0),2)</f>
        <v>0</v>
      </c>
      <c r="CC229" s="82">
        <f>ROUND(IF('2.ต้นทุนตามสัดส่วน '!$E$178&gt;0,(+R229*'2.ต้นทุนตามสัดส่วน '!$E$178)/'2.ต้นทุนตามสัดส่วน '!$E$179,0),2)</f>
        <v>0</v>
      </c>
      <c r="CD229" s="82">
        <f t="shared" si="18"/>
        <v>0</v>
      </c>
      <c r="CE229" s="82">
        <f t="shared" si="19"/>
        <v>0</v>
      </c>
      <c r="CF229" s="96">
        <v>5107010200</v>
      </c>
      <c r="CG229" s="97" t="s">
        <v>324</v>
      </c>
      <c r="CH229" s="82">
        <f t="shared" ref="CH229:CY229" si="242">+C229-X229-AS229-BN229</f>
        <v>0</v>
      </c>
      <c r="CI229" s="82">
        <f t="shared" si="242"/>
        <v>0</v>
      </c>
      <c r="CJ229" s="82">
        <f t="shared" si="242"/>
        <v>0</v>
      </c>
      <c r="CK229" s="82">
        <f t="shared" si="242"/>
        <v>0</v>
      </c>
      <c r="CL229" s="82">
        <f t="shared" si="242"/>
        <v>0</v>
      </c>
      <c r="CM229" s="82">
        <f t="shared" si="242"/>
        <v>0</v>
      </c>
      <c r="CN229" s="82">
        <f t="shared" si="242"/>
        <v>0</v>
      </c>
      <c r="CO229" s="82">
        <f t="shared" si="242"/>
        <v>0</v>
      </c>
      <c r="CP229" s="82">
        <f t="shared" si="242"/>
        <v>0</v>
      </c>
      <c r="CQ229" s="82">
        <f t="shared" si="242"/>
        <v>0</v>
      </c>
      <c r="CR229" s="82">
        <f t="shared" si="242"/>
        <v>0</v>
      </c>
      <c r="CS229" s="82">
        <f t="shared" si="242"/>
        <v>0</v>
      </c>
      <c r="CT229" s="82">
        <f t="shared" si="242"/>
        <v>0</v>
      </c>
      <c r="CU229" s="82">
        <f t="shared" si="242"/>
        <v>0</v>
      </c>
      <c r="CV229" s="82">
        <f t="shared" si="242"/>
        <v>0</v>
      </c>
      <c r="CW229" s="82">
        <f t="shared" si="242"/>
        <v>0</v>
      </c>
      <c r="CX229" s="82">
        <f t="shared" si="242"/>
        <v>0</v>
      </c>
      <c r="CY229" s="82">
        <f t="shared" si="242"/>
        <v>0</v>
      </c>
    </row>
    <row r="230" spans="1:103" ht="15.75" customHeight="1" x14ac:dyDescent="0.55000000000000004">
      <c r="A230" s="96">
        <v>5107010300</v>
      </c>
      <c r="B230" s="97" t="s">
        <v>325</v>
      </c>
      <c r="C230" s="30"/>
      <c r="D230" s="82"/>
      <c r="E230" s="82"/>
      <c r="F230" s="82"/>
      <c r="G230" s="82">
        <f t="shared" si="0"/>
        <v>0</v>
      </c>
      <c r="H230" s="82"/>
      <c r="I230" s="82"/>
      <c r="J230" s="82"/>
      <c r="K230" s="82">
        <f t="shared" si="1"/>
        <v>0</v>
      </c>
      <c r="L230" s="82"/>
      <c r="M230" s="82"/>
      <c r="N230" s="82"/>
      <c r="O230" s="82">
        <f t="shared" si="2"/>
        <v>0</v>
      </c>
      <c r="P230" s="82"/>
      <c r="Q230" s="82"/>
      <c r="R230" s="82"/>
      <c r="S230" s="82">
        <f t="shared" si="3"/>
        <v>0</v>
      </c>
      <c r="T230" s="82">
        <f t="shared" si="4"/>
        <v>0</v>
      </c>
      <c r="V230" s="96">
        <v>5107010300</v>
      </c>
      <c r="W230" s="97" t="s">
        <v>325</v>
      </c>
      <c r="X230" s="82">
        <f>ROUND(IF('2.ต้นทุนตามสัดส่วน '!$E$6&gt;0,(+C230*'2.ต้นทุนตามสัดส่วน '!$E$6)/'2.ต้นทุนตามสัดส่วน '!$E$9,0),2)</f>
        <v>0</v>
      </c>
      <c r="Y230" s="82">
        <f>ROUND(IF('2.ต้นทุนตามสัดส่วน '!$E$16&gt;0,(+D230*'2.ต้นทุนตามสัดส่วน '!$E$16)/'2.ต้นทุนตามสัดส่วน '!$E$19,0),2)</f>
        <v>0</v>
      </c>
      <c r="Z230" s="82">
        <f>ROUND(IF('2.ต้นทุนตามสัดส่วน '!$E$26&gt;0,(+E230*'2.ต้นทุนตามสัดส่วน '!$E$26)/'2.ต้นทุนตามสัดส่วน '!$E$29,0),2)</f>
        <v>0</v>
      </c>
      <c r="AA230" s="82">
        <f>ROUND(IF('2.ต้นทุนตามสัดส่วน '!$E$36&gt;0,(+F230*'2.ต้นทุนตามสัดส่วน '!$E$36)/'2.ต้นทุนตามสัดส่วน '!$E$39,0),2)</f>
        <v>0</v>
      </c>
      <c r="AB230" s="82">
        <f t="shared" si="5"/>
        <v>0</v>
      </c>
      <c r="AC230" s="82">
        <f>ROUND(IF('2.ต้นทุนตามสัดส่วน '!$E$56&gt;0,(+H230*'2.ต้นทุนตามสัดส่วน '!$E$56)/'2.ต้นทุนตามสัดส่วน '!$E$59,0),2)</f>
        <v>0</v>
      </c>
      <c r="AD230" s="82">
        <f>ROUND(IF('2.ต้นทุนตามสัดส่วน '!$E$66&gt;0,(+I230*'2.ต้นทุนตามสัดส่วน '!$E$66)/'2.ต้นทุนตามสัดส่วน '!$E$69,0),2)</f>
        <v>0</v>
      </c>
      <c r="AE230" s="82">
        <f>ROUND(IF('2.ต้นทุนตามสัดส่วน '!$E$76&gt;0,(+J230*'2.ต้นทุนตามสัดส่วน '!$E$76)/'2.ต้นทุนตามสัดส่วน '!$E$79,0),2)</f>
        <v>0</v>
      </c>
      <c r="AF230" s="82">
        <f t="shared" si="6"/>
        <v>0</v>
      </c>
      <c r="AG230" s="82">
        <f>ROUND(IF('2.ต้นทุนตามสัดส่วน '!$E$106&gt;0,(+L230*'2.ต้นทุนตามสัดส่วน '!$E$106)/'2.ต้นทุนตามสัดส่วน '!$E$109,0),2)</f>
        <v>0</v>
      </c>
      <c r="AH230" s="82">
        <f>ROUND(IF('2.ต้นทุนตามสัดส่วน '!$E$116&gt;0,(+M230*'2.ต้นทุนตามสัดส่วน '!$E$116)/'2.ต้นทุนตามสัดส่วน '!$E$119,0),2)</f>
        <v>0</v>
      </c>
      <c r="AI230" s="82">
        <f>ROUND(IF('2.ต้นทุนตามสัดส่วน '!$E$126&gt;0,(+N230*'2.ต้นทุนตามสัดส่วน '!$E$126)/'2.ต้นทุนตามสัดส่วน '!$E$129,0),2)</f>
        <v>0</v>
      </c>
      <c r="AJ230" s="82">
        <f t="shared" si="7"/>
        <v>0</v>
      </c>
      <c r="AK230" s="82">
        <f>ROUND(IF('2.ต้นทุนตามสัดส่วน '!$E$156&gt;0,(+P230*'2.ต้นทุนตามสัดส่วน '!$E$156)/'2.ต้นทุนตามสัดส่วน '!$E$159,0),2)</f>
        <v>0</v>
      </c>
      <c r="AL230" s="82">
        <f>ROUND(IF('2.ต้นทุนตามสัดส่วน '!$E$166&gt;0,(+Q230*'2.ต้นทุนตามสัดส่วน '!$E$166)/'2.ต้นทุนตามสัดส่วน '!$E$169,0),2)</f>
        <v>0</v>
      </c>
      <c r="AM230" s="82">
        <f>ROUND(IF('2.ต้นทุนตามสัดส่วน '!$E$176&gt;0,(+R230*'2.ต้นทุนตามสัดส่วน '!$E$176)/'2.ต้นทุนตามสัดส่วน '!$E$179,0),2)</f>
        <v>0</v>
      </c>
      <c r="AN230" s="82">
        <f t="shared" si="8"/>
        <v>0</v>
      </c>
      <c r="AO230" s="82">
        <f t="shared" si="9"/>
        <v>0</v>
      </c>
      <c r="AQ230" s="96">
        <v>5107010300</v>
      </c>
      <c r="AR230" s="97" t="s">
        <v>325</v>
      </c>
      <c r="AS230" s="82">
        <f>ROUND(IF('2.ต้นทุนตามสัดส่วน '!$E$7&gt;0,(C230*'2.ต้นทุนตามสัดส่วน '!$E$7)/'2.ต้นทุนตามสัดส่วน '!$E$9,0),2)</f>
        <v>0</v>
      </c>
      <c r="AT230" s="82">
        <f>ROUND(IF('2.ต้นทุนตามสัดส่วน '!$E$17&gt;0,(D230*'2.ต้นทุนตามสัดส่วน '!$E$17)/'2.ต้นทุนตามสัดส่วน '!$E$19,0),2)</f>
        <v>0</v>
      </c>
      <c r="AU230" s="82">
        <f>ROUND(IF('2.ต้นทุนตามสัดส่วน '!$E$27&gt;0,(+E230*'2.ต้นทุนตามสัดส่วน '!$E$27)/'2.ต้นทุนตามสัดส่วน '!$E$29,0),2)</f>
        <v>0</v>
      </c>
      <c r="AV230" s="82">
        <f>ROUND(IF('2.ต้นทุนตามสัดส่วน '!$E$37&gt;0,(+F230*'2.ต้นทุนตามสัดส่วน '!$E$37)/'2.ต้นทุนตามสัดส่วน '!$E$39,0),2)</f>
        <v>0</v>
      </c>
      <c r="AW230" s="82">
        <f t="shared" si="10"/>
        <v>0</v>
      </c>
      <c r="AX230" s="82">
        <f>ROUND(IF('2.ต้นทุนตามสัดส่วน '!$E$57&gt;0,(+H230*'2.ต้นทุนตามสัดส่วน '!$E$57)/'2.ต้นทุนตามสัดส่วน '!$E$59,0),2)</f>
        <v>0</v>
      </c>
      <c r="AY230" s="82">
        <f>ROUND(IF('2.ต้นทุนตามสัดส่วน '!$E$67&gt;0,(+I230*'2.ต้นทุนตามสัดส่วน '!$E$67)/'2.ต้นทุนตามสัดส่วน '!$E$69,0),2)</f>
        <v>0</v>
      </c>
      <c r="AZ230" s="82">
        <f>ROUND(IF('2.ต้นทุนตามสัดส่วน '!$E$77&gt;0,(+J230*'2.ต้นทุนตามสัดส่วน '!$E$77)/'2.ต้นทุนตามสัดส่วน '!$E$79,0),2)</f>
        <v>0</v>
      </c>
      <c r="BA230" s="82">
        <f t="shared" si="11"/>
        <v>0</v>
      </c>
      <c r="BB230" s="82">
        <f>ROUND(IF('2.ต้นทุนตามสัดส่วน '!$E$107&gt;0,(+L230*'2.ต้นทุนตามสัดส่วน '!$E$107)/'2.ต้นทุนตามสัดส่วน '!$E$109,0),2)</f>
        <v>0</v>
      </c>
      <c r="BC230" s="82">
        <f>ROUND(IF('2.ต้นทุนตามสัดส่วน '!$E$117&gt;0,(+M230*'2.ต้นทุนตามสัดส่วน '!$E$117)/'2.ต้นทุนตามสัดส่วน '!$E$119,0),2)</f>
        <v>0</v>
      </c>
      <c r="BD230" s="82">
        <f>ROUND(IF('2.ต้นทุนตามสัดส่วน '!$E$127&gt;0,(+N230*'2.ต้นทุนตามสัดส่วน '!$E$127)/'2.ต้นทุนตามสัดส่วน '!$E$129,0),2)</f>
        <v>0</v>
      </c>
      <c r="BE230" s="82">
        <f t="shared" si="12"/>
        <v>0</v>
      </c>
      <c r="BF230" s="82">
        <f>ROUND(IF('2.ต้นทุนตามสัดส่วน '!$E$157&gt;0,(+P230*'2.ต้นทุนตามสัดส่วน '!$E$157)/'2.ต้นทุนตามสัดส่วน '!$E$159,0),2)</f>
        <v>0</v>
      </c>
      <c r="BG230" s="82">
        <f>ROUND(IF('2.ต้นทุนตามสัดส่วน '!$E$167&gt;0,(+Q230*'2.ต้นทุนตามสัดส่วน '!$E$167)/'2.ต้นทุนตามสัดส่วน '!$E$169,0),2)</f>
        <v>0</v>
      </c>
      <c r="BH230" s="82">
        <f>ROUND(IF('2.ต้นทุนตามสัดส่วน '!$E$177&gt;0,(+R230*'2.ต้นทุนตามสัดส่วน '!$E$177)/'2.ต้นทุนตามสัดส่วน '!$E$179,0),2)</f>
        <v>0</v>
      </c>
      <c r="BI230" s="82">
        <f t="shared" si="13"/>
        <v>0</v>
      </c>
      <c r="BJ230" s="82">
        <f t="shared" si="14"/>
        <v>0</v>
      </c>
      <c r="BL230" s="96">
        <v>5107010300</v>
      </c>
      <c r="BM230" s="97" t="s">
        <v>325</v>
      </c>
      <c r="BN230" s="82">
        <f>ROUND(IF('2.ต้นทุนตามสัดส่วน '!$E$8&gt;0,(+C230*'2.ต้นทุนตามสัดส่วน '!$E$8)/'2.ต้นทุนตามสัดส่วน '!$E$9,0),2)</f>
        <v>0</v>
      </c>
      <c r="BO230" s="82">
        <f>ROUND(IF('2.ต้นทุนตามสัดส่วน '!$E$18&gt;0,(+D230*'2.ต้นทุนตามสัดส่วน '!$E$18)/'2.ต้นทุนตามสัดส่วน '!$E$19,0),2)</f>
        <v>0</v>
      </c>
      <c r="BP230" s="82">
        <f>ROUND(IF('2.ต้นทุนตามสัดส่วน '!$E$28&gt;0,(+E230*'2.ต้นทุนตามสัดส่วน '!$E$28)/'2.ต้นทุนตามสัดส่วน '!$E$29,0),2)</f>
        <v>0</v>
      </c>
      <c r="BQ230" s="82">
        <f>ROUND(IF('2.ต้นทุนตามสัดส่วน '!$E$38&gt;0,(+F230*'2.ต้นทุนตามสัดส่วน '!$E$38)/'2.ต้นทุนตามสัดส่วน '!$E$39,0),2)</f>
        <v>0</v>
      </c>
      <c r="BR230" s="82">
        <f t="shared" si="15"/>
        <v>0</v>
      </c>
      <c r="BS230" s="82">
        <f>ROUND(IF('2.ต้นทุนตามสัดส่วน '!$E$58&gt;0,(+H230*'2.ต้นทุนตามสัดส่วน '!$E$58)/'2.ต้นทุนตามสัดส่วน '!$E$59,0),2)</f>
        <v>0</v>
      </c>
      <c r="BT230" s="82">
        <f>ROUND(IF('2.ต้นทุนตามสัดส่วน '!$E$68&gt;0,(+I230*'2.ต้นทุนตามสัดส่วน '!$E$68)/'2.ต้นทุนตามสัดส่วน '!$E$69,0),2)</f>
        <v>0</v>
      </c>
      <c r="BU230" s="82">
        <f>ROUND(IF('2.ต้นทุนตามสัดส่วน '!$E$78&gt;0,(+J230*'2.ต้นทุนตามสัดส่วน '!$E$78)/'2.ต้นทุนตามสัดส่วน '!$E$79,0),2)</f>
        <v>0</v>
      </c>
      <c r="BV230" s="82">
        <f t="shared" si="16"/>
        <v>0</v>
      </c>
      <c r="BW230" s="82">
        <f>ROUND(IF('2.ต้นทุนตามสัดส่วน '!$E$108&gt;0,(+L230*'2.ต้นทุนตามสัดส่วน '!$E$108)/'2.ต้นทุนตามสัดส่วน '!$E$109,0),2)</f>
        <v>0</v>
      </c>
      <c r="BX230" s="82">
        <f>ROUND(IF('2.ต้นทุนตามสัดส่วน '!$E$118&gt;0,(+M230*'2.ต้นทุนตามสัดส่วน '!$E$118)/'2.ต้นทุนตามสัดส่วน '!$E$119,0),2)</f>
        <v>0</v>
      </c>
      <c r="BY230" s="82">
        <f>ROUND(IF('2.ต้นทุนตามสัดส่วน '!$E$128&gt;0,(+N230*'2.ต้นทุนตามสัดส่วน '!$E$128)/'2.ต้นทุนตามสัดส่วน '!$E$129,0),2)</f>
        <v>0</v>
      </c>
      <c r="BZ230" s="82">
        <f t="shared" si="17"/>
        <v>0</v>
      </c>
      <c r="CA230" s="82">
        <f>ROUND(IF('2.ต้นทุนตามสัดส่วน '!$E$158&gt;0,(+P230*'2.ต้นทุนตามสัดส่วน '!$E$158)/'2.ต้นทุนตามสัดส่วน '!$E$159,0),2)</f>
        <v>0</v>
      </c>
      <c r="CB230" s="82">
        <f>ROUND(IF('2.ต้นทุนตามสัดส่วน '!$E$168&gt;0,(+Q230*'2.ต้นทุนตามสัดส่วน '!$E$168)/'2.ต้นทุนตามสัดส่วน '!$E$169,0),2)</f>
        <v>0</v>
      </c>
      <c r="CC230" s="82">
        <f>ROUND(IF('2.ต้นทุนตามสัดส่วน '!$E$178&gt;0,(+R230*'2.ต้นทุนตามสัดส่วน '!$E$178)/'2.ต้นทุนตามสัดส่วน '!$E$179,0),2)</f>
        <v>0</v>
      </c>
      <c r="CD230" s="82">
        <f t="shared" si="18"/>
        <v>0</v>
      </c>
      <c r="CE230" s="82">
        <f t="shared" si="19"/>
        <v>0</v>
      </c>
      <c r="CF230" s="96">
        <v>5107010300</v>
      </c>
      <c r="CG230" s="97" t="s">
        <v>325</v>
      </c>
      <c r="CH230" s="82">
        <f t="shared" ref="CH230:CY230" si="243">+C230-X230-AS230-BN230</f>
        <v>0</v>
      </c>
      <c r="CI230" s="82">
        <f t="shared" si="243"/>
        <v>0</v>
      </c>
      <c r="CJ230" s="82">
        <f t="shared" si="243"/>
        <v>0</v>
      </c>
      <c r="CK230" s="82">
        <f t="shared" si="243"/>
        <v>0</v>
      </c>
      <c r="CL230" s="82">
        <f t="shared" si="243"/>
        <v>0</v>
      </c>
      <c r="CM230" s="82">
        <f t="shared" si="243"/>
        <v>0</v>
      </c>
      <c r="CN230" s="82">
        <f t="shared" si="243"/>
        <v>0</v>
      </c>
      <c r="CO230" s="82">
        <f t="shared" si="243"/>
        <v>0</v>
      </c>
      <c r="CP230" s="82">
        <f t="shared" si="243"/>
        <v>0</v>
      </c>
      <c r="CQ230" s="82">
        <f t="shared" si="243"/>
        <v>0</v>
      </c>
      <c r="CR230" s="82">
        <f t="shared" si="243"/>
        <v>0</v>
      </c>
      <c r="CS230" s="82">
        <f t="shared" si="243"/>
        <v>0</v>
      </c>
      <c r="CT230" s="82">
        <f t="shared" si="243"/>
        <v>0</v>
      </c>
      <c r="CU230" s="82">
        <f t="shared" si="243"/>
        <v>0</v>
      </c>
      <c r="CV230" s="82">
        <f t="shared" si="243"/>
        <v>0</v>
      </c>
      <c r="CW230" s="82">
        <f t="shared" si="243"/>
        <v>0</v>
      </c>
      <c r="CX230" s="82">
        <f t="shared" si="243"/>
        <v>0</v>
      </c>
      <c r="CY230" s="82">
        <f t="shared" si="243"/>
        <v>0</v>
      </c>
    </row>
    <row r="231" spans="1:103" ht="15.75" customHeight="1" x14ac:dyDescent="0.55000000000000004">
      <c r="A231" s="96">
        <v>5107010400</v>
      </c>
      <c r="B231" s="97" t="s">
        <v>326</v>
      </c>
      <c r="C231" s="30"/>
      <c r="D231" s="82"/>
      <c r="E231" s="82"/>
      <c r="F231" s="82"/>
      <c r="G231" s="82">
        <f t="shared" si="0"/>
        <v>0</v>
      </c>
      <c r="H231" s="82"/>
      <c r="I231" s="82"/>
      <c r="J231" s="82"/>
      <c r="K231" s="82">
        <f t="shared" si="1"/>
        <v>0</v>
      </c>
      <c r="L231" s="82"/>
      <c r="M231" s="82"/>
      <c r="N231" s="82"/>
      <c r="O231" s="82">
        <f t="shared" si="2"/>
        <v>0</v>
      </c>
      <c r="P231" s="82"/>
      <c r="Q231" s="82"/>
      <c r="R231" s="82"/>
      <c r="S231" s="82">
        <f t="shared" si="3"/>
        <v>0</v>
      </c>
      <c r="T231" s="82">
        <f t="shared" si="4"/>
        <v>0</v>
      </c>
      <c r="V231" s="96">
        <v>5107010400</v>
      </c>
      <c r="W231" s="97" t="s">
        <v>326</v>
      </c>
      <c r="X231" s="82">
        <f>ROUND(IF('2.ต้นทุนตามสัดส่วน '!$E$6&gt;0,(+C231*'2.ต้นทุนตามสัดส่วน '!$E$6)/'2.ต้นทุนตามสัดส่วน '!$E$9,0),2)</f>
        <v>0</v>
      </c>
      <c r="Y231" s="82">
        <f>ROUND(IF('2.ต้นทุนตามสัดส่วน '!$E$16&gt;0,(+D231*'2.ต้นทุนตามสัดส่วน '!$E$16)/'2.ต้นทุนตามสัดส่วน '!$E$19,0),2)</f>
        <v>0</v>
      </c>
      <c r="Z231" s="82">
        <f>ROUND(IF('2.ต้นทุนตามสัดส่วน '!$E$26&gt;0,(+E231*'2.ต้นทุนตามสัดส่วน '!$E$26)/'2.ต้นทุนตามสัดส่วน '!$E$29,0),2)</f>
        <v>0</v>
      </c>
      <c r="AA231" s="82">
        <f>ROUND(IF('2.ต้นทุนตามสัดส่วน '!$E$36&gt;0,(+F231*'2.ต้นทุนตามสัดส่วน '!$E$36)/'2.ต้นทุนตามสัดส่วน '!$E$39,0),2)</f>
        <v>0</v>
      </c>
      <c r="AB231" s="82">
        <f t="shared" si="5"/>
        <v>0</v>
      </c>
      <c r="AC231" s="82">
        <f>ROUND(IF('2.ต้นทุนตามสัดส่วน '!$E$56&gt;0,(+H231*'2.ต้นทุนตามสัดส่วน '!$E$56)/'2.ต้นทุนตามสัดส่วน '!$E$59,0),2)</f>
        <v>0</v>
      </c>
      <c r="AD231" s="82">
        <f>ROUND(IF('2.ต้นทุนตามสัดส่วน '!$E$66&gt;0,(+I231*'2.ต้นทุนตามสัดส่วน '!$E$66)/'2.ต้นทุนตามสัดส่วน '!$E$69,0),2)</f>
        <v>0</v>
      </c>
      <c r="AE231" s="82">
        <f>ROUND(IF('2.ต้นทุนตามสัดส่วน '!$E$76&gt;0,(+J231*'2.ต้นทุนตามสัดส่วน '!$E$76)/'2.ต้นทุนตามสัดส่วน '!$E$79,0),2)</f>
        <v>0</v>
      </c>
      <c r="AF231" s="82">
        <f t="shared" si="6"/>
        <v>0</v>
      </c>
      <c r="AG231" s="82">
        <f>ROUND(IF('2.ต้นทุนตามสัดส่วน '!$E$106&gt;0,(+L231*'2.ต้นทุนตามสัดส่วน '!$E$106)/'2.ต้นทุนตามสัดส่วน '!$E$109,0),2)</f>
        <v>0</v>
      </c>
      <c r="AH231" s="82">
        <f>ROUND(IF('2.ต้นทุนตามสัดส่วน '!$E$116&gt;0,(+M231*'2.ต้นทุนตามสัดส่วน '!$E$116)/'2.ต้นทุนตามสัดส่วน '!$E$119,0),2)</f>
        <v>0</v>
      </c>
      <c r="AI231" s="82">
        <f>ROUND(IF('2.ต้นทุนตามสัดส่วน '!$E$126&gt;0,(+N231*'2.ต้นทุนตามสัดส่วน '!$E$126)/'2.ต้นทุนตามสัดส่วน '!$E$129,0),2)</f>
        <v>0</v>
      </c>
      <c r="AJ231" s="82">
        <f t="shared" si="7"/>
        <v>0</v>
      </c>
      <c r="AK231" s="82">
        <f>ROUND(IF('2.ต้นทุนตามสัดส่วน '!$E$156&gt;0,(+P231*'2.ต้นทุนตามสัดส่วน '!$E$156)/'2.ต้นทุนตามสัดส่วน '!$E$159,0),2)</f>
        <v>0</v>
      </c>
      <c r="AL231" s="82">
        <f>ROUND(IF('2.ต้นทุนตามสัดส่วน '!$E$166&gt;0,(+Q231*'2.ต้นทุนตามสัดส่วน '!$E$166)/'2.ต้นทุนตามสัดส่วน '!$E$169,0),2)</f>
        <v>0</v>
      </c>
      <c r="AM231" s="82">
        <f>ROUND(IF('2.ต้นทุนตามสัดส่วน '!$E$176&gt;0,(+R231*'2.ต้นทุนตามสัดส่วน '!$E$176)/'2.ต้นทุนตามสัดส่วน '!$E$179,0),2)</f>
        <v>0</v>
      </c>
      <c r="AN231" s="82">
        <f t="shared" si="8"/>
        <v>0</v>
      </c>
      <c r="AO231" s="82">
        <f t="shared" si="9"/>
        <v>0</v>
      </c>
      <c r="AQ231" s="96">
        <v>5107010400</v>
      </c>
      <c r="AR231" s="97" t="s">
        <v>326</v>
      </c>
      <c r="AS231" s="82">
        <f>ROUND(IF('2.ต้นทุนตามสัดส่วน '!$E$7&gt;0,(C231*'2.ต้นทุนตามสัดส่วน '!$E$7)/'2.ต้นทุนตามสัดส่วน '!$E$9,0),2)</f>
        <v>0</v>
      </c>
      <c r="AT231" s="82">
        <f>ROUND(IF('2.ต้นทุนตามสัดส่วน '!$E$17&gt;0,(D231*'2.ต้นทุนตามสัดส่วน '!$E$17)/'2.ต้นทุนตามสัดส่วน '!$E$19,0),2)</f>
        <v>0</v>
      </c>
      <c r="AU231" s="82">
        <f>ROUND(IF('2.ต้นทุนตามสัดส่วน '!$E$27&gt;0,(+E231*'2.ต้นทุนตามสัดส่วน '!$E$27)/'2.ต้นทุนตามสัดส่วน '!$E$29,0),2)</f>
        <v>0</v>
      </c>
      <c r="AV231" s="82">
        <f>ROUND(IF('2.ต้นทุนตามสัดส่วน '!$E$37&gt;0,(+F231*'2.ต้นทุนตามสัดส่วน '!$E$37)/'2.ต้นทุนตามสัดส่วน '!$E$39,0),2)</f>
        <v>0</v>
      </c>
      <c r="AW231" s="82">
        <f t="shared" si="10"/>
        <v>0</v>
      </c>
      <c r="AX231" s="82">
        <f>ROUND(IF('2.ต้นทุนตามสัดส่วน '!$E$57&gt;0,(+H231*'2.ต้นทุนตามสัดส่วน '!$E$57)/'2.ต้นทุนตามสัดส่วน '!$E$59,0),2)</f>
        <v>0</v>
      </c>
      <c r="AY231" s="82">
        <f>ROUND(IF('2.ต้นทุนตามสัดส่วน '!$E$67&gt;0,(+I231*'2.ต้นทุนตามสัดส่วน '!$E$67)/'2.ต้นทุนตามสัดส่วน '!$E$69,0),2)</f>
        <v>0</v>
      </c>
      <c r="AZ231" s="82">
        <f>ROUND(IF('2.ต้นทุนตามสัดส่วน '!$E$77&gt;0,(+J231*'2.ต้นทุนตามสัดส่วน '!$E$77)/'2.ต้นทุนตามสัดส่วน '!$E$79,0),2)</f>
        <v>0</v>
      </c>
      <c r="BA231" s="82">
        <f t="shared" si="11"/>
        <v>0</v>
      </c>
      <c r="BB231" s="82">
        <f>ROUND(IF('2.ต้นทุนตามสัดส่วน '!$E$107&gt;0,(+L231*'2.ต้นทุนตามสัดส่วน '!$E$107)/'2.ต้นทุนตามสัดส่วน '!$E$109,0),2)</f>
        <v>0</v>
      </c>
      <c r="BC231" s="82">
        <f>ROUND(IF('2.ต้นทุนตามสัดส่วน '!$E$117&gt;0,(+M231*'2.ต้นทุนตามสัดส่วน '!$E$117)/'2.ต้นทุนตามสัดส่วน '!$E$119,0),2)</f>
        <v>0</v>
      </c>
      <c r="BD231" s="82">
        <f>ROUND(IF('2.ต้นทุนตามสัดส่วน '!$E$127&gt;0,(+N231*'2.ต้นทุนตามสัดส่วน '!$E$127)/'2.ต้นทุนตามสัดส่วน '!$E$129,0),2)</f>
        <v>0</v>
      </c>
      <c r="BE231" s="82">
        <f t="shared" si="12"/>
        <v>0</v>
      </c>
      <c r="BF231" s="82">
        <f>ROUND(IF('2.ต้นทุนตามสัดส่วน '!$E$157&gt;0,(+P231*'2.ต้นทุนตามสัดส่วน '!$E$157)/'2.ต้นทุนตามสัดส่วน '!$E$159,0),2)</f>
        <v>0</v>
      </c>
      <c r="BG231" s="82">
        <f>ROUND(IF('2.ต้นทุนตามสัดส่วน '!$E$167&gt;0,(+Q231*'2.ต้นทุนตามสัดส่วน '!$E$167)/'2.ต้นทุนตามสัดส่วน '!$E$169,0),2)</f>
        <v>0</v>
      </c>
      <c r="BH231" s="82">
        <f>ROUND(IF('2.ต้นทุนตามสัดส่วน '!$E$177&gt;0,(+R231*'2.ต้นทุนตามสัดส่วน '!$E$177)/'2.ต้นทุนตามสัดส่วน '!$E$179,0),2)</f>
        <v>0</v>
      </c>
      <c r="BI231" s="82">
        <f t="shared" si="13"/>
        <v>0</v>
      </c>
      <c r="BJ231" s="82">
        <f t="shared" si="14"/>
        <v>0</v>
      </c>
      <c r="BL231" s="96">
        <v>5107010400</v>
      </c>
      <c r="BM231" s="97" t="s">
        <v>326</v>
      </c>
      <c r="BN231" s="82">
        <f>ROUND(IF('2.ต้นทุนตามสัดส่วน '!$E$8&gt;0,(+C231*'2.ต้นทุนตามสัดส่วน '!$E$8)/'2.ต้นทุนตามสัดส่วน '!$E$9,0),2)</f>
        <v>0</v>
      </c>
      <c r="BO231" s="82">
        <f>ROUND(IF('2.ต้นทุนตามสัดส่วน '!$E$18&gt;0,(+D231*'2.ต้นทุนตามสัดส่วน '!$E$18)/'2.ต้นทุนตามสัดส่วน '!$E$19,0),2)</f>
        <v>0</v>
      </c>
      <c r="BP231" s="82">
        <f>ROUND(IF('2.ต้นทุนตามสัดส่วน '!$E$28&gt;0,(+E231*'2.ต้นทุนตามสัดส่วน '!$E$28)/'2.ต้นทุนตามสัดส่วน '!$E$29,0),2)</f>
        <v>0</v>
      </c>
      <c r="BQ231" s="82">
        <f>ROUND(IF('2.ต้นทุนตามสัดส่วน '!$E$38&gt;0,(+F231*'2.ต้นทุนตามสัดส่วน '!$E$38)/'2.ต้นทุนตามสัดส่วน '!$E$39,0),2)</f>
        <v>0</v>
      </c>
      <c r="BR231" s="82">
        <f t="shared" si="15"/>
        <v>0</v>
      </c>
      <c r="BS231" s="82">
        <f>ROUND(IF('2.ต้นทุนตามสัดส่วน '!$E$58&gt;0,(+H231*'2.ต้นทุนตามสัดส่วน '!$E$58)/'2.ต้นทุนตามสัดส่วน '!$E$59,0),2)</f>
        <v>0</v>
      </c>
      <c r="BT231" s="82">
        <f>ROUND(IF('2.ต้นทุนตามสัดส่วน '!$E$68&gt;0,(+I231*'2.ต้นทุนตามสัดส่วน '!$E$68)/'2.ต้นทุนตามสัดส่วน '!$E$69,0),2)</f>
        <v>0</v>
      </c>
      <c r="BU231" s="82">
        <f>ROUND(IF('2.ต้นทุนตามสัดส่วน '!$E$78&gt;0,(+J231*'2.ต้นทุนตามสัดส่วน '!$E$78)/'2.ต้นทุนตามสัดส่วน '!$E$79,0),2)</f>
        <v>0</v>
      </c>
      <c r="BV231" s="82">
        <f t="shared" si="16"/>
        <v>0</v>
      </c>
      <c r="BW231" s="82">
        <f>ROUND(IF('2.ต้นทุนตามสัดส่วน '!$E$108&gt;0,(+L231*'2.ต้นทุนตามสัดส่วน '!$E$108)/'2.ต้นทุนตามสัดส่วน '!$E$109,0),2)</f>
        <v>0</v>
      </c>
      <c r="BX231" s="82">
        <f>ROUND(IF('2.ต้นทุนตามสัดส่วน '!$E$118&gt;0,(+M231*'2.ต้นทุนตามสัดส่วน '!$E$118)/'2.ต้นทุนตามสัดส่วน '!$E$119,0),2)</f>
        <v>0</v>
      </c>
      <c r="BY231" s="82">
        <f>ROUND(IF('2.ต้นทุนตามสัดส่วน '!$E$128&gt;0,(+N231*'2.ต้นทุนตามสัดส่วน '!$E$128)/'2.ต้นทุนตามสัดส่วน '!$E$129,0),2)</f>
        <v>0</v>
      </c>
      <c r="BZ231" s="82">
        <f t="shared" si="17"/>
        <v>0</v>
      </c>
      <c r="CA231" s="82">
        <f>ROUND(IF('2.ต้นทุนตามสัดส่วน '!$E$158&gt;0,(+P231*'2.ต้นทุนตามสัดส่วน '!$E$158)/'2.ต้นทุนตามสัดส่วน '!$E$159,0),2)</f>
        <v>0</v>
      </c>
      <c r="CB231" s="82">
        <f>ROUND(IF('2.ต้นทุนตามสัดส่วน '!$E$168&gt;0,(+Q231*'2.ต้นทุนตามสัดส่วน '!$E$168)/'2.ต้นทุนตามสัดส่วน '!$E$169,0),2)</f>
        <v>0</v>
      </c>
      <c r="CC231" s="82">
        <f>ROUND(IF('2.ต้นทุนตามสัดส่วน '!$E$178&gt;0,(+R231*'2.ต้นทุนตามสัดส่วน '!$E$178)/'2.ต้นทุนตามสัดส่วน '!$E$179,0),2)</f>
        <v>0</v>
      </c>
      <c r="CD231" s="82">
        <f t="shared" si="18"/>
        <v>0</v>
      </c>
      <c r="CE231" s="82">
        <f t="shared" si="19"/>
        <v>0</v>
      </c>
      <c r="CF231" s="96">
        <v>5107010400</v>
      </c>
      <c r="CG231" s="97" t="s">
        <v>326</v>
      </c>
      <c r="CH231" s="82">
        <f t="shared" ref="CH231:CY231" si="244">+C231-X231-AS231-BN231</f>
        <v>0</v>
      </c>
      <c r="CI231" s="82">
        <f t="shared" si="244"/>
        <v>0</v>
      </c>
      <c r="CJ231" s="82">
        <f t="shared" si="244"/>
        <v>0</v>
      </c>
      <c r="CK231" s="82">
        <f t="shared" si="244"/>
        <v>0</v>
      </c>
      <c r="CL231" s="82">
        <f t="shared" si="244"/>
        <v>0</v>
      </c>
      <c r="CM231" s="82">
        <f t="shared" si="244"/>
        <v>0</v>
      </c>
      <c r="CN231" s="82">
        <f t="shared" si="244"/>
        <v>0</v>
      </c>
      <c r="CO231" s="82">
        <f t="shared" si="244"/>
        <v>0</v>
      </c>
      <c r="CP231" s="82">
        <f t="shared" si="244"/>
        <v>0</v>
      </c>
      <c r="CQ231" s="82">
        <f t="shared" si="244"/>
        <v>0</v>
      </c>
      <c r="CR231" s="82">
        <f t="shared" si="244"/>
        <v>0</v>
      </c>
      <c r="CS231" s="82">
        <f t="shared" si="244"/>
        <v>0</v>
      </c>
      <c r="CT231" s="82">
        <f t="shared" si="244"/>
        <v>0</v>
      </c>
      <c r="CU231" s="82">
        <f t="shared" si="244"/>
        <v>0</v>
      </c>
      <c r="CV231" s="82">
        <f t="shared" si="244"/>
        <v>0</v>
      </c>
      <c r="CW231" s="82">
        <f t="shared" si="244"/>
        <v>0</v>
      </c>
      <c r="CX231" s="82">
        <f t="shared" si="244"/>
        <v>0</v>
      </c>
      <c r="CY231" s="82">
        <f t="shared" si="244"/>
        <v>0</v>
      </c>
    </row>
    <row r="232" spans="1:103" ht="15.75" customHeight="1" x14ac:dyDescent="0.55000000000000004">
      <c r="A232" s="96">
        <v>5107020000</v>
      </c>
      <c r="B232" s="97" t="s">
        <v>327</v>
      </c>
      <c r="C232" s="30"/>
      <c r="D232" s="82"/>
      <c r="E232" s="82"/>
      <c r="F232" s="82"/>
      <c r="G232" s="82">
        <f t="shared" si="0"/>
        <v>0</v>
      </c>
      <c r="H232" s="82"/>
      <c r="I232" s="82"/>
      <c r="J232" s="82"/>
      <c r="K232" s="82">
        <f t="shared" si="1"/>
        <v>0</v>
      </c>
      <c r="L232" s="82"/>
      <c r="M232" s="82"/>
      <c r="N232" s="82"/>
      <c r="O232" s="82">
        <f t="shared" si="2"/>
        <v>0</v>
      </c>
      <c r="P232" s="82"/>
      <c r="Q232" s="82"/>
      <c r="R232" s="82"/>
      <c r="S232" s="82">
        <f t="shared" si="3"/>
        <v>0</v>
      </c>
      <c r="T232" s="82">
        <f t="shared" si="4"/>
        <v>0</v>
      </c>
      <c r="V232" s="96">
        <v>5107020000</v>
      </c>
      <c r="W232" s="97" t="s">
        <v>327</v>
      </c>
      <c r="X232" s="82">
        <f>ROUND(IF('2.ต้นทุนตามสัดส่วน '!$E$6&gt;0,(+C232*'2.ต้นทุนตามสัดส่วน '!$E$6)/'2.ต้นทุนตามสัดส่วน '!$E$9,0),2)</f>
        <v>0</v>
      </c>
      <c r="Y232" s="82">
        <f>ROUND(IF('2.ต้นทุนตามสัดส่วน '!$E$16&gt;0,(+D232*'2.ต้นทุนตามสัดส่วน '!$E$16)/'2.ต้นทุนตามสัดส่วน '!$E$19,0),2)</f>
        <v>0</v>
      </c>
      <c r="Z232" s="82">
        <f>ROUND(IF('2.ต้นทุนตามสัดส่วน '!$E$26&gt;0,(+E232*'2.ต้นทุนตามสัดส่วน '!$E$26)/'2.ต้นทุนตามสัดส่วน '!$E$29,0),2)</f>
        <v>0</v>
      </c>
      <c r="AA232" s="82">
        <f>ROUND(IF('2.ต้นทุนตามสัดส่วน '!$E$36&gt;0,(+F232*'2.ต้นทุนตามสัดส่วน '!$E$36)/'2.ต้นทุนตามสัดส่วน '!$E$39,0),2)</f>
        <v>0</v>
      </c>
      <c r="AB232" s="82">
        <f t="shared" si="5"/>
        <v>0</v>
      </c>
      <c r="AC232" s="82">
        <f>ROUND(IF('2.ต้นทุนตามสัดส่วน '!$E$56&gt;0,(+H232*'2.ต้นทุนตามสัดส่วน '!$E$56)/'2.ต้นทุนตามสัดส่วน '!$E$59,0),2)</f>
        <v>0</v>
      </c>
      <c r="AD232" s="82">
        <f>ROUND(IF('2.ต้นทุนตามสัดส่วน '!$E$66&gt;0,(+I232*'2.ต้นทุนตามสัดส่วน '!$E$66)/'2.ต้นทุนตามสัดส่วน '!$E$69,0),2)</f>
        <v>0</v>
      </c>
      <c r="AE232" s="82">
        <f>ROUND(IF('2.ต้นทุนตามสัดส่วน '!$E$76&gt;0,(+J232*'2.ต้นทุนตามสัดส่วน '!$E$76)/'2.ต้นทุนตามสัดส่วน '!$E$79,0),2)</f>
        <v>0</v>
      </c>
      <c r="AF232" s="82">
        <f t="shared" si="6"/>
        <v>0</v>
      </c>
      <c r="AG232" s="82">
        <f>ROUND(IF('2.ต้นทุนตามสัดส่วน '!$E$106&gt;0,(+L232*'2.ต้นทุนตามสัดส่วน '!$E$106)/'2.ต้นทุนตามสัดส่วน '!$E$109,0),2)</f>
        <v>0</v>
      </c>
      <c r="AH232" s="82">
        <f>ROUND(IF('2.ต้นทุนตามสัดส่วน '!$E$116&gt;0,(+M232*'2.ต้นทุนตามสัดส่วน '!$E$116)/'2.ต้นทุนตามสัดส่วน '!$E$119,0),2)</f>
        <v>0</v>
      </c>
      <c r="AI232" s="82">
        <f>ROUND(IF('2.ต้นทุนตามสัดส่วน '!$E$126&gt;0,(+N232*'2.ต้นทุนตามสัดส่วน '!$E$126)/'2.ต้นทุนตามสัดส่วน '!$E$129,0),2)</f>
        <v>0</v>
      </c>
      <c r="AJ232" s="82">
        <f t="shared" si="7"/>
        <v>0</v>
      </c>
      <c r="AK232" s="82">
        <f>ROUND(IF('2.ต้นทุนตามสัดส่วน '!$E$156&gt;0,(+P232*'2.ต้นทุนตามสัดส่วน '!$E$156)/'2.ต้นทุนตามสัดส่วน '!$E$159,0),2)</f>
        <v>0</v>
      </c>
      <c r="AL232" s="82">
        <f>ROUND(IF('2.ต้นทุนตามสัดส่วน '!$E$166&gt;0,(+Q232*'2.ต้นทุนตามสัดส่วน '!$E$166)/'2.ต้นทุนตามสัดส่วน '!$E$169,0),2)</f>
        <v>0</v>
      </c>
      <c r="AM232" s="82">
        <f>ROUND(IF('2.ต้นทุนตามสัดส่วน '!$E$176&gt;0,(+R232*'2.ต้นทุนตามสัดส่วน '!$E$176)/'2.ต้นทุนตามสัดส่วน '!$E$179,0),2)</f>
        <v>0</v>
      </c>
      <c r="AN232" s="82">
        <f t="shared" si="8"/>
        <v>0</v>
      </c>
      <c r="AO232" s="82">
        <f t="shared" si="9"/>
        <v>0</v>
      </c>
      <c r="AQ232" s="96">
        <v>5107020000</v>
      </c>
      <c r="AR232" s="97" t="s">
        <v>327</v>
      </c>
      <c r="AS232" s="82">
        <f>ROUND(IF('2.ต้นทุนตามสัดส่วน '!$E$7&gt;0,(C232*'2.ต้นทุนตามสัดส่วน '!$E$7)/'2.ต้นทุนตามสัดส่วน '!$E$9,0),2)</f>
        <v>0</v>
      </c>
      <c r="AT232" s="82">
        <f>ROUND(IF('2.ต้นทุนตามสัดส่วน '!$E$17&gt;0,(D232*'2.ต้นทุนตามสัดส่วน '!$E$17)/'2.ต้นทุนตามสัดส่วน '!$E$19,0),2)</f>
        <v>0</v>
      </c>
      <c r="AU232" s="82">
        <f>ROUND(IF('2.ต้นทุนตามสัดส่วน '!$E$27&gt;0,(+E232*'2.ต้นทุนตามสัดส่วน '!$E$27)/'2.ต้นทุนตามสัดส่วน '!$E$29,0),2)</f>
        <v>0</v>
      </c>
      <c r="AV232" s="82">
        <f>ROUND(IF('2.ต้นทุนตามสัดส่วน '!$E$37&gt;0,(+F232*'2.ต้นทุนตามสัดส่วน '!$E$37)/'2.ต้นทุนตามสัดส่วน '!$E$39,0),2)</f>
        <v>0</v>
      </c>
      <c r="AW232" s="82">
        <f t="shared" si="10"/>
        <v>0</v>
      </c>
      <c r="AX232" s="82">
        <f>ROUND(IF('2.ต้นทุนตามสัดส่วน '!$E$57&gt;0,(+H232*'2.ต้นทุนตามสัดส่วน '!$E$57)/'2.ต้นทุนตามสัดส่วน '!$E$59,0),2)</f>
        <v>0</v>
      </c>
      <c r="AY232" s="82">
        <f>ROUND(IF('2.ต้นทุนตามสัดส่วน '!$E$67&gt;0,(+I232*'2.ต้นทุนตามสัดส่วน '!$E$67)/'2.ต้นทุนตามสัดส่วน '!$E$69,0),2)</f>
        <v>0</v>
      </c>
      <c r="AZ232" s="82">
        <f>ROUND(IF('2.ต้นทุนตามสัดส่วน '!$E$77&gt;0,(+J232*'2.ต้นทุนตามสัดส่วน '!$E$77)/'2.ต้นทุนตามสัดส่วน '!$E$79,0),2)</f>
        <v>0</v>
      </c>
      <c r="BA232" s="82">
        <f t="shared" si="11"/>
        <v>0</v>
      </c>
      <c r="BB232" s="82">
        <f>ROUND(IF('2.ต้นทุนตามสัดส่วน '!$E$107&gt;0,(+L232*'2.ต้นทุนตามสัดส่วน '!$E$107)/'2.ต้นทุนตามสัดส่วน '!$E$109,0),2)</f>
        <v>0</v>
      </c>
      <c r="BC232" s="82">
        <f>ROUND(IF('2.ต้นทุนตามสัดส่วน '!$E$117&gt;0,(+M232*'2.ต้นทุนตามสัดส่วน '!$E$117)/'2.ต้นทุนตามสัดส่วน '!$E$119,0),2)</f>
        <v>0</v>
      </c>
      <c r="BD232" s="82">
        <f>ROUND(IF('2.ต้นทุนตามสัดส่วน '!$E$127&gt;0,(+N232*'2.ต้นทุนตามสัดส่วน '!$E$127)/'2.ต้นทุนตามสัดส่วน '!$E$129,0),2)</f>
        <v>0</v>
      </c>
      <c r="BE232" s="82">
        <f t="shared" si="12"/>
        <v>0</v>
      </c>
      <c r="BF232" s="82">
        <f>ROUND(IF('2.ต้นทุนตามสัดส่วน '!$E$157&gt;0,(+P232*'2.ต้นทุนตามสัดส่วน '!$E$157)/'2.ต้นทุนตามสัดส่วน '!$E$159,0),2)</f>
        <v>0</v>
      </c>
      <c r="BG232" s="82">
        <f>ROUND(IF('2.ต้นทุนตามสัดส่วน '!$E$167&gt;0,(+Q232*'2.ต้นทุนตามสัดส่วน '!$E$167)/'2.ต้นทุนตามสัดส่วน '!$E$169,0),2)</f>
        <v>0</v>
      </c>
      <c r="BH232" s="82">
        <f>ROUND(IF('2.ต้นทุนตามสัดส่วน '!$E$177&gt;0,(+R232*'2.ต้นทุนตามสัดส่วน '!$E$177)/'2.ต้นทุนตามสัดส่วน '!$E$179,0),2)</f>
        <v>0</v>
      </c>
      <c r="BI232" s="82">
        <f t="shared" si="13"/>
        <v>0</v>
      </c>
      <c r="BJ232" s="82">
        <f t="shared" si="14"/>
        <v>0</v>
      </c>
      <c r="BL232" s="96">
        <v>5107020000</v>
      </c>
      <c r="BM232" s="97" t="s">
        <v>327</v>
      </c>
      <c r="BN232" s="82">
        <f>ROUND(IF('2.ต้นทุนตามสัดส่วน '!$E$8&gt;0,(+C232*'2.ต้นทุนตามสัดส่วน '!$E$8)/'2.ต้นทุนตามสัดส่วน '!$E$9,0),2)</f>
        <v>0</v>
      </c>
      <c r="BO232" s="82">
        <f>ROUND(IF('2.ต้นทุนตามสัดส่วน '!$E$18&gt;0,(+D232*'2.ต้นทุนตามสัดส่วน '!$E$18)/'2.ต้นทุนตามสัดส่วน '!$E$19,0),2)</f>
        <v>0</v>
      </c>
      <c r="BP232" s="82">
        <f>ROUND(IF('2.ต้นทุนตามสัดส่วน '!$E$28&gt;0,(+E232*'2.ต้นทุนตามสัดส่วน '!$E$28)/'2.ต้นทุนตามสัดส่วน '!$E$29,0),2)</f>
        <v>0</v>
      </c>
      <c r="BQ232" s="82">
        <f>ROUND(IF('2.ต้นทุนตามสัดส่วน '!$E$38&gt;0,(+F232*'2.ต้นทุนตามสัดส่วน '!$E$38)/'2.ต้นทุนตามสัดส่วน '!$E$39,0),2)</f>
        <v>0</v>
      </c>
      <c r="BR232" s="82">
        <f t="shared" si="15"/>
        <v>0</v>
      </c>
      <c r="BS232" s="82">
        <f>ROUND(IF('2.ต้นทุนตามสัดส่วน '!$E$58&gt;0,(+H232*'2.ต้นทุนตามสัดส่วน '!$E$58)/'2.ต้นทุนตามสัดส่วน '!$E$59,0),2)</f>
        <v>0</v>
      </c>
      <c r="BT232" s="82">
        <f>ROUND(IF('2.ต้นทุนตามสัดส่วน '!$E$68&gt;0,(+I232*'2.ต้นทุนตามสัดส่วน '!$E$68)/'2.ต้นทุนตามสัดส่วน '!$E$69,0),2)</f>
        <v>0</v>
      </c>
      <c r="BU232" s="82">
        <f>ROUND(IF('2.ต้นทุนตามสัดส่วน '!$E$78&gt;0,(+J232*'2.ต้นทุนตามสัดส่วน '!$E$78)/'2.ต้นทุนตามสัดส่วน '!$E$79,0),2)</f>
        <v>0</v>
      </c>
      <c r="BV232" s="82">
        <f t="shared" si="16"/>
        <v>0</v>
      </c>
      <c r="BW232" s="82">
        <f>ROUND(IF('2.ต้นทุนตามสัดส่วน '!$E$108&gt;0,(+L232*'2.ต้นทุนตามสัดส่วน '!$E$108)/'2.ต้นทุนตามสัดส่วน '!$E$109,0),2)</f>
        <v>0</v>
      </c>
      <c r="BX232" s="82">
        <f>ROUND(IF('2.ต้นทุนตามสัดส่วน '!$E$118&gt;0,(+M232*'2.ต้นทุนตามสัดส่วน '!$E$118)/'2.ต้นทุนตามสัดส่วน '!$E$119,0),2)</f>
        <v>0</v>
      </c>
      <c r="BY232" s="82">
        <f>ROUND(IF('2.ต้นทุนตามสัดส่วน '!$E$128&gt;0,(+N232*'2.ต้นทุนตามสัดส่วน '!$E$128)/'2.ต้นทุนตามสัดส่วน '!$E$129,0),2)</f>
        <v>0</v>
      </c>
      <c r="BZ232" s="82">
        <f t="shared" si="17"/>
        <v>0</v>
      </c>
      <c r="CA232" s="82">
        <f>ROUND(IF('2.ต้นทุนตามสัดส่วน '!$E$158&gt;0,(+P232*'2.ต้นทุนตามสัดส่วน '!$E$158)/'2.ต้นทุนตามสัดส่วน '!$E$159,0),2)</f>
        <v>0</v>
      </c>
      <c r="CB232" s="82">
        <f>ROUND(IF('2.ต้นทุนตามสัดส่วน '!$E$168&gt;0,(+Q232*'2.ต้นทุนตามสัดส่วน '!$E$168)/'2.ต้นทุนตามสัดส่วน '!$E$169,0),2)</f>
        <v>0</v>
      </c>
      <c r="CC232" s="82">
        <f>ROUND(IF('2.ต้นทุนตามสัดส่วน '!$E$178&gt;0,(+R232*'2.ต้นทุนตามสัดส่วน '!$E$178)/'2.ต้นทุนตามสัดส่วน '!$E$179,0),2)</f>
        <v>0</v>
      </c>
      <c r="CD232" s="82">
        <f t="shared" si="18"/>
        <v>0</v>
      </c>
      <c r="CE232" s="82">
        <f t="shared" si="19"/>
        <v>0</v>
      </c>
      <c r="CF232" s="96">
        <v>5107020000</v>
      </c>
      <c r="CG232" s="97" t="s">
        <v>327</v>
      </c>
      <c r="CH232" s="82">
        <f t="shared" ref="CH232:CY232" si="245">+C232-X232-AS232-BN232</f>
        <v>0</v>
      </c>
      <c r="CI232" s="82">
        <f t="shared" si="245"/>
        <v>0</v>
      </c>
      <c r="CJ232" s="82">
        <f t="shared" si="245"/>
        <v>0</v>
      </c>
      <c r="CK232" s="82">
        <f t="shared" si="245"/>
        <v>0</v>
      </c>
      <c r="CL232" s="82">
        <f t="shared" si="245"/>
        <v>0</v>
      </c>
      <c r="CM232" s="82">
        <f t="shared" si="245"/>
        <v>0</v>
      </c>
      <c r="CN232" s="82">
        <f t="shared" si="245"/>
        <v>0</v>
      </c>
      <c r="CO232" s="82">
        <f t="shared" si="245"/>
        <v>0</v>
      </c>
      <c r="CP232" s="82">
        <f t="shared" si="245"/>
        <v>0</v>
      </c>
      <c r="CQ232" s="82">
        <f t="shared" si="245"/>
        <v>0</v>
      </c>
      <c r="CR232" s="82">
        <f t="shared" si="245"/>
        <v>0</v>
      </c>
      <c r="CS232" s="82">
        <f t="shared" si="245"/>
        <v>0</v>
      </c>
      <c r="CT232" s="82">
        <f t="shared" si="245"/>
        <v>0</v>
      </c>
      <c r="CU232" s="82">
        <f t="shared" si="245"/>
        <v>0</v>
      </c>
      <c r="CV232" s="82">
        <f t="shared" si="245"/>
        <v>0</v>
      </c>
      <c r="CW232" s="82">
        <f t="shared" si="245"/>
        <v>0</v>
      </c>
      <c r="CX232" s="82">
        <f t="shared" si="245"/>
        <v>0</v>
      </c>
      <c r="CY232" s="82">
        <f t="shared" si="245"/>
        <v>0</v>
      </c>
    </row>
    <row r="233" spans="1:103" ht="15.75" customHeight="1" x14ac:dyDescent="0.55000000000000004">
      <c r="A233" s="96">
        <v>5107020100</v>
      </c>
      <c r="B233" s="97" t="s">
        <v>328</v>
      </c>
      <c r="C233" s="30"/>
      <c r="D233" s="82"/>
      <c r="E233" s="82"/>
      <c r="F233" s="82"/>
      <c r="G233" s="82">
        <f t="shared" si="0"/>
        <v>0</v>
      </c>
      <c r="H233" s="82"/>
      <c r="I233" s="82"/>
      <c r="J233" s="82"/>
      <c r="K233" s="82">
        <f t="shared" si="1"/>
        <v>0</v>
      </c>
      <c r="L233" s="82"/>
      <c r="M233" s="82"/>
      <c r="N233" s="82"/>
      <c r="O233" s="82">
        <f t="shared" si="2"/>
        <v>0</v>
      </c>
      <c r="P233" s="82"/>
      <c r="Q233" s="82"/>
      <c r="R233" s="82"/>
      <c r="S233" s="82">
        <f t="shared" si="3"/>
        <v>0</v>
      </c>
      <c r="T233" s="82">
        <f t="shared" si="4"/>
        <v>0</v>
      </c>
      <c r="V233" s="96">
        <v>5107020100</v>
      </c>
      <c r="W233" s="97" t="s">
        <v>328</v>
      </c>
      <c r="X233" s="82">
        <f>ROUND(IF('2.ต้นทุนตามสัดส่วน '!$E$6&gt;0,(+C233*'2.ต้นทุนตามสัดส่วน '!$E$6)/'2.ต้นทุนตามสัดส่วน '!$E$9,0),2)</f>
        <v>0</v>
      </c>
      <c r="Y233" s="82">
        <f>ROUND(IF('2.ต้นทุนตามสัดส่วน '!$E$16&gt;0,(+D233*'2.ต้นทุนตามสัดส่วน '!$E$16)/'2.ต้นทุนตามสัดส่วน '!$E$19,0),2)</f>
        <v>0</v>
      </c>
      <c r="Z233" s="82">
        <f>ROUND(IF('2.ต้นทุนตามสัดส่วน '!$E$26&gt;0,(+E233*'2.ต้นทุนตามสัดส่วน '!$E$26)/'2.ต้นทุนตามสัดส่วน '!$E$29,0),2)</f>
        <v>0</v>
      </c>
      <c r="AA233" s="82">
        <f>ROUND(IF('2.ต้นทุนตามสัดส่วน '!$E$36&gt;0,(+F233*'2.ต้นทุนตามสัดส่วน '!$E$36)/'2.ต้นทุนตามสัดส่วน '!$E$39,0),2)</f>
        <v>0</v>
      </c>
      <c r="AB233" s="82">
        <f t="shared" si="5"/>
        <v>0</v>
      </c>
      <c r="AC233" s="82">
        <f>ROUND(IF('2.ต้นทุนตามสัดส่วน '!$E$56&gt;0,(+H233*'2.ต้นทุนตามสัดส่วน '!$E$56)/'2.ต้นทุนตามสัดส่วน '!$E$59,0),2)</f>
        <v>0</v>
      </c>
      <c r="AD233" s="82">
        <f>ROUND(IF('2.ต้นทุนตามสัดส่วน '!$E$66&gt;0,(+I233*'2.ต้นทุนตามสัดส่วน '!$E$66)/'2.ต้นทุนตามสัดส่วน '!$E$69,0),2)</f>
        <v>0</v>
      </c>
      <c r="AE233" s="82">
        <f>ROUND(IF('2.ต้นทุนตามสัดส่วน '!$E$76&gt;0,(+J233*'2.ต้นทุนตามสัดส่วน '!$E$76)/'2.ต้นทุนตามสัดส่วน '!$E$79,0),2)</f>
        <v>0</v>
      </c>
      <c r="AF233" s="82">
        <f t="shared" si="6"/>
        <v>0</v>
      </c>
      <c r="AG233" s="82">
        <f>ROUND(IF('2.ต้นทุนตามสัดส่วน '!$E$106&gt;0,(+L233*'2.ต้นทุนตามสัดส่วน '!$E$106)/'2.ต้นทุนตามสัดส่วน '!$E$109,0),2)</f>
        <v>0</v>
      </c>
      <c r="AH233" s="82">
        <f>ROUND(IF('2.ต้นทุนตามสัดส่วน '!$E$116&gt;0,(+M233*'2.ต้นทุนตามสัดส่วน '!$E$116)/'2.ต้นทุนตามสัดส่วน '!$E$119,0),2)</f>
        <v>0</v>
      </c>
      <c r="AI233" s="82">
        <f>ROUND(IF('2.ต้นทุนตามสัดส่วน '!$E$126&gt;0,(+N233*'2.ต้นทุนตามสัดส่วน '!$E$126)/'2.ต้นทุนตามสัดส่วน '!$E$129,0),2)</f>
        <v>0</v>
      </c>
      <c r="AJ233" s="82">
        <f t="shared" si="7"/>
        <v>0</v>
      </c>
      <c r="AK233" s="82">
        <f>ROUND(IF('2.ต้นทุนตามสัดส่วน '!$E$156&gt;0,(+P233*'2.ต้นทุนตามสัดส่วน '!$E$156)/'2.ต้นทุนตามสัดส่วน '!$E$159,0),2)</f>
        <v>0</v>
      </c>
      <c r="AL233" s="82">
        <f>ROUND(IF('2.ต้นทุนตามสัดส่วน '!$E$166&gt;0,(+Q233*'2.ต้นทุนตามสัดส่วน '!$E$166)/'2.ต้นทุนตามสัดส่วน '!$E$169,0),2)</f>
        <v>0</v>
      </c>
      <c r="AM233" s="82">
        <f>ROUND(IF('2.ต้นทุนตามสัดส่วน '!$E$176&gt;0,(+R233*'2.ต้นทุนตามสัดส่วน '!$E$176)/'2.ต้นทุนตามสัดส่วน '!$E$179,0),2)</f>
        <v>0</v>
      </c>
      <c r="AN233" s="82">
        <f t="shared" si="8"/>
        <v>0</v>
      </c>
      <c r="AO233" s="82">
        <f t="shared" si="9"/>
        <v>0</v>
      </c>
      <c r="AQ233" s="96">
        <v>5107020100</v>
      </c>
      <c r="AR233" s="97" t="s">
        <v>328</v>
      </c>
      <c r="AS233" s="82">
        <f>ROUND(IF('2.ต้นทุนตามสัดส่วน '!$E$7&gt;0,(C233*'2.ต้นทุนตามสัดส่วน '!$E$7)/'2.ต้นทุนตามสัดส่วน '!$E$9,0),2)</f>
        <v>0</v>
      </c>
      <c r="AT233" s="82">
        <f>ROUND(IF('2.ต้นทุนตามสัดส่วน '!$E$17&gt;0,(D233*'2.ต้นทุนตามสัดส่วน '!$E$17)/'2.ต้นทุนตามสัดส่วน '!$E$19,0),2)</f>
        <v>0</v>
      </c>
      <c r="AU233" s="82">
        <f>ROUND(IF('2.ต้นทุนตามสัดส่วน '!$E$27&gt;0,(+E233*'2.ต้นทุนตามสัดส่วน '!$E$27)/'2.ต้นทุนตามสัดส่วน '!$E$29,0),2)</f>
        <v>0</v>
      </c>
      <c r="AV233" s="82">
        <f>ROUND(IF('2.ต้นทุนตามสัดส่วน '!$E$37&gt;0,(+F233*'2.ต้นทุนตามสัดส่วน '!$E$37)/'2.ต้นทุนตามสัดส่วน '!$E$39,0),2)</f>
        <v>0</v>
      </c>
      <c r="AW233" s="82">
        <f t="shared" si="10"/>
        <v>0</v>
      </c>
      <c r="AX233" s="82">
        <f>ROUND(IF('2.ต้นทุนตามสัดส่วน '!$E$57&gt;0,(+H233*'2.ต้นทุนตามสัดส่วน '!$E$57)/'2.ต้นทุนตามสัดส่วน '!$E$59,0),2)</f>
        <v>0</v>
      </c>
      <c r="AY233" s="82">
        <f>ROUND(IF('2.ต้นทุนตามสัดส่วน '!$E$67&gt;0,(+I233*'2.ต้นทุนตามสัดส่วน '!$E$67)/'2.ต้นทุนตามสัดส่วน '!$E$69,0),2)</f>
        <v>0</v>
      </c>
      <c r="AZ233" s="82">
        <f>ROUND(IF('2.ต้นทุนตามสัดส่วน '!$E$77&gt;0,(+J233*'2.ต้นทุนตามสัดส่วน '!$E$77)/'2.ต้นทุนตามสัดส่วน '!$E$79,0),2)</f>
        <v>0</v>
      </c>
      <c r="BA233" s="82">
        <f t="shared" si="11"/>
        <v>0</v>
      </c>
      <c r="BB233" s="82">
        <f>ROUND(IF('2.ต้นทุนตามสัดส่วน '!$E$107&gt;0,(+L233*'2.ต้นทุนตามสัดส่วน '!$E$107)/'2.ต้นทุนตามสัดส่วน '!$E$109,0),2)</f>
        <v>0</v>
      </c>
      <c r="BC233" s="82">
        <f>ROUND(IF('2.ต้นทุนตามสัดส่วน '!$E$117&gt;0,(+M233*'2.ต้นทุนตามสัดส่วน '!$E$117)/'2.ต้นทุนตามสัดส่วน '!$E$119,0),2)</f>
        <v>0</v>
      </c>
      <c r="BD233" s="82">
        <f>ROUND(IF('2.ต้นทุนตามสัดส่วน '!$E$127&gt;0,(+N233*'2.ต้นทุนตามสัดส่วน '!$E$127)/'2.ต้นทุนตามสัดส่วน '!$E$129,0),2)</f>
        <v>0</v>
      </c>
      <c r="BE233" s="82">
        <f t="shared" si="12"/>
        <v>0</v>
      </c>
      <c r="BF233" s="82">
        <f>ROUND(IF('2.ต้นทุนตามสัดส่วน '!$E$157&gt;0,(+P233*'2.ต้นทุนตามสัดส่วน '!$E$157)/'2.ต้นทุนตามสัดส่วน '!$E$159,0),2)</f>
        <v>0</v>
      </c>
      <c r="BG233" s="82">
        <f>ROUND(IF('2.ต้นทุนตามสัดส่วน '!$E$167&gt;0,(+Q233*'2.ต้นทุนตามสัดส่วน '!$E$167)/'2.ต้นทุนตามสัดส่วน '!$E$169,0),2)</f>
        <v>0</v>
      </c>
      <c r="BH233" s="82">
        <f>ROUND(IF('2.ต้นทุนตามสัดส่วน '!$E$177&gt;0,(+R233*'2.ต้นทุนตามสัดส่วน '!$E$177)/'2.ต้นทุนตามสัดส่วน '!$E$179,0),2)</f>
        <v>0</v>
      </c>
      <c r="BI233" s="82">
        <f t="shared" si="13"/>
        <v>0</v>
      </c>
      <c r="BJ233" s="82">
        <f t="shared" si="14"/>
        <v>0</v>
      </c>
      <c r="BL233" s="96">
        <v>5107020100</v>
      </c>
      <c r="BM233" s="97" t="s">
        <v>328</v>
      </c>
      <c r="BN233" s="82">
        <f>ROUND(IF('2.ต้นทุนตามสัดส่วน '!$E$8&gt;0,(+C233*'2.ต้นทุนตามสัดส่วน '!$E$8)/'2.ต้นทุนตามสัดส่วน '!$E$9,0),2)</f>
        <v>0</v>
      </c>
      <c r="BO233" s="82">
        <f>ROUND(IF('2.ต้นทุนตามสัดส่วน '!$E$18&gt;0,(+D233*'2.ต้นทุนตามสัดส่วน '!$E$18)/'2.ต้นทุนตามสัดส่วน '!$E$19,0),2)</f>
        <v>0</v>
      </c>
      <c r="BP233" s="82">
        <f>ROUND(IF('2.ต้นทุนตามสัดส่วน '!$E$28&gt;0,(+E233*'2.ต้นทุนตามสัดส่วน '!$E$28)/'2.ต้นทุนตามสัดส่วน '!$E$29,0),2)</f>
        <v>0</v>
      </c>
      <c r="BQ233" s="82">
        <f>ROUND(IF('2.ต้นทุนตามสัดส่วน '!$E$38&gt;0,(+F233*'2.ต้นทุนตามสัดส่วน '!$E$38)/'2.ต้นทุนตามสัดส่วน '!$E$39,0),2)</f>
        <v>0</v>
      </c>
      <c r="BR233" s="82">
        <f t="shared" si="15"/>
        <v>0</v>
      </c>
      <c r="BS233" s="82">
        <f>ROUND(IF('2.ต้นทุนตามสัดส่วน '!$E$58&gt;0,(+H233*'2.ต้นทุนตามสัดส่วน '!$E$58)/'2.ต้นทุนตามสัดส่วน '!$E$59,0),2)</f>
        <v>0</v>
      </c>
      <c r="BT233" s="82">
        <f>ROUND(IF('2.ต้นทุนตามสัดส่วน '!$E$68&gt;0,(+I233*'2.ต้นทุนตามสัดส่วน '!$E$68)/'2.ต้นทุนตามสัดส่วน '!$E$69,0),2)</f>
        <v>0</v>
      </c>
      <c r="BU233" s="82">
        <f>ROUND(IF('2.ต้นทุนตามสัดส่วน '!$E$78&gt;0,(+J233*'2.ต้นทุนตามสัดส่วน '!$E$78)/'2.ต้นทุนตามสัดส่วน '!$E$79,0),2)</f>
        <v>0</v>
      </c>
      <c r="BV233" s="82">
        <f t="shared" si="16"/>
        <v>0</v>
      </c>
      <c r="BW233" s="82">
        <f>ROUND(IF('2.ต้นทุนตามสัดส่วน '!$E$108&gt;0,(+L233*'2.ต้นทุนตามสัดส่วน '!$E$108)/'2.ต้นทุนตามสัดส่วน '!$E$109,0),2)</f>
        <v>0</v>
      </c>
      <c r="BX233" s="82">
        <f>ROUND(IF('2.ต้นทุนตามสัดส่วน '!$E$118&gt;0,(+M233*'2.ต้นทุนตามสัดส่วน '!$E$118)/'2.ต้นทุนตามสัดส่วน '!$E$119,0),2)</f>
        <v>0</v>
      </c>
      <c r="BY233" s="82">
        <f>ROUND(IF('2.ต้นทุนตามสัดส่วน '!$E$128&gt;0,(+N233*'2.ต้นทุนตามสัดส่วน '!$E$128)/'2.ต้นทุนตามสัดส่วน '!$E$129,0),2)</f>
        <v>0</v>
      </c>
      <c r="BZ233" s="82">
        <f t="shared" si="17"/>
        <v>0</v>
      </c>
      <c r="CA233" s="82">
        <f>ROUND(IF('2.ต้นทุนตามสัดส่วน '!$E$158&gt;0,(+P233*'2.ต้นทุนตามสัดส่วน '!$E$158)/'2.ต้นทุนตามสัดส่วน '!$E$159,0),2)</f>
        <v>0</v>
      </c>
      <c r="CB233" s="82">
        <f>ROUND(IF('2.ต้นทุนตามสัดส่วน '!$E$168&gt;0,(+Q233*'2.ต้นทุนตามสัดส่วน '!$E$168)/'2.ต้นทุนตามสัดส่วน '!$E$169,0),2)</f>
        <v>0</v>
      </c>
      <c r="CC233" s="82">
        <f>ROUND(IF('2.ต้นทุนตามสัดส่วน '!$E$178&gt;0,(+R233*'2.ต้นทุนตามสัดส่วน '!$E$178)/'2.ต้นทุนตามสัดส่วน '!$E$179,0),2)</f>
        <v>0</v>
      </c>
      <c r="CD233" s="82">
        <f t="shared" si="18"/>
        <v>0</v>
      </c>
      <c r="CE233" s="82">
        <f t="shared" si="19"/>
        <v>0</v>
      </c>
      <c r="CF233" s="96">
        <v>5107020100</v>
      </c>
      <c r="CG233" s="97" t="s">
        <v>328</v>
      </c>
      <c r="CH233" s="82">
        <f t="shared" ref="CH233:CY233" si="246">+C233-X233-AS233-BN233</f>
        <v>0</v>
      </c>
      <c r="CI233" s="82">
        <f t="shared" si="246"/>
        <v>0</v>
      </c>
      <c r="CJ233" s="82">
        <f t="shared" si="246"/>
        <v>0</v>
      </c>
      <c r="CK233" s="82">
        <f t="shared" si="246"/>
        <v>0</v>
      </c>
      <c r="CL233" s="82">
        <f t="shared" si="246"/>
        <v>0</v>
      </c>
      <c r="CM233" s="82">
        <f t="shared" si="246"/>
        <v>0</v>
      </c>
      <c r="CN233" s="82">
        <f t="shared" si="246"/>
        <v>0</v>
      </c>
      <c r="CO233" s="82">
        <f t="shared" si="246"/>
        <v>0</v>
      </c>
      <c r="CP233" s="82">
        <f t="shared" si="246"/>
        <v>0</v>
      </c>
      <c r="CQ233" s="82">
        <f t="shared" si="246"/>
        <v>0</v>
      </c>
      <c r="CR233" s="82">
        <f t="shared" si="246"/>
        <v>0</v>
      </c>
      <c r="CS233" s="82">
        <f t="shared" si="246"/>
        <v>0</v>
      </c>
      <c r="CT233" s="82">
        <f t="shared" si="246"/>
        <v>0</v>
      </c>
      <c r="CU233" s="82">
        <f t="shared" si="246"/>
        <v>0</v>
      </c>
      <c r="CV233" s="82">
        <f t="shared" si="246"/>
        <v>0</v>
      </c>
      <c r="CW233" s="82">
        <f t="shared" si="246"/>
        <v>0</v>
      </c>
      <c r="CX233" s="82">
        <f t="shared" si="246"/>
        <v>0</v>
      </c>
      <c r="CY233" s="82">
        <f t="shared" si="246"/>
        <v>0</v>
      </c>
    </row>
    <row r="234" spans="1:103" ht="15.75" customHeight="1" x14ac:dyDescent="0.55000000000000004">
      <c r="A234" s="96">
        <v>5107020200</v>
      </c>
      <c r="B234" s="97" t="s">
        <v>329</v>
      </c>
      <c r="C234" s="30"/>
      <c r="D234" s="82"/>
      <c r="E234" s="82"/>
      <c r="F234" s="82"/>
      <c r="G234" s="82">
        <f t="shared" si="0"/>
        <v>0</v>
      </c>
      <c r="H234" s="82"/>
      <c r="I234" s="82"/>
      <c r="J234" s="82"/>
      <c r="K234" s="82">
        <f t="shared" si="1"/>
        <v>0</v>
      </c>
      <c r="L234" s="82"/>
      <c r="M234" s="82"/>
      <c r="N234" s="82"/>
      <c r="O234" s="82">
        <f t="shared" si="2"/>
        <v>0</v>
      </c>
      <c r="P234" s="82"/>
      <c r="Q234" s="82"/>
      <c r="R234" s="82"/>
      <c r="S234" s="82">
        <f t="shared" si="3"/>
        <v>0</v>
      </c>
      <c r="T234" s="82">
        <f t="shared" si="4"/>
        <v>0</v>
      </c>
      <c r="V234" s="96">
        <v>5107020200</v>
      </c>
      <c r="W234" s="97" t="s">
        <v>329</v>
      </c>
      <c r="X234" s="82">
        <f>ROUND(IF('2.ต้นทุนตามสัดส่วน '!$E$6&gt;0,(+C234*'2.ต้นทุนตามสัดส่วน '!$E$6)/'2.ต้นทุนตามสัดส่วน '!$E$9,0),2)</f>
        <v>0</v>
      </c>
      <c r="Y234" s="82">
        <f>ROUND(IF('2.ต้นทุนตามสัดส่วน '!$E$16&gt;0,(+D234*'2.ต้นทุนตามสัดส่วน '!$E$16)/'2.ต้นทุนตามสัดส่วน '!$E$19,0),2)</f>
        <v>0</v>
      </c>
      <c r="Z234" s="82">
        <f>ROUND(IF('2.ต้นทุนตามสัดส่วน '!$E$26&gt;0,(+E234*'2.ต้นทุนตามสัดส่วน '!$E$26)/'2.ต้นทุนตามสัดส่วน '!$E$29,0),2)</f>
        <v>0</v>
      </c>
      <c r="AA234" s="82">
        <f>ROUND(IF('2.ต้นทุนตามสัดส่วน '!$E$36&gt;0,(+F234*'2.ต้นทุนตามสัดส่วน '!$E$36)/'2.ต้นทุนตามสัดส่วน '!$E$39,0),2)</f>
        <v>0</v>
      </c>
      <c r="AB234" s="82">
        <f t="shared" si="5"/>
        <v>0</v>
      </c>
      <c r="AC234" s="82">
        <f>ROUND(IF('2.ต้นทุนตามสัดส่วน '!$E$56&gt;0,(+H234*'2.ต้นทุนตามสัดส่วน '!$E$56)/'2.ต้นทุนตามสัดส่วน '!$E$59,0),2)</f>
        <v>0</v>
      </c>
      <c r="AD234" s="82">
        <f>ROUND(IF('2.ต้นทุนตามสัดส่วน '!$E$66&gt;0,(+I234*'2.ต้นทุนตามสัดส่วน '!$E$66)/'2.ต้นทุนตามสัดส่วน '!$E$69,0),2)</f>
        <v>0</v>
      </c>
      <c r="AE234" s="82">
        <f>ROUND(IF('2.ต้นทุนตามสัดส่วน '!$E$76&gt;0,(+J234*'2.ต้นทุนตามสัดส่วน '!$E$76)/'2.ต้นทุนตามสัดส่วน '!$E$79,0),2)</f>
        <v>0</v>
      </c>
      <c r="AF234" s="82">
        <f t="shared" si="6"/>
        <v>0</v>
      </c>
      <c r="AG234" s="82">
        <f>ROUND(IF('2.ต้นทุนตามสัดส่วน '!$E$106&gt;0,(+L234*'2.ต้นทุนตามสัดส่วน '!$E$106)/'2.ต้นทุนตามสัดส่วน '!$E$109,0),2)</f>
        <v>0</v>
      </c>
      <c r="AH234" s="82">
        <f>ROUND(IF('2.ต้นทุนตามสัดส่วน '!$E$116&gt;0,(+M234*'2.ต้นทุนตามสัดส่วน '!$E$116)/'2.ต้นทุนตามสัดส่วน '!$E$119,0),2)</f>
        <v>0</v>
      </c>
      <c r="AI234" s="82">
        <f>ROUND(IF('2.ต้นทุนตามสัดส่วน '!$E$126&gt;0,(+N234*'2.ต้นทุนตามสัดส่วน '!$E$126)/'2.ต้นทุนตามสัดส่วน '!$E$129,0),2)</f>
        <v>0</v>
      </c>
      <c r="AJ234" s="82">
        <f t="shared" si="7"/>
        <v>0</v>
      </c>
      <c r="AK234" s="82">
        <f>ROUND(IF('2.ต้นทุนตามสัดส่วน '!$E$156&gt;0,(+P234*'2.ต้นทุนตามสัดส่วน '!$E$156)/'2.ต้นทุนตามสัดส่วน '!$E$159,0),2)</f>
        <v>0</v>
      </c>
      <c r="AL234" s="82">
        <f>ROUND(IF('2.ต้นทุนตามสัดส่วน '!$E$166&gt;0,(+Q234*'2.ต้นทุนตามสัดส่วน '!$E$166)/'2.ต้นทุนตามสัดส่วน '!$E$169,0),2)</f>
        <v>0</v>
      </c>
      <c r="AM234" s="82">
        <f>ROUND(IF('2.ต้นทุนตามสัดส่วน '!$E$176&gt;0,(+R234*'2.ต้นทุนตามสัดส่วน '!$E$176)/'2.ต้นทุนตามสัดส่วน '!$E$179,0),2)</f>
        <v>0</v>
      </c>
      <c r="AN234" s="82">
        <f t="shared" si="8"/>
        <v>0</v>
      </c>
      <c r="AO234" s="82">
        <f t="shared" si="9"/>
        <v>0</v>
      </c>
      <c r="AQ234" s="96">
        <v>5107020200</v>
      </c>
      <c r="AR234" s="97" t="s">
        <v>329</v>
      </c>
      <c r="AS234" s="82">
        <f>ROUND(IF('2.ต้นทุนตามสัดส่วน '!$E$7&gt;0,(C234*'2.ต้นทุนตามสัดส่วน '!$E$7)/'2.ต้นทุนตามสัดส่วน '!$E$9,0),2)</f>
        <v>0</v>
      </c>
      <c r="AT234" s="82">
        <f>ROUND(IF('2.ต้นทุนตามสัดส่วน '!$E$17&gt;0,(D234*'2.ต้นทุนตามสัดส่วน '!$E$17)/'2.ต้นทุนตามสัดส่วน '!$E$19,0),2)</f>
        <v>0</v>
      </c>
      <c r="AU234" s="82">
        <f>ROUND(IF('2.ต้นทุนตามสัดส่วน '!$E$27&gt;0,(+E234*'2.ต้นทุนตามสัดส่วน '!$E$27)/'2.ต้นทุนตามสัดส่วน '!$E$29,0),2)</f>
        <v>0</v>
      </c>
      <c r="AV234" s="82">
        <f>ROUND(IF('2.ต้นทุนตามสัดส่วน '!$E$37&gt;0,(+F234*'2.ต้นทุนตามสัดส่วน '!$E$37)/'2.ต้นทุนตามสัดส่วน '!$E$39,0),2)</f>
        <v>0</v>
      </c>
      <c r="AW234" s="82">
        <f t="shared" si="10"/>
        <v>0</v>
      </c>
      <c r="AX234" s="82">
        <f>ROUND(IF('2.ต้นทุนตามสัดส่วน '!$E$57&gt;0,(+H234*'2.ต้นทุนตามสัดส่วน '!$E$57)/'2.ต้นทุนตามสัดส่วน '!$E$59,0),2)</f>
        <v>0</v>
      </c>
      <c r="AY234" s="82">
        <f>ROUND(IF('2.ต้นทุนตามสัดส่วน '!$E$67&gt;0,(+I234*'2.ต้นทุนตามสัดส่วน '!$E$67)/'2.ต้นทุนตามสัดส่วน '!$E$69,0),2)</f>
        <v>0</v>
      </c>
      <c r="AZ234" s="82">
        <f>ROUND(IF('2.ต้นทุนตามสัดส่วน '!$E$77&gt;0,(+J234*'2.ต้นทุนตามสัดส่วน '!$E$77)/'2.ต้นทุนตามสัดส่วน '!$E$79,0),2)</f>
        <v>0</v>
      </c>
      <c r="BA234" s="82">
        <f t="shared" si="11"/>
        <v>0</v>
      </c>
      <c r="BB234" s="82">
        <f>ROUND(IF('2.ต้นทุนตามสัดส่วน '!$E$107&gt;0,(+L234*'2.ต้นทุนตามสัดส่วน '!$E$107)/'2.ต้นทุนตามสัดส่วน '!$E$109,0),2)</f>
        <v>0</v>
      </c>
      <c r="BC234" s="82">
        <f>ROUND(IF('2.ต้นทุนตามสัดส่วน '!$E$117&gt;0,(+M234*'2.ต้นทุนตามสัดส่วน '!$E$117)/'2.ต้นทุนตามสัดส่วน '!$E$119,0),2)</f>
        <v>0</v>
      </c>
      <c r="BD234" s="82">
        <f>ROUND(IF('2.ต้นทุนตามสัดส่วน '!$E$127&gt;0,(+N234*'2.ต้นทุนตามสัดส่วน '!$E$127)/'2.ต้นทุนตามสัดส่วน '!$E$129,0),2)</f>
        <v>0</v>
      </c>
      <c r="BE234" s="82">
        <f t="shared" si="12"/>
        <v>0</v>
      </c>
      <c r="BF234" s="82">
        <f>ROUND(IF('2.ต้นทุนตามสัดส่วน '!$E$157&gt;0,(+P234*'2.ต้นทุนตามสัดส่วน '!$E$157)/'2.ต้นทุนตามสัดส่วน '!$E$159,0),2)</f>
        <v>0</v>
      </c>
      <c r="BG234" s="82">
        <f>ROUND(IF('2.ต้นทุนตามสัดส่วน '!$E$167&gt;0,(+Q234*'2.ต้นทุนตามสัดส่วน '!$E$167)/'2.ต้นทุนตามสัดส่วน '!$E$169,0),2)</f>
        <v>0</v>
      </c>
      <c r="BH234" s="82">
        <f>ROUND(IF('2.ต้นทุนตามสัดส่วน '!$E$177&gt;0,(+R234*'2.ต้นทุนตามสัดส่วน '!$E$177)/'2.ต้นทุนตามสัดส่วน '!$E$179,0),2)</f>
        <v>0</v>
      </c>
      <c r="BI234" s="82">
        <f t="shared" si="13"/>
        <v>0</v>
      </c>
      <c r="BJ234" s="82">
        <f t="shared" si="14"/>
        <v>0</v>
      </c>
      <c r="BL234" s="96">
        <v>5107020200</v>
      </c>
      <c r="BM234" s="97" t="s">
        <v>329</v>
      </c>
      <c r="BN234" s="82">
        <f>ROUND(IF('2.ต้นทุนตามสัดส่วน '!$E$8&gt;0,(+C234*'2.ต้นทุนตามสัดส่วน '!$E$8)/'2.ต้นทุนตามสัดส่วน '!$E$9,0),2)</f>
        <v>0</v>
      </c>
      <c r="BO234" s="82">
        <f>ROUND(IF('2.ต้นทุนตามสัดส่วน '!$E$18&gt;0,(+D234*'2.ต้นทุนตามสัดส่วน '!$E$18)/'2.ต้นทุนตามสัดส่วน '!$E$19,0),2)</f>
        <v>0</v>
      </c>
      <c r="BP234" s="82">
        <f>ROUND(IF('2.ต้นทุนตามสัดส่วน '!$E$28&gt;0,(+E234*'2.ต้นทุนตามสัดส่วน '!$E$28)/'2.ต้นทุนตามสัดส่วน '!$E$29,0),2)</f>
        <v>0</v>
      </c>
      <c r="BQ234" s="82">
        <f>ROUND(IF('2.ต้นทุนตามสัดส่วน '!$E$38&gt;0,(+F234*'2.ต้นทุนตามสัดส่วน '!$E$38)/'2.ต้นทุนตามสัดส่วน '!$E$39,0),2)</f>
        <v>0</v>
      </c>
      <c r="BR234" s="82">
        <f t="shared" si="15"/>
        <v>0</v>
      </c>
      <c r="BS234" s="82">
        <f>ROUND(IF('2.ต้นทุนตามสัดส่วน '!$E$58&gt;0,(+H234*'2.ต้นทุนตามสัดส่วน '!$E$58)/'2.ต้นทุนตามสัดส่วน '!$E$59,0),2)</f>
        <v>0</v>
      </c>
      <c r="BT234" s="82">
        <f>ROUND(IF('2.ต้นทุนตามสัดส่วน '!$E$68&gt;0,(+I234*'2.ต้นทุนตามสัดส่วน '!$E$68)/'2.ต้นทุนตามสัดส่วน '!$E$69,0),2)</f>
        <v>0</v>
      </c>
      <c r="BU234" s="82">
        <f>ROUND(IF('2.ต้นทุนตามสัดส่วน '!$E$78&gt;0,(+J234*'2.ต้นทุนตามสัดส่วน '!$E$78)/'2.ต้นทุนตามสัดส่วน '!$E$79,0),2)</f>
        <v>0</v>
      </c>
      <c r="BV234" s="82">
        <f t="shared" si="16"/>
        <v>0</v>
      </c>
      <c r="BW234" s="82">
        <f>ROUND(IF('2.ต้นทุนตามสัดส่วน '!$E$108&gt;0,(+L234*'2.ต้นทุนตามสัดส่วน '!$E$108)/'2.ต้นทุนตามสัดส่วน '!$E$109,0),2)</f>
        <v>0</v>
      </c>
      <c r="BX234" s="82">
        <f>ROUND(IF('2.ต้นทุนตามสัดส่วน '!$E$118&gt;0,(+M234*'2.ต้นทุนตามสัดส่วน '!$E$118)/'2.ต้นทุนตามสัดส่วน '!$E$119,0),2)</f>
        <v>0</v>
      </c>
      <c r="BY234" s="82">
        <f>ROUND(IF('2.ต้นทุนตามสัดส่วน '!$E$128&gt;0,(+N234*'2.ต้นทุนตามสัดส่วน '!$E$128)/'2.ต้นทุนตามสัดส่วน '!$E$129,0),2)</f>
        <v>0</v>
      </c>
      <c r="BZ234" s="82">
        <f t="shared" si="17"/>
        <v>0</v>
      </c>
      <c r="CA234" s="82">
        <f>ROUND(IF('2.ต้นทุนตามสัดส่วน '!$E$158&gt;0,(+P234*'2.ต้นทุนตามสัดส่วน '!$E$158)/'2.ต้นทุนตามสัดส่วน '!$E$159,0),2)</f>
        <v>0</v>
      </c>
      <c r="CB234" s="82">
        <f>ROUND(IF('2.ต้นทุนตามสัดส่วน '!$E$168&gt;0,(+Q234*'2.ต้นทุนตามสัดส่วน '!$E$168)/'2.ต้นทุนตามสัดส่วน '!$E$169,0),2)</f>
        <v>0</v>
      </c>
      <c r="CC234" s="82">
        <f>ROUND(IF('2.ต้นทุนตามสัดส่วน '!$E$178&gt;0,(+R234*'2.ต้นทุนตามสัดส่วน '!$E$178)/'2.ต้นทุนตามสัดส่วน '!$E$179,0),2)</f>
        <v>0</v>
      </c>
      <c r="CD234" s="82">
        <f t="shared" si="18"/>
        <v>0</v>
      </c>
      <c r="CE234" s="82">
        <f t="shared" si="19"/>
        <v>0</v>
      </c>
      <c r="CF234" s="96">
        <v>5107020200</v>
      </c>
      <c r="CG234" s="97" t="s">
        <v>329</v>
      </c>
      <c r="CH234" s="82">
        <f t="shared" ref="CH234:CY234" si="247">+C234-X234-AS234-BN234</f>
        <v>0</v>
      </c>
      <c r="CI234" s="82">
        <f t="shared" si="247"/>
        <v>0</v>
      </c>
      <c r="CJ234" s="82">
        <f t="shared" si="247"/>
        <v>0</v>
      </c>
      <c r="CK234" s="82">
        <f t="shared" si="247"/>
        <v>0</v>
      </c>
      <c r="CL234" s="82">
        <f t="shared" si="247"/>
        <v>0</v>
      </c>
      <c r="CM234" s="82">
        <f t="shared" si="247"/>
        <v>0</v>
      </c>
      <c r="CN234" s="82">
        <f t="shared" si="247"/>
        <v>0</v>
      </c>
      <c r="CO234" s="82">
        <f t="shared" si="247"/>
        <v>0</v>
      </c>
      <c r="CP234" s="82">
        <f t="shared" si="247"/>
        <v>0</v>
      </c>
      <c r="CQ234" s="82">
        <f t="shared" si="247"/>
        <v>0</v>
      </c>
      <c r="CR234" s="82">
        <f t="shared" si="247"/>
        <v>0</v>
      </c>
      <c r="CS234" s="82">
        <f t="shared" si="247"/>
        <v>0</v>
      </c>
      <c r="CT234" s="82">
        <f t="shared" si="247"/>
        <v>0</v>
      </c>
      <c r="CU234" s="82">
        <f t="shared" si="247"/>
        <v>0</v>
      </c>
      <c r="CV234" s="82">
        <f t="shared" si="247"/>
        <v>0</v>
      </c>
      <c r="CW234" s="82">
        <f t="shared" si="247"/>
        <v>0</v>
      </c>
      <c r="CX234" s="82">
        <f t="shared" si="247"/>
        <v>0</v>
      </c>
      <c r="CY234" s="82">
        <f t="shared" si="247"/>
        <v>0</v>
      </c>
    </row>
    <row r="235" spans="1:103" ht="15.75" customHeight="1" x14ac:dyDescent="0.55000000000000004">
      <c r="A235" s="96">
        <v>5107020300</v>
      </c>
      <c r="B235" s="97" t="s">
        <v>330</v>
      </c>
      <c r="C235" s="30"/>
      <c r="D235" s="82"/>
      <c r="E235" s="82"/>
      <c r="F235" s="82"/>
      <c r="G235" s="82">
        <f t="shared" si="0"/>
        <v>0</v>
      </c>
      <c r="H235" s="82"/>
      <c r="I235" s="82"/>
      <c r="J235" s="82"/>
      <c r="K235" s="82">
        <f t="shared" si="1"/>
        <v>0</v>
      </c>
      <c r="L235" s="82"/>
      <c r="M235" s="82"/>
      <c r="N235" s="82"/>
      <c r="O235" s="82">
        <f t="shared" si="2"/>
        <v>0</v>
      </c>
      <c r="P235" s="82"/>
      <c r="Q235" s="82"/>
      <c r="R235" s="82"/>
      <c r="S235" s="82">
        <f t="shared" si="3"/>
        <v>0</v>
      </c>
      <c r="T235" s="82">
        <f t="shared" si="4"/>
        <v>0</v>
      </c>
      <c r="V235" s="96">
        <v>5107020300</v>
      </c>
      <c r="W235" s="97" t="s">
        <v>330</v>
      </c>
      <c r="X235" s="82">
        <f>ROUND(IF('2.ต้นทุนตามสัดส่วน '!$E$6&gt;0,(+C235*'2.ต้นทุนตามสัดส่วน '!$E$6)/'2.ต้นทุนตามสัดส่วน '!$E$9,0),2)</f>
        <v>0</v>
      </c>
      <c r="Y235" s="82">
        <f>ROUND(IF('2.ต้นทุนตามสัดส่วน '!$E$16&gt;0,(+D235*'2.ต้นทุนตามสัดส่วน '!$E$16)/'2.ต้นทุนตามสัดส่วน '!$E$19,0),2)</f>
        <v>0</v>
      </c>
      <c r="Z235" s="82">
        <f>ROUND(IF('2.ต้นทุนตามสัดส่วน '!$E$26&gt;0,(+E235*'2.ต้นทุนตามสัดส่วน '!$E$26)/'2.ต้นทุนตามสัดส่วน '!$E$29,0),2)</f>
        <v>0</v>
      </c>
      <c r="AA235" s="82">
        <f>ROUND(IF('2.ต้นทุนตามสัดส่วน '!$E$36&gt;0,(+F235*'2.ต้นทุนตามสัดส่วน '!$E$36)/'2.ต้นทุนตามสัดส่วน '!$E$39,0),2)</f>
        <v>0</v>
      </c>
      <c r="AB235" s="82">
        <f t="shared" si="5"/>
        <v>0</v>
      </c>
      <c r="AC235" s="82">
        <f>ROUND(IF('2.ต้นทุนตามสัดส่วน '!$E$56&gt;0,(+H235*'2.ต้นทุนตามสัดส่วน '!$E$56)/'2.ต้นทุนตามสัดส่วน '!$E$59,0),2)</f>
        <v>0</v>
      </c>
      <c r="AD235" s="82">
        <f>ROUND(IF('2.ต้นทุนตามสัดส่วน '!$E$66&gt;0,(+I235*'2.ต้นทุนตามสัดส่วน '!$E$66)/'2.ต้นทุนตามสัดส่วน '!$E$69,0),2)</f>
        <v>0</v>
      </c>
      <c r="AE235" s="82">
        <f>ROUND(IF('2.ต้นทุนตามสัดส่วน '!$E$76&gt;0,(+J235*'2.ต้นทุนตามสัดส่วน '!$E$76)/'2.ต้นทุนตามสัดส่วน '!$E$79,0),2)</f>
        <v>0</v>
      </c>
      <c r="AF235" s="82">
        <f t="shared" si="6"/>
        <v>0</v>
      </c>
      <c r="AG235" s="82">
        <f>ROUND(IF('2.ต้นทุนตามสัดส่วน '!$E$106&gt;0,(+L235*'2.ต้นทุนตามสัดส่วน '!$E$106)/'2.ต้นทุนตามสัดส่วน '!$E$109,0),2)</f>
        <v>0</v>
      </c>
      <c r="AH235" s="82">
        <f>ROUND(IF('2.ต้นทุนตามสัดส่วน '!$E$116&gt;0,(+M235*'2.ต้นทุนตามสัดส่วน '!$E$116)/'2.ต้นทุนตามสัดส่วน '!$E$119,0),2)</f>
        <v>0</v>
      </c>
      <c r="AI235" s="82">
        <f>ROUND(IF('2.ต้นทุนตามสัดส่วน '!$E$126&gt;0,(+N235*'2.ต้นทุนตามสัดส่วน '!$E$126)/'2.ต้นทุนตามสัดส่วน '!$E$129,0),2)</f>
        <v>0</v>
      </c>
      <c r="AJ235" s="82">
        <f t="shared" si="7"/>
        <v>0</v>
      </c>
      <c r="AK235" s="82">
        <f>ROUND(IF('2.ต้นทุนตามสัดส่วน '!$E$156&gt;0,(+P235*'2.ต้นทุนตามสัดส่วน '!$E$156)/'2.ต้นทุนตามสัดส่วน '!$E$159,0),2)</f>
        <v>0</v>
      </c>
      <c r="AL235" s="82">
        <f>ROUND(IF('2.ต้นทุนตามสัดส่วน '!$E$166&gt;0,(+Q235*'2.ต้นทุนตามสัดส่วน '!$E$166)/'2.ต้นทุนตามสัดส่วน '!$E$169,0),2)</f>
        <v>0</v>
      </c>
      <c r="AM235" s="82">
        <f>ROUND(IF('2.ต้นทุนตามสัดส่วน '!$E$176&gt;0,(+R235*'2.ต้นทุนตามสัดส่วน '!$E$176)/'2.ต้นทุนตามสัดส่วน '!$E$179,0),2)</f>
        <v>0</v>
      </c>
      <c r="AN235" s="82">
        <f t="shared" si="8"/>
        <v>0</v>
      </c>
      <c r="AO235" s="82">
        <f t="shared" si="9"/>
        <v>0</v>
      </c>
      <c r="AQ235" s="96">
        <v>5107020300</v>
      </c>
      <c r="AR235" s="97" t="s">
        <v>330</v>
      </c>
      <c r="AS235" s="82">
        <f>ROUND(IF('2.ต้นทุนตามสัดส่วน '!$E$7&gt;0,(C235*'2.ต้นทุนตามสัดส่วน '!$E$7)/'2.ต้นทุนตามสัดส่วน '!$E$9,0),2)</f>
        <v>0</v>
      </c>
      <c r="AT235" s="82">
        <f>ROUND(IF('2.ต้นทุนตามสัดส่วน '!$E$17&gt;0,(D235*'2.ต้นทุนตามสัดส่วน '!$E$17)/'2.ต้นทุนตามสัดส่วน '!$E$19,0),2)</f>
        <v>0</v>
      </c>
      <c r="AU235" s="82">
        <f>ROUND(IF('2.ต้นทุนตามสัดส่วน '!$E$27&gt;0,(+E235*'2.ต้นทุนตามสัดส่วน '!$E$27)/'2.ต้นทุนตามสัดส่วน '!$E$29,0),2)</f>
        <v>0</v>
      </c>
      <c r="AV235" s="82">
        <f>ROUND(IF('2.ต้นทุนตามสัดส่วน '!$E$37&gt;0,(+F235*'2.ต้นทุนตามสัดส่วน '!$E$37)/'2.ต้นทุนตามสัดส่วน '!$E$39,0),2)</f>
        <v>0</v>
      </c>
      <c r="AW235" s="82">
        <f t="shared" si="10"/>
        <v>0</v>
      </c>
      <c r="AX235" s="82">
        <f>ROUND(IF('2.ต้นทุนตามสัดส่วน '!$E$57&gt;0,(+H235*'2.ต้นทุนตามสัดส่วน '!$E$57)/'2.ต้นทุนตามสัดส่วน '!$E$59,0),2)</f>
        <v>0</v>
      </c>
      <c r="AY235" s="82">
        <f>ROUND(IF('2.ต้นทุนตามสัดส่วน '!$E$67&gt;0,(+I235*'2.ต้นทุนตามสัดส่วน '!$E$67)/'2.ต้นทุนตามสัดส่วน '!$E$69,0),2)</f>
        <v>0</v>
      </c>
      <c r="AZ235" s="82">
        <f>ROUND(IF('2.ต้นทุนตามสัดส่วน '!$E$77&gt;0,(+J235*'2.ต้นทุนตามสัดส่วน '!$E$77)/'2.ต้นทุนตามสัดส่วน '!$E$79,0),2)</f>
        <v>0</v>
      </c>
      <c r="BA235" s="82">
        <f t="shared" si="11"/>
        <v>0</v>
      </c>
      <c r="BB235" s="82">
        <f>ROUND(IF('2.ต้นทุนตามสัดส่วน '!$E$107&gt;0,(+L235*'2.ต้นทุนตามสัดส่วน '!$E$107)/'2.ต้นทุนตามสัดส่วน '!$E$109,0),2)</f>
        <v>0</v>
      </c>
      <c r="BC235" s="82">
        <f>ROUND(IF('2.ต้นทุนตามสัดส่วน '!$E$117&gt;0,(+M235*'2.ต้นทุนตามสัดส่วน '!$E$117)/'2.ต้นทุนตามสัดส่วน '!$E$119,0),2)</f>
        <v>0</v>
      </c>
      <c r="BD235" s="82">
        <f>ROUND(IF('2.ต้นทุนตามสัดส่วน '!$E$127&gt;0,(+N235*'2.ต้นทุนตามสัดส่วน '!$E$127)/'2.ต้นทุนตามสัดส่วน '!$E$129,0),2)</f>
        <v>0</v>
      </c>
      <c r="BE235" s="82">
        <f t="shared" si="12"/>
        <v>0</v>
      </c>
      <c r="BF235" s="82">
        <f>ROUND(IF('2.ต้นทุนตามสัดส่วน '!$E$157&gt;0,(+P235*'2.ต้นทุนตามสัดส่วน '!$E$157)/'2.ต้นทุนตามสัดส่วน '!$E$159,0),2)</f>
        <v>0</v>
      </c>
      <c r="BG235" s="82">
        <f>ROUND(IF('2.ต้นทุนตามสัดส่วน '!$E$167&gt;0,(+Q235*'2.ต้นทุนตามสัดส่วน '!$E$167)/'2.ต้นทุนตามสัดส่วน '!$E$169,0),2)</f>
        <v>0</v>
      </c>
      <c r="BH235" s="82">
        <f>ROUND(IF('2.ต้นทุนตามสัดส่วน '!$E$177&gt;0,(+R235*'2.ต้นทุนตามสัดส่วน '!$E$177)/'2.ต้นทุนตามสัดส่วน '!$E$179,0),2)</f>
        <v>0</v>
      </c>
      <c r="BI235" s="82">
        <f t="shared" si="13"/>
        <v>0</v>
      </c>
      <c r="BJ235" s="82">
        <f t="shared" si="14"/>
        <v>0</v>
      </c>
      <c r="BL235" s="96">
        <v>5107020300</v>
      </c>
      <c r="BM235" s="97" t="s">
        <v>330</v>
      </c>
      <c r="BN235" s="82">
        <f>ROUND(IF('2.ต้นทุนตามสัดส่วน '!$E$8&gt;0,(+C235*'2.ต้นทุนตามสัดส่วน '!$E$8)/'2.ต้นทุนตามสัดส่วน '!$E$9,0),2)</f>
        <v>0</v>
      </c>
      <c r="BO235" s="82">
        <f>ROUND(IF('2.ต้นทุนตามสัดส่วน '!$E$18&gt;0,(+D235*'2.ต้นทุนตามสัดส่วน '!$E$18)/'2.ต้นทุนตามสัดส่วน '!$E$19,0),2)</f>
        <v>0</v>
      </c>
      <c r="BP235" s="82">
        <f>ROUND(IF('2.ต้นทุนตามสัดส่วน '!$E$28&gt;0,(+E235*'2.ต้นทุนตามสัดส่วน '!$E$28)/'2.ต้นทุนตามสัดส่วน '!$E$29,0),2)</f>
        <v>0</v>
      </c>
      <c r="BQ235" s="82">
        <f>ROUND(IF('2.ต้นทุนตามสัดส่วน '!$E$38&gt;0,(+F235*'2.ต้นทุนตามสัดส่วน '!$E$38)/'2.ต้นทุนตามสัดส่วน '!$E$39,0),2)</f>
        <v>0</v>
      </c>
      <c r="BR235" s="82">
        <f t="shared" si="15"/>
        <v>0</v>
      </c>
      <c r="BS235" s="82">
        <f>ROUND(IF('2.ต้นทุนตามสัดส่วน '!$E$58&gt;0,(+H235*'2.ต้นทุนตามสัดส่วน '!$E$58)/'2.ต้นทุนตามสัดส่วน '!$E$59,0),2)</f>
        <v>0</v>
      </c>
      <c r="BT235" s="82">
        <f>ROUND(IF('2.ต้นทุนตามสัดส่วน '!$E$68&gt;0,(+I235*'2.ต้นทุนตามสัดส่วน '!$E$68)/'2.ต้นทุนตามสัดส่วน '!$E$69,0),2)</f>
        <v>0</v>
      </c>
      <c r="BU235" s="82">
        <f>ROUND(IF('2.ต้นทุนตามสัดส่วน '!$E$78&gt;0,(+J235*'2.ต้นทุนตามสัดส่วน '!$E$78)/'2.ต้นทุนตามสัดส่วน '!$E$79,0),2)</f>
        <v>0</v>
      </c>
      <c r="BV235" s="82">
        <f t="shared" si="16"/>
        <v>0</v>
      </c>
      <c r="BW235" s="82">
        <f>ROUND(IF('2.ต้นทุนตามสัดส่วน '!$E$108&gt;0,(+L235*'2.ต้นทุนตามสัดส่วน '!$E$108)/'2.ต้นทุนตามสัดส่วน '!$E$109,0),2)</f>
        <v>0</v>
      </c>
      <c r="BX235" s="82">
        <f>ROUND(IF('2.ต้นทุนตามสัดส่วน '!$E$118&gt;0,(+M235*'2.ต้นทุนตามสัดส่วน '!$E$118)/'2.ต้นทุนตามสัดส่วน '!$E$119,0),2)</f>
        <v>0</v>
      </c>
      <c r="BY235" s="82">
        <f>ROUND(IF('2.ต้นทุนตามสัดส่วน '!$E$128&gt;0,(+N235*'2.ต้นทุนตามสัดส่วน '!$E$128)/'2.ต้นทุนตามสัดส่วน '!$E$129,0),2)</f>
        <v>0</v>
      </c>
      <c r="BZ235" s="82">
        <f t="shared" si="17"/>
        <v>0</v>
      </c>
      <c r="CA235" s="82">
        <f>ROUND(IF('2.ต้นทุนตามสัดส่วน '!$E$158&gt;0,(+P235*'2.ต้นทุนตามสัดส่วน '!$E$158)/'2.ต้นทุนตามสัดส่วน '!$E$159,0),2)</f>
        <v>0</v>
      </c>
      <c r="CB235" s="82">
        <f>ROUND(IF('2.ต้นทุนตามสัดส่วน '!$E$168&gt;0,(+Q235*'2.ต้นทุนตามสัดส่วน '!$E$168)/'2.ต้นทุนตามสัดส่วน '!$E$169,0),2)</f>
        <v>0</v>
      </c>
      <c r="CC235" s="82">
        <f>ROUND(IF('2.ต้นทุนตามสัดส่วน '!$E$178&gt;0,(+R235*'2.ต้นทุนตามสัดส่วน '!$E$178)/'2.ต้นทุนตามสัดส่วน '!$E$179,0),2)</f>
        <v>0</v>
      </c>
      <c r="CD235" s="82">
        <f t="shared" si="18"/>
        <v>0</v>
      </c>
      <c r="CE235" s="82">
        <f t="shared" si="19"/>
        <v>0</v>
      </c>
      <c r="CF235" s="96">
        <v>5107020300</v>
      </c>
      <c r="CG235" s="97" t="s">
        <v>330</v>
      </c>
      <c r="CH235" s="82">
        <f t="shared" ref="CH235:CY235" si="248">+C235-X235-AS235-BN235</f>
        <v>0</v>
      </c>
      <c r="CI235" s="82">
        <f t="shared" si="248"/>
        <v>0</v>
      </c>
      <c r="CJ235" s="82">
        <f t="shared" si="248"/>
        <v>0</v>
      </c>
      <c r="CK235" s="82">
        <f t="shared" si="248"/>
        <v>0</v>
      </c>
      <c r="CL235" s="82">
        <f t="shared" si="248"/>
        <v>0</v>
      </c>
      <c r="CM235" s="82">
        <f t="shared" si="248"/>
        <v>0</v>
      </c>
      <c r="CN235" s="82">
        <f t="shared" si="248"/>
        <v>0</v>
      </c>
      <c r="CO235" s="82">
        <f t="shared" si="248"/>
        <v>0</v>
      </c>
      <c r="CP235" s="82">
        <f t="shared" si="248"/>
        <v>0</v>
      </c>
      <c r="CQ235" s="82">
        <f t="shared" si="248"/>
        <v>0</v>
      </c>
      <c r="CR235" s="82">
        <f t="shared" si="248"/>
        <v>0</v>
      </c>
      <c r="CS235" s="82">
        <f t="shared" si="248"/>
        <v>0</v>
      </c>
      <c r="CT235" s="82">
        <f t="shared" si="248"/>
        <v>0</v>
      </c>
      <c r="CU235" s="82">
        <f t="shared" si="248"/>
        <v>0</v>
      </c>
      <c r="CV235" s="82">
        <f t="shared" si="248"/>
        <v>0</v>
      </c>
      <c r="CW235" s="82">
        <f t="shared" si="248"/>
        <v>0</v>
      </c>
      <c r="CX235" s="82">
        <f t="shared" si="248"/>
        <v>0</v>
      </c>
      <c r="CY235" s="82">
        <f t="shared" si="248"/>
        <v>0</v>
      </c>
    </row>
    <row r="236" spans="1:103" ht="15.75" customHeight="1" x14ac:dyDescent="0.55000000000000004">
      <c r="A236" s="96">
        <v>5107020400</v>
      </c>
      <c r="B236" s="97" t="s">
        <v>331</v>
      </c>
      <c r="C236" s="30"/>
      <c r="D236" s="82"/>
      <c r="E236" s="82"/>
      <c r="F236" s="82"/>
      <c r="G236" s="82">
        <f t="shared" si="0"/>
        <v>0</v>
      </c>
      <c r="H236" s="82"/>
      <c r="I236" s="82"/>
      <c r="J236" s="82"/>
      <c r="K236" s="82">
        <f t="shared" si="1"/>
        <v>0</v>
      </c>
      <c r="L236" s="82"/>
      <c r="M236" s="82"/>
      <c r="N236" s="82"/>
      <c r="O236" s="82">
        <f t="shared" si="2"/>
        <v>0</v>
      </c>
      <c r="P236" s="82"/>
      <c r="Q236" s="82"/>
      <c r="R236" s="82"/>
      <c r="S236" s="82">
        <f t="shared" si="3"/>
        <v>0</v>
      </c>
      <c r="T236" s="82">
        <f t="shared" si="4"/>
        <v>0</v>
      </c>
      <c r="V236" s="96">
        <v>5107020400</v>
      </c>
      <c r="W236" s="97" t="s">
        <v>331</v>
      </c>
      <c r="X236" s="82">
        <f>ROUND(IF('2.ต้นทุนตามสัดส่วน '!$E$6&gt;0,(+C236*'2.ต้นทุนตามสัดส่วน '!$E$6)/'2.ต้นทุนตามสัดส่วน '!$E$9,0),2)</f>
        <v>0</v>
      </c>
      <c r="Y236" s="82">
        <f>ROUND(IF('2.ต้นทุนตามสัดส่วน '!$E$16&gt;0,(+D236*'2.ต้นทุนตามสัดส่วน '!$E$16)/'2.ต้นทุนตามสัดส่วน '!$E$19,0),2)</f>
        <v>0</v>
      </c>
      <c r="Z236" s="82">
        <f>ROUND(IF('2.ต้นทุนตามสัดส่วน '!$E$26&gt;0,(+E236*'2.ต้นทุนตามสัดส่วน '!$E$26)/'2.ต้นทุนตามสัดส่วน '!$E$29,0),2)</f>
        <v>0</v>
      </c>
      <c r="AA236" s="82">
        <f>ROUND(IF('2.ต้นทุนตามสัดส่วน '!$E$36&gt;0,(+F236*'2.ต้นทุนตามสัดส่วน '!$E$36)/'2.ต้นทุนตามสัดส่วน '!$E$39,0),2)</f>
        <v>0</v>
      </c>
      <c r="AB236" s="82">
        <f t="shared" si="5"/>
        <v>0</v>
      </c>
      <c r="AC236" s="82">
        <f>ROUND(IF('2.ต้นทุนตามสัดส่วน '!$E$56&gt;0,(+H236*'2.ต้นทุนตามสัดส่วน '!$E$56)/'2.ต้นทุนตามสัดส่วน '!$E$59,0),2)</f>
        <v>0</v>
      </c>
      <c r="AD236" s="82">
        <f>ROUND(IF('2.ต้นทุนตามสัดส่วน '!$E$66&gt;0,(+I236*'2.ต้นทุนตามสัดส่วน '!$E$66)/'2.ต้นทุนตามสัดส่วน '!$E$69,0),2)</f>
        <v>0</v>
      </c>
      <c r="AE236" s="82">
        <f>ROUND(IF('2.ต้นทุนตามสัดส่วน '!$E$76&gt;0,(+J236*'2.ต้นทุนตามสัดส่วน '!$E$76)/'2.ต้นทุนตามสัดส่วน '!$E$79,0),2)</f>
        <v>0</v>
      </c>
      <c r="AF236" s="82">
        <f t="shared" si="6"/>
        <v>0</v>
      </c>
      <c r="AG236" s="82">
        <f>ROUND(IF('2.ต้นทุนตามสัดส่วน '!$E$106&gt;0,(+L236*'2.ต้นทุนตามสัดส่วน '!$E$106)/'2.ต้นทุนตามสัดส่วน '!$E$109,0),2)</f>
        <v>0</v>
      </c>
      <c r="AH236" s="82">
        <f>ROUND(IF('2.ต้นทุนตามสัดส่วน '!$E$116&gt;0,(+M236*'2.ต้นทุนตามสัดส่วน '!$E$116)/'2.ต้นทุนตามสัดส่วน '!$E$119,0),2)</f>
        <v>0</v>
      </c>
      <c r="AI236" s="82">
        <f>ROUND(IF('2.ต้นทุนตามสัดส่วน '!$E$126&gt;0,(+N236*'2.ต้นทุนตามสัดส่วน '!$E$126)/'2.ต้นทุนตามสัดส่วน '!$E$129,0),2)</f>
        <v>0</v>
      </c>
      <c r="AJ236" s="82">
        <f t="shared" si="7"/>
        <v>0</v>
      </c>
      <c r="AK236" s="82">
        <f>ROUND(IF('2.ต้นทุนตามสัดส่วน '!$E$156&gt;0,(+P236*'2.ต้นทุนตามสัดส่วน '!$E$156)/'2.ต้นทุนตามสัดส่วน '!$E$159,0),2)</f>
        <v>0</v>
      </c>
      <c r="AL236" s="82">
        <f>ROUND(IF('2.ต้นทุนตามสัดส่วน '!$E$166&gt;0,(+Q236*'2.ต้นทุนตามสัดส่วน '!$E$166)/'2.ต้นทุนตามสัดส่วน '!$E$169,0),2)</f>
        <v>0</v>
      </c>
      <c r="AM236" s="82">
        <f>ROUND(IF('2.ต้นทุนตามสัดส่วน '!$E$176&gt;0,(+R236*'2.ต้นทุนตามสัดส่วน '!$E$176)/'2.ต้นทุนตามสัดส่วน '!$E$179,0),2)</f>
        <v>0</v>
      </c>
      <c r="AN236" s="82">
        <f t="shared" si="8"/>
        <v>0</v>
      </c>
      <c r="AO236" s="82">
        <f t="shared" si="9"/>
        <v>0</v>
      </c>
      <c r="AQ236" s="96">
        <v>5107020400</v>
      </c>
      <c r="AR236" s="97" t="s">
        <v>331</v>
      </c>
      <c r="AS236" s="82">
        <f>ROUND(IF('2.ต้นทุนตามสัดส่วน '!$E$7&gt;0,(C236*'2.ต้นทุนตามสัดส่วน '!$E$7)/'2.ต้นทุนตามสัดส่วน '!$E$9,0),2)</f>
        <v>0</v>
      </c>
      <c r="AT236" s="82">
        <f>ROUND(IF('2.ต้นทุนตามสัดส่วน '!$E$17&gt;0,(D236*'2.ต้นทุนตามสัดส่วน '!$E$17)/'2.ต้นทุนตามสัดส่วน '!$E$19,0),2)</f>
        <v>0</v>
      </c>
      <c r="AU236" s="82">
        <f>ROUND(IF('2.ต้นทุนตามสัดส่วน '!$E$27&gt;0,(+E236*'2.ต้นทุนตามสัดส่วน '!$E$27)/'2.ต้นทุนตามสัดส่วน '!$E$29,0),2)</f>
        <v>0</v>
      </c>
      <c r="AV236" s="82">
        <f>ROUND(IF('2.ต้นทุนตามสัดส่วน '!$E$37&gt;0,(+F236*'2.ต้นทุนตามสัดส่วน '!$E$37)/'2.ต้นทุนตามสัดส่วน '!$E$39,0),2)</f>
        <v>0</v>
      </c>
      <c r="AW236" s="82">
        <f t="shared" si="10"/>
        <v>0</v>
      </c>
      <c r="AX236" s="82">
        <f>ROUND(IF('2.ต้นทุนตามสัดส่วน '!$E$57&gt;0,(+H236*'2.ต้นทุนตามสัดส่วน '!$E$57)/'2.ต้นทุนตามสัดส่วน '!$E$59,0),2)</f>
        <v>0</v>
      </c>
      <c r="AY236" s="82">
        <f>ROUND(IF('2.ต้นทุนตามสัดส่วน '!$E$67&gt;0,(+I236*'2.ต้นทุนตามสัดส่วน '!$E$67)/'2.ต้นทุนตามสัดส่วน '!$E$69,0),2)</f>
        <v>0</v>
      </c>
      <c r="AZ236" s="82">
        <f>ROUND(IF('2.ต้นทุนตามสัดส่วน '!$E$77&gt;0,(+J236*'2.ต้นทุนตามสัดส่วน '!$E$77)/'2.ต้นทุนตามสัดส่วน '!$E$79,0),2)</f>
        <v>0</v>
      </c>
      <c r="BA236" s="82">
        <f t="shared" si="11"/>
        <v>0</v>
      </c>
      <c r="BB236" s="82">
        <f>ROUND(IF('2.ต้นทุนตามสัดส่วน '!$E$107&gt;0,(+L236*'2.ต้นทุนตามสัดส่วน '!$E$107)/'2.ต้นทุนตามสัดส่วน '!$E$109,0),2)</f>
        <v>0</v>
      </c>
      <c r="BC236" s="82">
        <f>ROUND(IF('2.ต้นทุนตามสัดส่วน '!$E$117&gt;0,(+M236*'2.ต้นทุนตามสัดส่วน '!$E$117)/'2.ต้นทุนตามสัดส่วน '!$E$119,0),2)</f>
        <v>0</v>
      </c>
      <c r="BD236" s="82">
        <f>ROUND(IF('2.ต้นทุนตามสัดส่วน '!$E$127&gt;0,(+N236*'2.ต้นทุนตามสัดส่วน '!$E$127)/'2.ต้นทุนตามสัดส่วน '!$E$129,0),2)</f>
        <v>0</v>
      </c>
      <c r="BE236" s="82">
        <f t="shared" si="12"/>
        <v>0</v>
      </c>
      <c r="BF236" s="82">
        <f>ROUND(IF('2.ต้นทุนตามสัดส่วน '!$E$157&gt;0,(+P236*'2.ต้นทุนตามสัดส่วน '!$E$157)/'2.ต้นทุนตามสัดส่วน '!$E$159,0),2)</f>
        <v>0</v>
      </c>
      <c r="BG236" s="82">
        <f>ROUND(IF('2.ต้นทุนตามสัดส่วน '!$E$167&gt;0,(+Q236*'2.ต้นทุนตามสัดส่วน '!$E$167)/'2.ต้นทุนตามสัดส่วน '!$E$169,0),2)</f>
        <v>0</v>
      </c>
      <c r="BH236" s="82">
        <f>ROUND(IF('2.ต้นทุนตามสัดส่วน '!$E$177&gt;0,(+R236*'2.ต้นทุนตามสัดส่วน '!$E$177)/'2.ต้นทุนตามสัดส่วน '!$E$179,0),2)</f>
        <v>0</v>
      </c>
      <c r="BI236" s="82">
        <f t="shared" si="13"/>
        <v>0</v>
      </c>
      <c r="BJ236" s="82">
        <f t="shared" si="14"/>
        <v>0</v>
      </c>
      <c r="BL236" s="96">
        <v>5107020400</v>
      </c>
      <c r="BM236" s="97" t="s">
        <v>331</v>
      </c>
      <c r="BN236" s="82">
        <f>ROUND(IF('2.ต้นทุนตามสัดส่วน '!$E$8&gt;0,(+C236*'2.ต้นทุนตามสัดส่วน '!$E$8)/'2.ต้นทุนตามสัดส่วน '!$E$9,0),2)</f>
        <v>0</v>
      </c>
      <c r="BO236" s="82">
        <f>ROUND(IF('2.ต้นทุนตามสัดส่วน '!$E$18&gt;0,(+D236*'2.ต้นทุนตามสัดส่วน '!$E$18)/'2.ต้นทุนตามสัดส่วน '!$E$19,0),2)</f>
        <v>0</v>
      </c>
      <c r="BP236" s="82">
        <f>ROUND(IF('2.ต้นทุนตามสัดส่วน '!$E$28&gt;0,(+E236*'2.ต้นทุนตามสัดส่วน '!$E$28)/'2.ต้นทุนตามสัดส่วน '!$E$29,0),2)</f>
        <v>0</v>
      </c>
      <c r="BQ236" s="82">
        <f>ROUND(IF('2.ต้นทุนตามสัดส่วน '!$E$38&gt;0,(+F236*'2.ต้นทุนตามสัดส่วน '!$E$38)/'2.ต้นทุนตามสัดส่วน '!$E$39,0),2)</f>
        <v>0</v>
      </c>
      <c r="BR236" s="82">
        <f t="shared" si="15"/>
        <v>0</v>
      </c>
      <c r="BS236" s="82">
        <f>ROUND(IF('2.ต้นทุนตามสัดส่วน '!$E$58&gt;0,(+H236*'2.ต้นทุนตามสัดส่วน '!$E$58)/'2.ต้นทุนตามสัดส่วน '!$E$59,0),2)</f>
        <v>0</v>
      </c>
      <c r="BT236" s="82">
        <f>ROUND(IF('2.ต้นทุนตามสัดส่วน '!$E$68&gt;0,(+I236*'2.ต้นทุนตามสัดส่วน '!$E$68)/'2.ต้นทุนตามสัดส่วน '!$E$69,0),2)</f>
        <v>0</v>
      </c>
      <c r="BU236" s="82">
        <f>ROUND(IF('2.ต้นทุนตามสัดส่วน '!$E$78&gt;0,(+J236*'2.ต้นทุนตามสัดส่วน '!$E$78)/'2.ต้นทุนตามสัดส่วน '!$E$79,0),2)</f>
        <v>0</v>
      </c>
      <c r="BV236" s="82">
        <f t="shared" si="16"/>
        <v>0</v>
      </c>
      <c r="BW236" s="82">
        <f>ROUND(IF('2.ต้นทุนตามสัดส่วน '!$E$108&gt;0,(+L236*'2.ต้นทุนตามสัดส่วน '!$E$108)/'2.ต้นทุนตามสัดส่วน '!$E$109,0),2)</f>
        <v>0</v>
      </c>
      <c r="BX236" s="82">
        <f>ROUND(IF('2.ต้นทุนตามสัดส่วน '!$E$118&gt;0,(+M236*'2.ต้นทุนตามสัดส่วน '!$E$118)/'2.ต้นทุนตามสัดส่วน '!$E$119,0),2)</f>
        <v>0</v>
      </c>
      <c r="BY236" s="82">
        <f>ROUND(IF('2.ต้นทุนตามสัดส่วน '!$E$128&gt;0,(+N236*'2.ต้นทุนตามสัดส่วน '!$E$128)/'2.ต้นทุนตามสัดส่วน '!$E$129,0),2)</f>
        <v>0</v>
      </c>
      <c r="BZ236" s="82">
        <f t="shared" si="17"/>
        <v>0</v>
      </c>
      <c r="CA236" s="82">
        <f>ROUND(IF('2.ต้นทุนตามสัดส่วน '!$E$158&gt;0,(+P236*'2.ต้นทุนตามสัดส่วน '!$E$158)/'2.ต้นทุนตามสัดส่วน '!$E$159,0),2)</f>
        <v>0</v>
      </c>
      <c r="CB236" s="82">
        <f>ROUND(IF('2.ต้นทุนตามสัดส่วน '!$E$168&gt;0,(+Q236*'2.ต้นทุนตามสัดส่วน '!$E$168)/'2.ต้นทุนตามสัดส่วน '!$E$169,0),2)</f>
        <v>0</v>
      </c>
      <c r="CC236" s="82">
        <f>ROUND(IF('2.ต้นทุนตามสัดส่วน '!$E$178&gt;0,(+R236*'2.ต้นทุนตามสัดส่วน '!$E$178)/'2.ต้นทุนตามสัดส่วน '!$E$179,0),2)</f>
        <v>0</v>
      </c>
      <c r="CD236" s="82">
        <f t="shared" si="18"/>
        <v>0</v>
      </c>
      <c r="CE236" s="82">
        <f t="shared" si="19"/>
        <v>0</v>
      </c>
      <c r="CF236" s="96">
        <v>5107020400</v>
      </c>
      <c r="CG236" s="97" t="s">
        <v>331</v>
      </c>
      <c r="CH236" s="82">
        <f t="shared" ref="CH236:CY236" si="249">+C236-X236-AS236-BN236</f>
        <v>0</v>
      </c>
      <c r="CI236" s="82">
        <f t="shared" si="249"/>
        <v>0</v>
      </c>
      <c r="CJ236" s="82">
        <f t="shared" si="249"/>
        <v>0</v>
      </c>
      <c r="CK236" s="82">
        <f t="shared" si="249"/>
        <v>0</v>
      </c>
      <c r="CL236" s="82">
        <f t="shared" si="249"/>
        <v>0</v>
      </c>
      <c r="CM236" s="82">
        <f t="shared" si="249"/>
        <v>0</v>
      </c>
      <c r="CN236" s="82">
        <f t="shared" si="249"/>
        <v>0</v>
      </c>
      <c r="CO236" s="82">
        <f t="shared" si="249"/>
        <v>0</v>
      </c>
      <c r="CP236" s="82">
        <f t="shared" si="249"/>
        <v>0</v>
      </c>
      <c r="CQ236" s="82">
        <f t="shared" si="249"/>
        <v>0</v>
      </c>
      <c r="CR236" s="82">
        <f t="shared" si="249"/>
        <v>0</v>
      </c>
      <c r="CS236" s="82">
        <f t="shared" si="249"/>
        <v>0</v>
      </c>
      <c r="CT236" s="82">
        <f t="shared" si="249"/>
        <v>0</v>
      </c>
      <c r="CU236" s="82">
        <f t="shared" si="249"/>
        <v>0</v>
      </c>
      <c r="CV236" s="82">
        <f t="shared" si="249"/>
        <v>0</v>
      </c>
      <c r="CW236" s="82">
        <f t="shared" si="249"/>
        <v>0</v>
      </c>
      <c r="CX236" s="82">
        <f t="shared" si="249"/>
        <v>0</v>
      </c>
      <c r="CY236" s="82">
        <f t="shared" si="249"/>
        <v>0</v>
      </c>
    </row>
    <row r="237" spans="1:103" ht="15.75" customHeight="1" x14ac:dyDescent="0.55000000000000004">
      <c r="A237" s="96">
        <v>5107020500</v>
      </c>
      <c r="B237" s="97" t="s">
        <v>332</v>
      </c>
      <c r="C237" s="30"/>
      <c r="D237" s="82"/>
      <c r="E237" s="82"/>
      <c r="F237" s="82"/>
      <c r="G237" s="82">
        <f t="shared" si="0"/>
        <v>0</v>
      </c>
      <c r="H237" s="82"/>
      <c r="I237" s="82"/>
      <c r="J237" s="82"/>
      <c r="K237" s="82">
        <f t="shared" si="1"/>
        <v>0</v>
      </c>
      <c r="L237" s="82"/>
      <c r="M237" s="82"/>
      <c r="N237" s="82"/>
      <c r="O237" s="82">
        <f t="shared" si="2"/>
        <v>0</v>
      </c>
      <c r="P237" s="82"/>
      <c r="Q237" s="82"/>
      <c r="R237" s="82"/>
      <c r="S237" s="82">
        <f t="shared" si="3"/>
        <v>0</v>
      </c>
      <c r="T237" s="82">
        <f t="shared" si="4"/>
        <v>0</v>
      </c>
      <c r="V237" s="96">
        <v>5107020500</v>
      </c>
      <c r="W237" s="97" t="s">
        <v>332</v>
      </c>
      <c r="X237" s="82">
        <f>ROUND(IF('2.ต้นทุนตามสัดส่วน '!$E$6&gt;0,(+C237*'2.ต้นทุนตามสัดส่วน '!$E$6)/'2.ต้นทุนตามสัดส่วน '!$E$9,0),2)</f>
        <v>0</v>
      </c>
      <c r="Y237" s="82">
        <f>ROUND(IF('2.ต้นทุนตามสัดส่วน '!$E$16&gt;0,(+D237*'2.ต้นทุนตามสัดส่วน '!$E$16)/'2.ต้นทุนตามสัดส่วน '!$E$19,0),2)</f>
        <v>0</v>
      </c>
      <c r="Z237" s="82">
        <f>ROUND(IF('2.ต้นทุนตามสัดส่วน '!$E$26&gt;0,(+E237*'2.ต้นทุนตามสัดส่วน '!$E$26)/'2.ต้นทุนตามสัดส่วน '!$E$29,0),2)</f>
        <v>0</v>
      </c>
      <c r="AA237" s="82">
        <f>ROUND(IF('2.ต้นทุนตามสัดส่วน '!$E$36&gt;0,(+F237*'2.ต้นทุนตามสัดส่วน '!$E$36)/'2.ต้นทุนตามสัดส่วน '!$E$39,0),2)</f>
        <v>0</v>
      </c>
      <c r="AB237" s="82">
        <f t="shared" si="5"/>
        <v>0</v>
      </c>
      <c r="AC237" s="82">
        <f>ROUND(IF('2.ต้นทุนตามสัดส่วน '!$E$56&gt;0,(+H237*'2.ต้นทุนตามสัดส่วน '!$E$56)/'2.ต้นทุนตามสัดส่วน '!$E$59,0),2)</f>
        <v>0</v>
      </c>
      <c r="AD237" s="82">
        <f>ROUND(IF('2.ต้นทุนตามสัดส่วน '!$E$66&gt;0,(+I237*'2.ต้นทุนตามสัดส่วน '!$E$66)/'2.ต้นทุนตามสัดส่วน '!$E$69,0),2)</f>
        <v>0</v>
      </c>
      <c r="AE237" s="82">
        <f>ROUND(IF('2.ต้นทุนตามสัดส่วน '!$E$76&gt;0,(+J237*'2.ต้นทุนตามสัดส่วน '!$E$76)/'2.ต้นทุนตามสัดส่วน '!$E$79,0),2)</f>
        <v>0</v>
      </c>
      <c r="AF237" s="82">
        <f t="shared" si="6"/>
        <v>0</v>
      </c>
      <c r="AG237" s="82">
        <f>ROUND(IF('2.ต้นทุนตามสัดส่วน '!$E$106&gt;0,(+L237*'2.ต้นทุนตามสัดส่วน '!$E$106)/'2.ต้นทุนตามสัดส่วน '!$E$109,0),2)</f>
        <v>0</v>
      </c>
      <c r="AH237" s="82">
        <f>ROUND(IF('2.ต้นทุนตามสัดส่วน '!$E$116&gt;0,(+M237*'2.ต้นทุนตามสัดส่วน '!$E$116)/'2.ต้นทุนตามสัดส่วน '!$E$119,0),2)</f>
        <v>0</v>
      </c>
      <c r="AI237" s="82">
        <f>ROUND(IF('2.ต้นทุนตามสัดส่วน '!$E$126&gt;0,(+N237*'2.ต้นทุนตามสัดส่วน '!$E$126)/'2.ต้นทุนตามสัดส่วน '!$E$129,0),2)</f>
        <v>0</v>
      </c>
      <c r="AJ237" s="82">
        <f t="shared" si="7"/>
        <v>0</v>
      </c>
      <c r="AK237" s="82">
        <f>ROUND(IF('2.ต้นทุนตามสัดส่วน '!$E$156&gt;0,(+P237*'2.ต้นทุนตามสัดส่วน '!$E$156)/'2.ต้นทุนตามสัดส่วน '!$E$159,0),2)</f>
        <v>0</v>
      </c>
      <c r="AL237" s="82">
        <f>ROUND(IF('2.ต้นทุนตามสัดส่วน '!$E$166&gt;0,(+Q237*'2.ต้นทุนตามสัดส่วน '!$E$166)/'2.ต้นทุนตามสัดส่วน '!$E$169,0),2)</f>
        <v>0</v>
      </c>
      <c r="AM237" s="82">
        <f>ROUND(IF('2.ต้นทุนตามสัดส่วน '!$E$176&gt;0,(+R237*'2.ต้นทุนตามสัดส่วน '!$E$176)/'2.ต้นทุนตามสัดส่วน '!$E$179,0),2)</f>
        <v>0</v>
      </c>
      <c r="AN237" s="82">
        <f t="shared" si="8"/>
        <v>0</v>
      </c>
      <c r="AO237" s="82">
        <f t="shared" si="9"/>
        <v>0</v>
      </c>
      <c r="AQ237" s="96">
        <v>5107020500</v>
      </c>
      <c r="AR237" s="97" t="s">
        <v>332</v>
      </c>
      <c r="AS237" s="82">
        <f>ROUND(IF('2.ต้นทุนตามสัดส่วน '!$E$7&gt;0,(C237*'2.ต้นทุนตามสัดส่วน '!$E$7)/'2.ต้นทุนตามสัดส่วน '!$E$9,0),2)</f>
        <v>0</v>
      </c>
      <c r="AT237" s="82">
        <f>ROUND(IF('2.ต้นทุนตามสัดส่วน '!$E$17&gt;0,(D237*'2.ต้นทุนตามสัดส่วน '!$E$17)/'2.ต้นทุนตามสัดส่วน '!$E$19,0),2)</f>
        <v>0</v>
      </c>
      <c r="AU237" s="82">
        <f>ROUND(IF('2.ต้นทุนตามสัดส่วน '!$E$27&gt;0,(+E237*'2.ต้นทุนตามสัดส่วน '!$E$27)/'2.ต้นทุนตามสัดส่วน '!$E$29,0),2)</f>
        <v>0</v>
      </c>
      <c r="AV237" s="82">
        <f>ROUND(IF('2.ต้นทุนตามสัดส่วน '!$E$37&gt;0,(+F237*'2.ต้นทุนตามสัดส่วน '!$E$37)/'2.ต้นทุนตามสัดส่วน '!$E$39,0),2)</f>
        <v>0</v>
      </c>
      <c r="AW237" s="82">
        <f t="shared" si="10"/>
        <v>0</v>
      </c>
      <c r="AX237" s="82">
        <f>ROUND(IF('2.ต้นทุนตามสัดส่วน '!$E$57&gt;0,(+H237*'2.ต้นทุนตามสัดส่วน '!$E$57)/'2.ต้นทุนตามสัดส่วน '!$E$59,0),2)</f>
        <v>0</v>
      </c>
      <c r="AY237" s="82">
        <f>ROUND(IF('2.ต้นทุนตามสัดส่วน '!$E$67&gt;0,(+I237*'2.ต้นทุนตามสัดส่วน '!$E$67)/'2.ต้นทุนตามสัดส่วน '!$E$69,0),2)</f>
        <v>0</v>
      </c>
      <c r="AZ237" s="82">
        <f>ROUND(IF('2.ต้นทุนตามสัดส่วน '!$E$77&gt;0,(+J237*'2.ต้นทุนตามสัดส่วน '!$E$77)/'2.ต้นทุนตามสัดส่วน '!$E$79,0),2)</f>
        <v>0</v>
      </c>
      <c r="BA237" s="82">
        <f t="shared" si="11"/>
        <v>0</v>
      </c>
      <c r="BB237" s="82">
        <f>ROUND(IF('2.ต้นทุนตามสัดส่วน '!$E$107&gt;0,(+L237*'2.ต้นทุนตามสัดส่วน '!$E$107)/'2.ต้นทุนตามสัดส่วน '!$E$109,0),2)</f>
        <v>0</v>
      </c>
      <c r="BC237" s="82">
        <f>ROUND(IF('2.ต้นทุนตามสัดส่วน '!$E$117&gt;0,(+M237*'2.ต้นทุนตามสัดส่วน '!$E$117)/'2.ต้นทุนตามสัดส่วน '!$E$119,0),2)</f>
        <v>0</v>
      </c>
      <c r="BD237" s="82">
        <f>ROUND(IF('2.ต้นทุนตามสัดส่วน '!$E$127&gt;0,(+N237*'2.ต้นทุนตามสัดส่วน '!$E$127)/'2.ต้นทุนตามสัดส่วน '!$E$129,0),2)</f>
        <v>0</v>
      </c>
      <c r="BE237" s="82">
        <f t="shared" si="12"/>
        <v>0</v>
      </c>
      <c r="BF237" s="82">
        <f>ROUND(IF('2.ต้นทุนตามสัดส่วน '!$E$157&gt;0,(+P237*'2.ต้นทุนตามสัดส่วน '!$E$157)/'2.ต้นทุนตามสัดส่วน '!$E$159,0),2)</f>
        <v>0</v>
      </c>
      <c r="BG237" s="82">
        <f>ROUND(IF('2.ต้นทุนตามสัดส่วน '!$E$167&gt;0,(+Q237*'2.ต้นทุนตามสัดส่วน '!$E$167)/'2.ต้นทุนตามสัดส่วน '!$E$169,0),2)</f>
        <v>0</v>
      </c>
      <c r="BH237" s="82">
        <f>ROUND(IF('2.ต้นทุนตามสัดส่วน '!$E$177&gt;0,(+R237*'2.ต้นทุนตามสัดส่วน '!$E$177)/'2.ต้นทุนตามสัดส่วน '!$E$179,0),2)</f>
        <v>0</v>
      </c>
      <c r="BI237" s="82">
        <f t="shared" si="13"/>
        <v>0</v>
      </c>
      <c r="BJ237" s="82">
        <f t="shared" si="14"/>
        <v>0</v>
      </c>
      <c r="BL237" s="96">
        <v>5107020500</v>
      </c>
      <c r="BM237" s="97" t="s">
        <v>332</v>
      </c>
      <c r="BN237" s="82">
        <f>ROUND(IF('2.ต้นทุนตามสัดส่วน '!$E$8&gt;0,(+C237*'2.ต้นทุนตามสัดส่วน '!$E$8)/'2.ต้นทุนตามสัดส่วน '!$E$9,0),2)</f>
        <v>0</v>
      </c>
      <c r="BO237" s="82">
        <f>ROUND(IF('2.ต้นทุนตามสัดส่วน '!$E$18&gt;0,(+D237*'2.ต้นทุนตามสัดส่วน '!$E$18)/'2.ต้นทุนตามสัดส่วน '!$E$19,0),2)</f>
        <v>0</v>
      </c>
      <c r="BP237" s="82">
        <f>ROUND(IF('2.ต้นทุนตามสัดส่วน '!$E$28&gt;0,(+E237*'2.ต้นทุนตามสัดส่วน '!$E$28)/'2.ต้นทุนตามสัดส่วน '!$E$29,0),2)</f>
        <v>0</v>
      </c>
      <c r="BQ237" s="82">
        <f>ROUND(IF('2.ต้นทุนตามสัดส่วน '!$E$38&gt;0,(+F237*'2.ต้นทุนตามสัดส่วน '!$E$38)/'2.ต้นทุนตามสัดส่วน '!$E$39,0),2)</f>
        <v>0</v>
      </c>
      <c r="BR237" s="82">
        <f t="shared" si="15"/>
        <v>0</v>
      </c>
      <c r="BS237" s="82">
        <f>ROUND(IF('2.ต้นทุนตามสัดส่วน '!$E$58&gt;0,(+H237*'2.ต้นทุนตามสัดส่วน '!$E$58)/'2.ต้นทุนตามสัดส่วน '!$E$59,0),2)</f>
        <v>0</v>
      </c>
      <c r="BT237" s="82">
        <f>ROUND(IF('2.ต้นทุนตามสัดส่วน '!$E$68&gt;0,(+I237*'2.ต้นทุนตามสัดส่วน '!$E$68)/'2.ต้นทุนตามสัดส่วน '!$E$69,0),2)</f>
        <v>0</v>
      </c>
      <c r="BU237" s="82">
        <f>ROUND(IF('2.ต้นทุนตามสัดส่วน '!$E$78&gt;0,(+J237*'2.ต้นทุนตามสัดส่วน '!$E$78)/'2.ต้นทุนตามสัดส่วน '!$E$79,0),2)</f>
        <v>0</v>
      </c>
      <c r="BV237" s="82">
        <f t="shared" si="16"/>
        <v>0</v>
      </c>
      <c r="BW237" s="82">
        <f>ROUND(IF('2.ต้นทุนตามสัดส่วน '!$E$108&gt;0,(+L237*'2.ต้นทุนตามสัดส่วน '!$E$108)/'2.ต้นทุนตามสัดส่วน '!$E$109,0),2)</f>
        <v>0</v>
      </c>
      <c r="BX237" s="82">
        <f>ROUND(IF('2.ต้นทุนตามสัดส่วน '!$E$118&gt;0,(+M237*'2.ต้นทุนตามสัดส่วน '!$E$118)/'2.ต้นทุนตามสัดส่วน '!$E$119,0),2)</f>
        <v>0</v>
      </c>
      <c r="BY237" s="82">
        <f>ROUND(IF('2.ต้นทุนตามสัดส่วน '!$E$128&gt;0,(+N237*'2.ต้นทุนตามสัดส่วน '!$E$128)/'2.ต้นทุนตามสัดส่วน '!$E$129,0),2)</f>
        <v>0</v>
      </c>
      <c r="BZ237" s="82">
        <f t="shared" si="17"/>
        <v>0</v>
      </c>
      <c r="CA237" s="82">
        <f>ROUND(IF('2.ต้นทุนตามสัดส่วน '!$E$158&gt;0,(+P237*'2.ต้นทุนตามสัดส่วน '!$E$158)/'2.ต้นทุนตามสัดส่วน '!$E$159,0),2)</f>
        <v>0</v>
      </c>
      <c r="CB237" s="82">
        <f>ROUND(IF('2.ต้นทุนตามสัดส่วน '!$E$168&gt;0,(+Q237*'2.ต้นทุนตามสัดส่วน '!$E$168)/'2.ต้นทุนตามสัดส่วน '!$E$169,0),2)</f>
        <v>0</v>
      </c>
      <c r="CC237" s="82">
        <f>ROUND(IF('2.ต้นทุนตามสัดส่วน '!$E$178&gt;0,(+R237*'2.ต้นทุนตามสัดส่วน '!$E$178)/'2.ต้นทุนตามสัดส่วน '!$E$179,0),2)</f>
        <v>0</v>
      </c>
      <c r="CD237" s="82">
        <f t="shared" si="18"/>
        <v>0</v>
      </c>
      <c r="CE237" s="82">
        <f t="shared" si="19"/>
        <v>0</v>
      </c>
      <c r="CF237" s="96">
        <v>5107020500</v>
      </c>
      <c r="CG237" s="97" t="s">
        <v>332</v>
      </c>
      <c r="CH237" s="82">
        <f t="shared" ref="CH237:CY237" si="250">+C237-X237-AS237-BN237</f>
        <v>0</v>
      </c>
      <c r="CI237" s="82">
        <f t="shared" si="250"/>
        <v>0</v>
      </c>
      <c r="CJ237" s="82">
        <f t="shared" si="250"/>
        <v>0</v>
      </c>
      <c r="CK237" s="82">
        <f t="shared" si="250"/>
        <v>0</v>
      </c>
      <c r="CL237" s="82">
        <f t="shared" si="250"/>
        <v>0</v>
      </c>
      <c r="CM237" s="82">
        <f t="shared" si="250"/>
        <v>0</v>
      </c>
      <c r="CN237" s="82">
        <f t="shared" si="250"/>
        <v>0</v>
      </c>
      <c r="CO237" s="82">
        <f t="shared" si="250"/>
        <v>0</v>
      </c>
      <c r="CP237" s="82">
        <f t="shared" si="250"/>
        <v>0</v>
      </c>
      <c r="CQ237" s="82">
        <f t="shared" si="250"/>
        <v>0</v>
      </c>
      <c r="CR237" s="82">
        <f t="shared" si="250"/>
        <v>0</v>
      </c>
      <c r="CS237" s="82">
        <f t="shared" si="250"/>
        <v>0</v>
      </c>
      <c r="CT237" s="82">
        <f t="shared" si="250"/>
        <v>0</v>
      </c>
      <c r="CU237" s="82">
        <f t="shared" si="250"/>
        <v>0</v>
      </c>
      <c r="CV237" s="82">
        <f t="shared" si="250"/>
        <v>0</v>
      </c>
      <c r="CW237" s="82">
        <f t="shared" si="250"/>
        <v>0</v>
      </c>
      <c r="CX237" s="82">
        <f t="shared" si="250"/>
        <v>0</v>
      </c>
      <c r="CY237" s="82">
        <f t="shared" si="250"/>
        <v>0</v>
      </c>
    </row>
    <row r="238" spans="1:103" ht="15.75" customHeight="1" x14ac:dyDescent="0.55000000000000004">
      <c r="A238" s="96">
        <v>5107020600</v>
      </c>
      <c r="B238" s="97" t="s">
        <v>333</v>
      </c>
      <c r="C238" s="30"/>
      <c r="D238" s="82"/>
      <c r="E238" s="82"/>
      <c r="F238" s="82"/>
      <c r="G238" s="82">
        <f t="shared" si="0"/>
        <v>0</v>
      </c>
      <c r="H238" s="82"/>
      <c r="I238" s="82"/>
      <c r="J238" s="82"/>
      <c r="K238" s="82">
        <f t="shared" si="1"/>
        <v>0</v>
      </c>
      <c r="L238" s="82"/>
      <c r="M238" s="82"/>
      <c r="N238" s="82"/>
      <c r="O238" s="82">
        <f t="shared" si="2"/>
        <v>0</v>
      </c>
      <c r="P238" s="82"/>
      <c r="Q238" s="82"/>
      <c r="R238" s="82"/>
      <c r="S238" s="82">
        <f t="shared" si="3"/>
        <v>0</v>
      </c>
      <c r="T238" s="82">
        <f t="shared" si="4"/>
        <v>0</v>
      </c>
      <c r="V238" s="96">
        <v>5107020600</v>
      </c>
      <c r="W238" s="97" t="s">
        <v>333</v>
      </c>
      <c r="X238" s="82">
        <f>ROUND(IF('2.ต้นทุนตามสัดส่วน '!$E$6&gt;0,(+C238*'2.ต้นทุนตามสัดส่วน '!$E$6)/'2.ต้นทุนตามสัดส่วน '!$E$9,0),2)</f>
        <v>0</v>
      </c>
      <c r="Y238" s="82">
        <f>ROUND(IF('2.ต้นทุนตามสัดส่วน '!$E$16&gt;0,(+D238*'2.ต้นทุนตามสัดส่วน '!$E$16)/'2.ต้นทุนตามสัดส่วน '!$E$19,0),2)</f>
        <v>0</v>
      </c>
      <c r="Z238" s="82">
        <f>ROUND(IF('2.ต้นทุนตามสัดส่วน '!$E$26&gt;0,(+E238*'2.ต้นทุนตามสัดส่วน '!$E$26)/'2.ต้นทุนตามสัดส่วน '!$E$29,0),2)</f>
        <v>0</v>
      </c>
      <c r="AA238" s="82">
        <f>ROUND(IF('2.ต้นทุนตามสัดส่วน '!$E$36&gt;0,(+F238*'2.ต้นทุนตามสัดส่วน '!$E$36)/'2.ต้นทุนตามสัดส่วน '!$E$39,0),2)</f>
        <v>0</v>
      </c>
      <c r="AB238" s="82">
        <f t="shared" si="5"/>
        <v>0</v>
      </c>
      <c r="AC238" s="82">
        <f>ROUND(IF('2.ต้นทุนตามสัดส่วน '!$E$56&gt;0,(+H238*'2.ต้นทุนตามสัดส่วน '!$E$56)/'2.ต้นทุนตามสัดส่วน '!$E$59,0),2)</f>
        <v>0</v>
      </c>
      <c r="AD238" s="82">
        <f>ROUND(IF('2.ต้นทุนตามสัดส่วน '!$E$66&gt;0,(+I238*'2.ต้นทุนตามสัดส่วน '!$E$66)/'2.ต้นทุนตามสัดส่วน '!$E$69,0),2)</f>
        <v>0</v>
      </c>
      <c r="AE238" s="82">
        <f>ROUND(IF('2.ต้นทุนตามสัดส่วน '!$E$76&gt;0,(+J238*'2.ต้นทุนตามสัดส่วน '!$E$76)/'2.ต้นทุนตามสัดส่วน '!$E$79,0),2)</f>
        <v>0</v>
      </c>
      <c r="AF238" s="82">
        <f t="shared" si="6"/>
        <v>0</v>
      </c>
      <c r="AG238" s="82">
        <f>ROUND(IF('2.ต้นทุนตามสัดส่วน '!$E$106&gt;0,(+L238*'2.ต้นทุนตามสัดส่วน '!$E$106)/'2.ต้นทุนตามสัดส่วน '!$E$109,0),2)</f>
        <v>0</v>
      </c>
      <c r="AH238" s="82">
        <f>ROUND(IF('2.ต้นทุนตามสัดส่วน '!$E$116&gt;0,(+M238*'2.ต้นทุนตามสัดส่วน '!$E$116)/'2.ต้นทุนตามสัดส่วน '!$E$119,0),2)</f>
        <v>0</v>
      </c>
      <c r="AI238" s="82">
        <f>ROUND(IF('2.ต้นทุนตามสัดส่วน '!$E$126&gt;0,(+N238*'2.ต้นทุนตามสัดส่วน '!$E$126)/'2.ต้นทุนตามสัดส่วน '!$E$129,0),2)</f>
        <v>0</v>
      </c>
      <c r="AJ238" s="82">
        <f t="shared" si="7"/>
        <v>0</v>
      </c>
      <c r="AK238" s="82">
        <f>ROUND(IF('2.ต้นทุนตามสัดส่วน '!$E$156&gt;0,(+P238*'2.ต้นทุนตามสัดส่วน '!$E$156)/'2.ต้นทุนตามสัดส่วน '!$E$159,0),2)</f>
        <v>0</v>
      </c>
      <c r="AL238" s="82">
        <f>ROUND(IF('2.ต้นทุนตามสัดส่วน '!$E$166&gt;0,(+Q238*'2.ต้นทุนตามสัดส่วน '!$E$166)/'2.ต้นทุนตามสัดส่วน '!$E$169,0),2)</f>
        <v>0</v>
      </c>
      <c r="AM238" s="82">
        <f>ROUND(IF('2.ต้นทุนตามสัดส่วน '!$E$176&gt;0,(+R238*'2.ต้นทุนตามสัดส่วน '!$E$176)/'2.ต้นทุนตามสัดส่วน '!$E$179,0),2)</f>
        <v>0</v>
      </c>
      <c r="AN238" s="82">
        <f t="shared" si="8"/>
        <v>0</v>
      </c>
      <c r="AO238" s="82">
        <f t="shared" si="9"/>
        <v>0</v>
      </c>
      <c r="AQ238" s="96">
        <v>5107020600</v>
      </c>
      <c r="AR238" s="97" t="s">
        <v>333</v>
      </c>
      <c r="AS238" s="82">
        <f>ROUND(IF('2.ต้นทุนตามสัดส่วน '!$E$7&gt;0,(C238*'2.ต้นทุนตามสัดส่วน '!$E$7)/'2.ต้นทุนตามสัดส่วน '!$E$9,0),2)</f>
        <v>0</v>
      </c>
      <c r="AT238" s="82">
        <f>ROUND(IF('2.ต้นทุนตามสัดส่วน '!$E$17&gt;0,(D238*'2.ต้นทุนตามสัดส่วน '!$E$17)/'2.ต้นทุนตามสัดส่วน '!$E$19,0),2)</f>
        <v>0</v>
      </c>
      <c r="AU238" s="82">
        <f>ROUND(IF('2.ต้นทุนตามสัดส่วน '!$E$27&gt;0,(+E238*'2.ต้นทุนตามสัดส่วน '!$E$27)/'2.ต้นทุนตามสัดส่วน '!$E$29,0),2)</f>
        <v>0</v>
      </c>
      <c r="AV238" s="82">
        <f>ROUND(IF('2.ต้นทุนตามสัดส่วน '!$E$37&gt;0,(+F238*'2.ต้นทุนตามสัดส่วน '!$E$37)/'2.ต้นทุนตามสัดส่วน '!$E$39,0),2)</f>
        <v>0</v>
      </c>
      <c r="AW238" s="82">
        <f t="shared" si="10"/>
        <v>0</v>
      </c>
      <c r="AX238" s="82">
        <f>ROUND(IF('2.ต้นทุนตามสัดส่วน '!$E$57&gt;0,(+H238*'2.ต้นทุนตามสัดส่วน '!$E$57)/'2.ต้นทุนตามสัดส่วน '!$E$59,0),2)</f>
        <v>0</v>
      </c>
      <c r="AY238" s="82">
        <f>ROUND(IF('2.ต้นทุนตามสัดส่วน '!$E$67&gt;0,(+I238*'2.ต้นทุนตามสัดส่วน '!$E$67)/'2.ต้นทุนตามสัดส่วน '!$E$69,0),2)</f>
        <v>0</v>
      </c>
      <c r="AZ238" s="82">
        <f>ROUND(IF('2.ต้นทุนตามสัดส่วน '!$E$77&gt;0,(+J238*'2.ต้นทุนตามสัดส่วน '!$E$77)/'2.ต้นทุนตามสัดส่วน '!$E$79,0),2)</f>
        <v>0</v>
      </c>
      <c r="BA238" s="82">
        <f t="shared" si="11"/>
        <v>0</v>
      </c>
      <c r="BB238" s="82">
        <f>ROUND(IF('2.ต้นทุนตามสัดส่วน '!$E$107&gt;0,(+L238*'2.ต้นทุนตามสัดส่วน '!$E$107)/'2.ต้นทุนตามสัดส่วน '!$E$109,0),2)</f>
        <v>0</v>
      </c>
      <c r="BC238" s="82">
        <f>ROUND(IF('2.ต้นทุนตามสัดส่วน '!$E$117&gt;0,(+M238*'2.ต้นทุนตามสัดส่วน '!$E$117)/'2.ต้นทุนตามสัดส่วน '!$E$119,0),2)</f>
        <v>0</v>
      </c>
      <c r="BD238" s="82">
        <f>ROUND(IF('2.ต้นทุนตามสัดส่วน '!$E$127&gt;0,(+N238*'2.ต้นทุนตามสัดส่วน '!$E$127)/'2.ต้นทุนตามสัดส่วน '!$E$129,0),2)</f>
        <v>0</v>
      </c>
      <c r="BE238" s="82">
        <f t="shared" si="12"/>
        <v>0</v>
      </c>
      <c r="BF238" s="82">
        <f>ROUND(IF('2.ต้นทุนตามสัดส่วน '!$E$157&gt;0,(+P238*'2.ต้นทุนตามสัดส่วน '!$E$157)/'2.ต้นทุนตามสัดส่วน '!$E$159,0),2)</f>
        <v>0</v>
      </c>
      <c r="BG238" s="82">
        <f>ROUND(IF('2.ต้นทุนตามสัดส่วน '!$E$167&gt;0,(+Q238*'2.ต้นทุนตามสัดส่วน '!$E$167)/'2.ต้นทุนตามสัดส่วน '!$E$169,0),2)</f>
        <v>0</v>
      </c>
      <c r="BH238" s="82">
        <f>ROUND(IF('2.ต้นทุนตามสัดส่วน '!$E$177&gt;0,(+R238*'2.ต้นทุนตามสัดส่วน '!$E$177)/'2.ต้นทุนตามสัดส่วน '!$E$179,0),2)</f>
        <v>0</v>
      </c>
      <c r="BI238" s="82">
        <f t="shared" si="13"/>
        <v>0</v>
      </c>
      <c r="BJ238" s="82">
        <f t="shared" si="14"/>
        <v>0</v>
      </c>
      <c r="BL238" s="96">
        <v>5107020600</v>
      </c>
      <c r="BM238" s="97" t="s">
        <v>333</v>
      </c>
      <c r="BN238" s="82">
        <f>ROUND(IF('2.ต้นทุนตามสัดส่วน '!$E$8&gt;0,(+C238*'2.ต้นทุนตามสัดส่วน '!$E$8)/'2.ต้นทุนตามสัดส่วน '!$E$9,0),2)</f>
        <v>0</v>
      </c>
      <c r="BO238" s="82">
        <f>ROUND(IF('2.ต้นทุนตามสัดส่วน '!$E$18&gt;0,(+D238*'2.ต้นทุนตามสัดส่วน '!$E$18)/'2.ต้นทุนตามสัดส่วน '!$E$19,0),2)</f>
        <v>0</v>
      </c>
      <c r="BP238" s="82">
        <f>ROUND(IF('2.ต้นทุนตามสัดส่วน '!$E$28&gt;0,(+E238*'2.ต้นทุนตามสัดส่วน '!$E$28)/'2.ต้นทุนตามสัดส่วน '!$E$29,0),2)</f>
        <v>0</v>
      </c>
      <c r="BQ238" s="82">
        <f>ROUND(IF('2.ต้นทุนตามสัดส่วน '!$E$38&gt;0,(+F238*'2.ต้นทุนตามสัดส่วน '!$E$38)/'2.ต้นทุนตามสัดส่วน '!$E$39,0),2)</f>
        <v>0</v>
      </c>
      <c r="BR238" s="82">
        <f t="shared" si="15"/>
        <v>0</v>
      </c>
      <c r="BS238" s="82">
        <f>ROUND(IF('2.ต้นทุนตามสัดส่วน '!$E$58&gt;0,(+H238*'2.ต้นทุนตามสัดส่วน '!$E$58)/'2.ต้นทุนตามสัดส่วน '!$E$59,0),2)</f>
        <v>0</v>
      </c>
      <c r="BT238" s="82">
        <f>ROUND(IF('2.ต้นทุนตามสัดส่วน '!$E$68&gt;0,(+I238*'2.ต้นทุนตามสัดส่วน '!$E$68)/'2.ต้นทุนตามสัดส่วน '!$E$69,0),2)</f>
        <v>0</v>
      </c>
      <c r="BU238" s="82">
        <f>ROUND(IF('2.ต้นทุนตามสัดส่วน '!$E$78&gt;0,(+J238*'2.ต้นทุนตามสัดส่วน '!$E$78)/'2.ต้นทุนตามสัดส่วน '!$E$79,0),2)</f>
        <v>0</v>
      </c>
      <c r="BV238" s="82">
        <f t="shared" si="16"/>
        <v>0</v>
      </c>
      <c r="BW238" s="82">
        <f>ROUND(IF('2.ต้นทุนตามสัดส่วน '!$E$108&gt;0,(+L238*'2.ต้นทุนตามสัดส่วน '!$E$108)/'2.ต้นทุนตามสัดส่วน '!$E$109,0),2)</f>
        <v>0</v>
      </c>
      <c r="BX238" s="82">
        <f>ROUND(IF('2.ต้นทุนตามสัดส่วน '!$E$118&gt;0,(+M238*'2.ต้นทุนตามสัดส่วน '!$E$118)/'2.ต้นทุนตามสัดส่วน '!$E$119,0),2)</f>
        <v>0</v>
      </c>
      <c r="BY238" s="82">
        <f>ROUND(IF('2.ต้นทุนตามสัดส่วน '!$E$128&gt;0,(+N238*'2.ต้นทุนตามสัดส่วน '!$E$128)/'2.ต้นทุนตามสัดส่วน '!$E$129,0),2)</f>
        <v>0</v>
      </c>
      <c r="BZ238" s="82">
        <f t="shared" si="17"/>
        <v>0</v>
      </c>
      <c r="CA238" s="82">
        <f>ROUND(IF('2.ต้นทุนตามสัดส่วน '!$E$158&gt;0,(+P238*'2.ต้นทุนตามสัดส่วน '!$E$158)/'2.ต้นทุนตามสัดส่วน '!$E$159,0),2)</f>
        <v>0</v>
      </c>
      <c r="CB238" s="82">
        <f>ROUND(IF('2.ต้นทุนตามสัดส่วน '!$E$168&gt;0,(+Q238*'2.ต้นทุนตามสัดส่วน '!$E$168)/'2.ต้นทุนตามสัดส่วน '!$E$169,0),2)</f>
        <v>0</v>
      </c>
      <c r="CC238" s="82">
        <f>ROUND(IF('2.ต้นทุนตามสัดส่วน '!$E$178&gt;0,(+R238*'2.ต้นทุนตามสัดส่วน '!$E$178)/'2.ต้นทุนตามสัดส่วน '!$E$179,0),2)</f>
        <v>0</v>
      </c>
      <c r="CD238" s="82">
        <f t="shared" si="18"/>
        <v>0</v>
      </c>
      <c r="CE238" s="82">
        <f t="shared" si="19"/>
        <v>0</v>
      </c>
      <c r="CF238" s="96">
        <v>5107020600</v>
      </c>
      <c r="CG238" s="97" t="s">
        <v>333</v>
      </c>
      <c r="CH238" s="82">
        <f t="shared" ref="CH238:CY238" si="251">+C238-X238-AS238-BN238</f>
        <v>0</v>
      </c>
      <c r="CI238" s="82">
        <f t="shared" si="251"/>
        <v>0</v>
      </c>
      <c r="CJ238" s="82">
        <f t="shared" si="251"/>
        <v>0</v>
      </c>
      <c r="CK238" s="82">
        <f t="shared" si="251"/>
        <v>0</v>
      </c>
      <c r="CL238" s="82">
        <f t="shared" si="251"/>
        <v>0</v>
      </c>
      <c r="CM238" s="82">
        <f t="shared" si="251"/>
        <v>0</v>
      </c>
      <c r="CN238" s="82">
        <f t="shared" si="251"/>
        <v>0</v>
      </c>
      <c r="CO238" s="82">
        <f t="shared" si="251"/>
        <v>0</v>
      </c>
      <c r="CP238" s="82">
        <f t="shared" si="251"/>
        <v>0</v>
      </c>
      <c r="CQ238" s="82">
        <f t="shared" si="251"/>
        <v>0</v>
      </c>
      <c r="CR238" s="82">
        <f t="shared" si="251"/>
        <v>0</v>
      </c>
      <c r="CS238" s="82">
        <f t="shared" si="251"/>
        <v>0</v>
      </c>
      <c r="CT238" s="82">
        <f t="shared" si="251"/>
        <v>0</v>
      </c>
      <c r="CU238" s="82">
        <f t="shared" si="251"/>
        <v>0</v>
      </c>
      <c r="CV238" s="82">
        <f t="shared" si="251"/>
        <v>0</v>
      </c>
      <c r="CW238" s="82">
        <f t="shared" si="251"/>
        <v>0</v>
      </c>
      <c r="CX238" s="82">
        <f t="shared" si="251"/>
        <v>0</v>
      </c>
      <c r="CY238" s="82">
        <f t="shared" si="251"/>
        <v>0</v>
      </c>
    </row>
    <row r="239" spans="1:103" ht="15.75" customHeight="1" x14ac:dyDescent="0.55000000000000004">
      <c r="A239" s="96">
        <v>5107020700</v>
      </c>
      <c r="B239" s="97" t="s">
        <v>334</v>
      </c>
      <c r="C239" s="30"/>
      <c r="D239" s="82"/>
      <c r="E239" s="82"/>
      <c r="F239" s="82"/>
      <c r="G239" s="82">
        <f t="shared" si="0"/>
        <v>0</v>
      </c>
      <c r="H239" s="82"/>
      <c r="I239" s="82"/>
      <c r="J239" s="82"/>
      <c r="K239" s="82">
        <f t="shared" si="1"/>
        <v>0</v>
      </c>
      <c r="L239" s="82"/>
      <c r="M239" s="82"/>
      <c r="N239" s="82"/>
      <c r="O239" s="82">
        <f t="shared" si="2"/>
        <v>0</v>
      </c>
      <c r="P239" s="82"/>
      <c r="Q239" s="82"/>
      <c r="R239" s="82"/>
      <c r="S239" s="82">
        <f t="shared" si="3"/>
        <v>0</v>
      </c>
      <c r="T239" s="82">
        <f t="shared" si="4"/>
        <v>0</v>
      </c>
      <c r="V239" s="96">
        <v>5107020700</v>
      </c>
      <c r="W239" s="97" t="s">
        <v>334</v>
      </c>
      <c r="X239" s="82">
        <f>ROUND(IF('2.ต้นทุนตามสัดส่วน '!$E$6&gt;0,(+C239*'2.ต้นทุนตามสัดส่วน '!$E$6)/'2.ต้นทุนตามสัดส่วน '!$E$9,0),2)</f>
        <v>0</v>
      </c>
      <c r="Y239" s="82">
        <f>ROUND(IF('2.ต้นทุนตามสัดส่วน '!$E$16&gt;0,(+D239*'2.ต้นทุนตามสัดส่วน '!$E$16)/'2.ต้นทุนตามสัดส่วน '!$E$19,0),2)</f>
        <v>0</v>
      </c>
      <c r="Z239" s="82">
        <f>ROUND(IF('2.ต้นทุนตามสัดส่วน '!$E$26&gt;0,(+E239*'2.ต้นทุนตามสัดส่วน '!$E$26)/'2.ต้นทุนตามสัดส่วน '!$E$29,0),2)</f>
        <v>0</v>
      </c>
      <c r="AA239" s="82">
        <f>ROUND(IF('2.ต้นทุนตามสัดส่วน '!$E$36&gt;0,(+F239*'2.ต้นทุนตามสัดส่วน '!$E$36)/'2.ต้นทุนตามสัดส่วน '!$E$39,0),2)</f>
        <v>0</v>
      </c>
      <c r="AB239" s="82">
        <f t="shared" si="5"/>
        <v>0</v>
      </c>
      <c r="AC239" s="82">
        <f>ROUND(IF('2.ต้นทุนตามสัดส่วน '!$E$56&gt;0,(+H239*'2.ต้นทุนตามสัดส่วน '!$E$56)/'2.ต้นทุนตามสัดส่วน '!$E$59,0),2)</f>
        <v>0</v>
      </c>
      <c r="AD239" s="82">
        <f>ROUND(IF('2.ต้นทุนตามสัดส่วน '!$E$66&gt;0,(+I239*'2.ต้นทุนตามสัดส่วน '!$E$66)/'2.ต้นทุนตามสัดส่วน '!$E$69,0),2)</f>
        <v>0</v>
      </c>
      <c r="AE239" s="82">
        <f>ROUND(IF('2.ต้นทุนตามสัดส่วน '!$E$76&gt;0,(+J239*'2.ต้นทุนตามสัดส่วน '!$E$76)/'2.ต้นทุนตามสัดส่วน '!$E$79,0),2)</f>
        <v>0</v>
      </c>
      <c r="AF239" s="82">
        <f t="shared" si="6"/>
        <v>0</v>
      </c>
      <c r="AG239" s="82">
        <f>ROUND(IF('2.ต้นทุนตามสัดส่วน '!$E$106&gt;0,(+L239*'2.ต้นทุนตามสัดส่วน '!$E$106)/'2.ต้นทุนตามสัดส่วน '!$E$109,0),2)</f>
        <v>0</v>
      </c>
      <c r="AH239" s="82">
        <f>ROUND(IF('2.ต้นทุนตามสัดส่วน '!$E$116&gt;0,(+M239*'2.ต้นทุนตามสัดส่วน '!$E$116)/'2.ต้นทุนตามสัดส่วน '!$E$119,0),2)</f>
        <v>0</v>
      </c>
      <c r="AI239" s="82">
        <f>ROUND(IF('2.ต้นทุนตามสัดส่วน '!$E$126&gt;0,(+N239*'2.ต้นทุนตามสัดส่วน '!$E$126)/'2.ต้นทุนตามสัดส่วน '!$E$129,0),2)</f>
        <v>0</v>
      </c>
      <c r="AJ239" s="82">
        <f t="shared" si="7"/>
        <v>0</v>
      </c>
      <c r="AK239" s="82">
        <f>ROUND(IF('2.ต้นทุนตามสัดส่วน '!$E$156&gt;0,(+P239*'2.ต้นทุนตามสัดส่วน '!$E$156)/'2.ต้นทุนตามสัดส่วน '!$E$159,0),2)</f>
        <v>0</v>
      </c>
      <c r="AL239" s="82">
        <f>ROUND(IF('2.ต้นทุนตามสัดส่วน '!$E$166&gt;0,(+Q239*'2.ต้นทุนตามสัดส่วน '!$E$166)/'2.ต้นทุนตามสัดส่วน '!$E$169,0),2)</f>
        <v>0</v>
      </c>
      <c r="AM239" s="82">
        <f>ROUND(IF('2.ต้นทุนตามสัดส่วน '!$E$176&gt;0,(+R239*'2.ต้นทุนตามสัดส่วน '!$E$176)/'2.ต้นทุนตามสัดส่วน '!$E$179,0),2)</f>
        <v>0</v>
      </c>
      <c r="AN239" s="82">
        <f t="shared" si="8"/>
        <v>0</v>
      </c>
      <c r="AO239" s="82">
        <f t="shared" si="9"/>
        <v>0</v>
      </c>
      <c r="AQ239" s="96">
        <v>5107020700</v>
      </c>
      <c r="AR239" s="97" t="s">
        <v>334</v>
      </c>
      <c r="AS239" s="82">
        <f>ROUND(IF('2.ต้นทุนตามสัดส่วน '!$E$7&gt;0,(C239*'2.ต้นทุนตามสัดส่วน '!$E$7)/'2.ต้นทุนตามสัดส่วน '!$E$9,0),2)</f>
        <v>0</v>
      </c>
      <c r="AT239" s="82">
        <f>ROUND(IF('2.ต้นทุนตามสัดส่วน '!$E$17&gt;0,(D239*'2.ต้นทุนตามสัดส่วน '!$E$17)/'2.ต้นทุนตามสัดส่วน '!$E$19,0),2)</f>
        <v>0</v>
      </c>
      <c r="AU239" s="82">
        <f>ROUND(IF('2.ต้นทุนตามสัดส่วน '!$E$27&gt;0,(+E239*'2.ต้นทุนตามสัดส่วน '!$E$27)/'2.ต้นทุนตามสัดส่วน '!$E$29,0),2)</f>
        <v>0</v>
      </c>
      <c r="AV239" s="82">
        <f>ROUND(IF('2.ต้นทุนตามสัดส่วน '!$E$37&gt;0,(+F239*'2.ต้นทุนตามสัดส่วน '!$E$37)/'2.ต้นทุนตามสัดส่วน '!$E$39,0),2)</f>
        <v>0</v>
      </c>
      <c r="AW239" s="82">
        <f t="shared" si="10"/>
        <v>0</v>
      </c>
      <c r="AX239" s="82">
        <f>ROUND(IF('2.ต้นทุนตามสัดส่วน '!$E$57&gt;0,(+H239*'2.ต้นทุนตามสัดส่วน '!$E$57)/'2.ต้นทุนตามสัดส่วน '!$E$59,0),2)</f>
        <v>0</v>
      </c>
      <c r="AY239" s="82">
        <f>ROUND(IF('2.ต้นทุนตามสัดส่วน '!$E$67&gt;0,(+I239*'2.ต้นทุนตามสัดส่วน '!$E$67)/'2.ต้นทุนตามสัดส่วน '!$E$69,0),2)</f>
        <v>0</v>
      </c>
      <c r="AZ239" s="82">
        <f>ROUND(IF('2.ต้นทุนตามสัดส่วน '!$E$77&gt;0,(+J239*'2.ต้นทุนตามสัดส่วน '!$E$77)/'2.ต้นทุนตามสัดส่วน '!$E$79,0),2)</f>
        <v>0</v>
      </c>
      <c r="BA239" s="82">
        <f t="shared" si="11"/>
        <v>0</v>
      </c>
      <c r="BB239" s="82">
        <f>ROUND(IF('2.ต้นทุนตามสัดส่วน '!$E$107&gt;0,(+L239*'2.ต้นทุนตามสัดส่วน '!$E$107)/'2.ต้นทุนตามสัดส่วน '!$E$109,0),2)</f>
        <v>0</v>
      </c>
      <c r="BC239" s="82">
        <f>ROUND(IF('2.ต้นทุนตามสัดส่วน '!$E$117&gt;0,(+M239*'2.ต้นทุนตามสัดส่วน '!$E$117)/'2.ต้นทุนตามสัดส่วน '!$E$119,0),2)</f>
        <v>0</v>
      </c>
      <c r="BD239" s="82">
        <f>ROUND(IF('2.ต้นทุนตามสัดส่วน '!$E$127&gt;0,(+N239*'2.ต้นทุนตามสัดส่วน '!$E$127)/'2.ต้นทุนตามสัดส่วน '!$E$129,0),2)</f>
        <v>0</v>
      </c>
      <c r="BE239" s="82">
        <f t="shared" si="12"/>
        <v>0</v>
      </c>
      <c r="BF239" s="82">
        <f>ROUND(IF('2.ต้นทุนตามสัดส่วน '!$E$157&gt;0,(+P239*'2.ต้นทุนตามสัดส่วน '!$E$157)/'2.ต้นทุนตามสัดส่วน '!$E$159,0),2)</f>
        <v>0</v>
      </c>
      <c r="BG239" s="82">
        <f>ROUND(IF('2.ต้นทุนตามสัดส่วน '!$E$167&gt;0,(+Q239*'2.ต้นทุนตามสัดส่วน '!$E$167)/'2.ต้นทุนตามสัดส่วน '!$E$169,0),2)</f>
        <v>0</v>
      </c>
      <c r="BH239" s="82">
        <f>ROUND(IF('2.ต้นทุนตามสัดส่วน '!$E$177&gt;0,(+R239*'2.ต้นทุนตามสัดส่วน '!$E$177)/'2.ต้นทุนตามสัดส่วน '!$E$179,0),2)</f>
        <v>0</v>
      </c>
      <c r="BI239" s="82">
        <f t="shared" si="13"/>
        <v>0</v>
      </c>
      <c r="BJ239" s="82">
        <f t="shared" si="14"/>
        <v>0</v>
      </c>
      <c r="BL239" s="96">
        <v>5107020700</v>
      </c>
      <c r="BM239" s="97" t="s">
        <v>334</v>
      </c>
      <c r="BN239" s="82">
        <f>ROUND(IF('2.ต้นทุนตามสัดส่วน '!$E$8&gt;0,(+C239*'2.ต้นทุนตามสัดส่วน '!$E$8)/'2.ต้นทุนตามสัดส่วน '!$E$9,0),2)</f>
        <v>0</v>
      </c>
      <c r="BO239" s="82">
        <f>ROUND(IF('2.ต้นทุนตามสัดส่วน '!$E$18&gt;0,(+D239*'2.ต้นทุนตามสัดส่วน '!$E$18)/'2.ต้นทุนตามสัดส่วน '!$E$19,0),2)</f>
        <v>0</v>
      </c>
      <c r="BP239" s="82">
        <f>ROUND(IF('2.ต้นทุนตามสัดส่วน '!$E$28&gt;0,(+E239*'2.ต้นทุนตามสัดส่วน '!$E$28)/'2.ต้นทุนตามสัดส่วน '!$E$29,0),2)</f>
        <v>0</v>
      </c>
      <c r="BQ239" s="82">
        <f>ROUND(IF('2.ต้นทุนตามสัดส่วน '!$E$38&gt;0,(+F239*'2.ต้นทุนตามสัดส่วน '!$E$38)/'2.ต้นทุนตามสัดส่วน '!$E$39,0),2)</f>
        <v>0</v>
      </c>
      <c r="BR239" s="82">
        <f t="shared" si="15"/>
        <v>0</v>
      </c>
      <c r="BS239" s="82">
        <f>ROUND(IF('2.ต้นทุนตามสัดส่วน '!$E$58&gt;0,(+H239*'2.ต้นทุนตามสัดส่วน '!$E$58)/'2.ต้นทุนตามสัดส่วน '!$E$59,0),2)</f>
        <v>0</v>
      </c>
      <c r="BT239" s="82">
        <f>ROUND(IF('2.ต้นทุนตามสัดส่วน '!$E$68&gt;0,(+I239*'2.ต้นทุนตามสัดส่วน '!$E$68)/'2.ต้นทุนตามสัดส่วน '!$E$69,0),2)</f>
        <v>0</v>
      </c>
      <c r="BU239" s="82">
        <f>ROUND(IF('2.ต้นทุนตามสัดส่วน '!$E$78&gt;0,(+J239*'2.ต้นทุนตามสัดส่วน '!$E$78)/'2.ต้นทุนตามสัดส่วน '!$E$79,0),2)</f>
        <v>0</v>
      </c>
      <c r="BV239" s="82">
        <f t="shared" si="16"/>
        <v>0</v>
      </c>
      <c r="BW239" s="82">
        <f>ROUND(IF('2.ต้นทุนตามสัดส่วน '!$E$108&gt;0,(+L239*'2.ต้นทุนตามสัดส่วน '!$E$108)/'2.ต้นทุนตามสัดส่วน '!$E$109,0),2)</f>
        <v>0</v>
      </c>
      <c r="BX239" s="82">
        <f>ROUND(IF('2.ต้นทุนตามสัดส่วน '!$E$118&gt;0,(+M239*'2.ต้นทุนตามสัดส่วน '!$E$118)/'2.ต้นทุนตามสัดส่วน '!$E$119,0),2)</f>
        <v>0</v>
      </c>
      <c r="BY239" s="82">
        <f>ROUND(IF('2.ต้นทุนตามสัดส่วน '!$E$128&gt;0,(+N239*'2.ต้นทุนตามสัดส่วน '!$E$128)/'2.ต้นทุนตามสัดส่วน '!$E$129,0),2)</f>
        <v>0</v>
      </c>
      <c r="BZ239" s="82">
        <f t="shared" si="17"/>
        <v>0</v>
      </c>
      <c r="CA239" s="82">
        <f>ROUND(IF('2.ต้นทุนตามสัดส่วน '!$E$158&gt;0,(+P239*'2.ต้นทุนตามสัดส่วน '!$E$158)/'2.ต้นทุนตามสัดส่วน '!$E$159,0),2)</f>
        <v>0</v>
      </c>
      <c r="CB239" s="82">
        <f>ROUND(IF('2.ต้นทุนตามสัดส่วน '!$E$168&gt;0,(+Q239*'2.ต้นทุนตามสัดส่วน '!$E$168)/'2.ต้นทุนตามสัดส่วน '!$E$169,0),2)</f>
        <v>0</v>
      </c>
      <c r="CC239" s="82">
        <f>ROUND(IF('2.ต้นทุนตามสัดส่วน '!$E$178&gt;0,(+R239*'2.ต้นทุนตามสัดส่วน '!$E$178)/'2.ต้นทุนตามสัดส่วน '!$E$179,0),2)</f>
        <v>0</v>
      </c>
      <c r="CD239" s="82">
        <f t="shared" si="18"/>
        <v>0</v>
      </c>
      <c r="CE239" s="82">
        <f t="shared" si="19"/>
        <v>0</v>
      </c>
      <c r="CF239" s="96">
        <v>5107020700</v>
      </c>
      <c r="CG239" s="97" t="s">
        <v>334</v>
      </c>
      <c r="CH239" s="82">
        <f t="shared" ref="CH239:CY239" si="252">+C239-X239-AS239-BN239</f>
        <v>0</v>
      </c>
      <c r="CI239" s="82">
        <f t="shared" si="252"/>
        <v>0</v>
      </c>
      <c r="CJ239" s="82">
        <f t="shared" si="252"/>
        <v>0</v>
      </c>
      <c r="CK239" s="82">
        <f t="shared" si="252"/>
        <v>0</v>
      </c>
      <c r="CL239" s="82">
        <f t="shared" si="252"/>
        <v>0</v>
      </c>
      <c r="CM239" s="82">
        <f t="shared" si="252"/>
        <v>0</v>
      </c>
      <c r="CN239" s="82">
        <f t="shared" si="252"/>
        <v>0</v>
      </c>
      <c r="CO239" s="82">
        <f t="shared" si="252"/>
        <v>0</v>
      </c>
      <c r="CP239" s="82">
        <f t="shared" si="252"/>
        <v>0</v>
      </c>
      <c r="CQ239" s="82">
        <f t="shared" si="252"/>
        <v>0</v>
      </c>
      <c r="CR239" s="82">
        <f t="shared" si="252"/>
        <v>0</v>
      </c>
      <c r="CS239" s="82">
        <f t="shared" si="252"/>
        <v>0</v>
      </c>
      <c r="CT239" s="82">
        <f t="shared" si="252"/>
        <v>0</v>
      </c>
      <c r="CU239" s="82">
        <f t="shared" si="252"/>
        <v>0</v>
      </c>
      <c r="CV239" s="82">
        <f t="shared" si="252"/>
        <v>0</v>
      </c>
      <c r="CW239" s="82">
        <f t="shared" si="252"/>
        <v>0</v>
      </c>
      <c r="CX239" s="82">
        <f t="shared" si="252"/>
        <v>0</v>
      </c>
      <c r="CY239" s="82">
        <f t="shared" si="252"/>
        <v>0</v>
      </c>
    </row>
    <row r="240" spans="1:103" ht="15.75" customHeight="1" x14ac:dyDescent="0.55000000000000004">
      <c r="A240" s="96">
        <v>5107020800</v>
      </c>
      <c r="B240" s="97" t="s">
        <v>335</v>
      </c>
      <c r="C240" s="30"/>
      <c r="D240" s="82"/>
      <c r="E240" s="82"/>
      <c r="F240" s="82"/>
      <c r="G240" s="82">
        <f t="shared" si="0"/>
        <v>0</v>
      </c>
      <c r="H240" s="82"/>
      <c r="I240" s="82"/>
      <c r="J240" s="82"/>
      <c r="K240" s="82">
        <f t="shared" si="1"/>
        <v>0</v>
      </c>
      <c r="L240" s="82"/>
      <c r="M240" s="82"/>
      <c r="N240" s="82"/>
      <c r="O240" s="82">
        <f t="shared" si="2"/>
        <v>0</v>
      </c>
      <c r="P240" s="82"/>
      <c r="Q240" s="82"/>
      <c r="R240" s="82"/>
      <c r="S240" s="82">
        <f t="shared" si="3"/>
        <v>0</v>
      </c>
      <c r="T240" s="82">
        <f t="shared" si="4"/>
        <v>0</v>
      </c>
      <c r="V240" s="96">
        <v>5107020800</v>
      </c>
      <c r="W240" s="97" t="s">
        <v>335</v>
      </c>
      <c r="X240" s="82">
        <f>ROUND(IF('2.ต้นทุนตามสัดส่วน '!$E$6&gt;0,(+C240*'2.ต้นทุนตามสัดส่วน '!$E$6)/'2.ต้นทุนตามสัดส่วน '!$E$9,0),2)</f>
        <v>0</v>
      </c>
      <c r="Y240" s="82">
        <f>ROUND(IF('2.ต้นทุนตามสัดส่วน '!$E$16&gt;0,(+D240*'2.ต้นทุนตามสัดส่วน '!$E$16)/'2.ต้นทุนตามสัดส่วน '!$E$19,0),2)</f>
        <v>0</v>
      </c>
      <c r="Z240" s="82">
        <f>ROUND(IF('2.ต้นทุนตามสัดส่วน '!$E$26&gt;0,(+E240*'2.ต้นทุนตามสัดส่วน '!$E$26)/'2.ต้นทุนตามสัดส่วน '!$E$29,0),2)</f>
        <v>0</v>
      </c>
      <c r="AA240" s="82">
        <f>ROUND(IF('2.ต้นทุนตามสัดส่วน '!$E$36&gt;0,(+F240*'2.ต้นทุนตามสัดส่วน '!$E$36)/'2.ต้นทุนตามสัดส่วน '!$E$39,0),2)</f>
        <v>0</v>
      </c>
      <c r="AB240" s="82">
        <f t="shared" si="5"/>
        <v>0</v>
      </c>
      <c r="AC240" s="82">
        <f>ROUND(IF('2.ต้นทุนตามสัดส่วน '!$E$56&gt;0,(+H240*'2.ต้นทุนตามสัดส่วน '!$E$56)/'2.ต้นทุนตามสัดส่วน '!$E$59,0),2)</f>
        <v>0</v>
      </c>
      <c r="AD240" s="82">
        <f>ROUND(IF('2.ต้นทุนตามสัดส่วน '!$E$66&gt;0,(+I240*'2.ต้นทุนตามสัดส่วน '!$E$66)/'2.ต้นทุนตามสัดส่วน '!$E$69,0),2)</f>
        <v>0</v>
      </c>
      <c r="AE240" s="82">
        <f>ROUND(IF('2.ต้นทุนตามสัดส่วน '!$E$76&gt;0,(+J240*'2.ต้นทุนตามสัดส่วน '!$E$76)/'2.ต้นทุนตามสัดส่วน '!$E$79,0),2)</f>
        <v>0</v>
      </c>
      <c r="AF240" s="82">
        <f t="shared" si="6"/>
        <v>0</v>
      </c>
      <c r="AG240" s="82">
        <f>ROUND(IF('2.ต้นทุนตามสัดส่วน '!$E$106&gt;0,(+L240*'2.ต้นทุนตามสัดส่วน '!$E$106)/'2.ต้นทุนตามสัดส่วน '!$E$109,0),2)</f>
        <v>0</v>
      </c>
      <c r="AH240" s="82">
        <f>ROUND(IF('2.ต้นทุนตามสัดส่วน '!$E$116&gt;0,(+M240*'2.ต้นทุนตามสัดส่วน '!$E$116)/'2.ต้นทุนตามสัดส่วน '!$E$119,0),2)</f>
        <v>0</v>
      </c>
      <c r="AI240" s="82">
        <f>ROUND(IF('2.ต้นทุนตามสัดส่วน '!$E$126&gt;0,(+N240*'2.ต้นทุนตามสัดส่วน '!$E$126)/'2.ต้นทุนตามสัดส่วน '!$E$129,0),2)</f>
        <v>0</v>
      </c>
      <c r="AJ240" s="82">
        <f t="shared" si="7"/>
        <v>0</v>
      </c>
      <c r="AK240" s="82">
        <f>ROUND(IF('2.ต้นทุนตามสัดส่วน '!$E$156&gt;0,(+P240*'2.ต้นทุนตามสัดส่วน '!$E$156)/'2.ต้นทุนตามสัดส่วน '!$E$159,0),2)</f>
        <v>0</v>
      </c>
      <c r="AL240" s="82">
        <f>ROUND(IF('2.ต้นทุนตามสัดส่วน '!$E$166&gt;0,(+Q240*'2.ต้นทุนตามสัดส่วน '!$E$166)/'2.ต้นทุนตามสัดส่วน '!$E$169,0),2)</f>
        <v>0</v>
      </c>
      <c r="AM240" s="82">
        <f>ROUND(IF('2.ต้นทุนตามสัดส่วน '!$E$176&gt;0,(+R240*'2.ต้นทุนตามสัดส่วน '!$E$176)/'2.ต้นทุนตามสัดส่วน '!$E$179,0),2)</f>
        <v>0</v>
      </c>
      <c r="AN240" s="82">
        <f t="shared" si="8"/>
        <v>0</v>
      </c>
      <c r="AO240" s="82">
        <f t="shared" si="9"/>
        <v>0</v>
      </c>
      <c r="AQ240" s="96">
        <v>5107020800</v>
      </c>
      <c r="AR240" s="97" t="s">
        <v>335</v>
      </c>
      <c r="AS240" s="82">
        <f>ROUND(IF('2.ต้นทุนตามสัดส่วน '!$E$7&gt;0,(C240*'2.ต้นทุนตามสัดส่วน '!$E$7)/'2.ต้นทุนตามสัดส่วน '!$E$9,0),2)</f>
        <v>0</v>
      </c>
      <c r="AT240" s="82">
        <f>ROUND(IF('2.ต้นทุนตามสัดส่วน '!$E$17&gt;0,(D240*'2.ต้นทุนตามสัดส่วน '!$E$17)/'2.ต้นทุนตามสัดส่วน '!$E$19,0),2)</f>
        <v>0</v>
      </c>
      <c r="AU240" s="82">
        <f>ROUND(IF('2.ต้นทุนตามสัดส่วน '!$E$27&gt;0,(+E240*'2.ต้นทุนตามสัดส่วน '!$E$27)/'2.ต้นทุนตามสัดส่วน '!$E$29,0),2)</f>
        <v>0</v>
      </c>
      <c r="AV240" s="82">
        <f>ROUND(IF('2.ต้นทุนตามสัดส่วน '!$E$37&gt;0,(+F240*'2.ต้นทุนตามสัดส่วน '!$E$37)/'2.ต้นทุนตามสัดส่วน '!$E$39,0),2)</f>
        <v>0</v>
      </c>
      <c r="AW240" s="82">
        <f t="shared" si="10"/>
        <v>0</v>
      </c>
      <c r="AX240" s="82">
        <f>ROUND(IF('2.ต้นทุนตามสัดส่วน '!$E$57&gt;0,(+H240*'2.ต้นทุนตามสัดส่วน '!$E$57)/'2.ต้นทุนตามสัดส่วน '!$E$59,0),2)</f>
        <v>0</v>
      </c>
      <c r="AY240" s="82">
        <f>ROUND(IF('2.ต้นทุนตามสัดส่วน '!$E$67&gt;0,(+I240*'2.ต้นทุนตามสัดส่วน '!$E$67)/'2.ต้นทุนตามสัดส่วน '!$E$69,0),2)</f>
        <v>0</v>
      </c>
      <c r="AZ240" s="82">
        <f>ROUND(IF('2.ต้นทุนตามสัดส่วน '!$E$77&gt;0,(+J240*'2.ต้นทุนตามสัดส่วน '!$E$77)/'2.ต้นทุนตามสัดส่วน '!$E$79,0),2)</f>
        <v>0</v>
      </c>
      <c r="BA240" s="82">
        <f t="shared" si="11"/>
        <v>0</v>
      </c>
      <c r="BB240" s="82">
        <f>ROUND(IF('2.ต้นทุนตามสัดส่วน '!$E$107&gt;0,(+L240*'2.ต้นทุนตามสัดส่วน '!$E$107)/'2.ต้นทุนตามสัดส่วน '!$E$109,0),2)</f>
        <v>0</v>
      </c>
      <c r="BC240" s="82">
        <f>ROUND(IF('2.ต้นทุนตามสัดส่วน '!$E$117&gt;0,(+M240*'2.ต้นทุนตามสัดส่วน '!$E$117)/'2.ต้นทุนตามสัดส่วน '!$E$119,0),2)</f>
        <v>0</v>
      </c>
      <c r="BD240" s="82">
        <f>ROUND(IF('2.ต้นทุนตามสัดส่วน '!$E$127&gt;0,(+N240*'2.ต้นทุนตามสัดส่วน '!$E$127)/'2.ต้นทุนตามสัดส่วน '!$E$129,0),2)</f>
        <v>0</v>
      </c>
      <c r="BE240" s="82">
        <f t="shared" si="12"/>
        <v>0</v>
      </c>
      <c r="BF240" s="82">
        <f>ROUND(IF('2.ต้นทุนตามสัดส่วน '!$E$157&gt;0,(+P240*'2.ต้นทุนตามสัดส่วน '!$E$157)/'2.ต้นทุนตามสัดส่วน '!$E$159,0),2)</f>
        <v>0</v>
      </c>
      <c r="BG240" s="82">
        <f>ROUND(IF('2.ต้นทุนตามสัดส่วน '!$E$167&gt;0,(+Q240*'2.ต้นทุนตามสัดส่วน '!$E$167)/'2.ต้นทุนตามสัดส่วน '!$E$169,0),2)</f>
        <v>0</v>
      </c>
      <c r="BH240" s="82">
        <f>ROUND(IF('2.ต้นทุนตามสัดส่วน '!$E$177&gt;0,(+R240*'2.ต้นทุนตามสัดส่วน '!$E$177)/'2.ต้นทุนตามสัดส่วน '!$E$179,0),2)</f>
        <v>0</v>
      </c>
      <c r="BI240" s="82">
        <f t="shared" si="13"/>
        <v>0</v>
      </c>
      <c r="BJ240" s="82">
        <f t="shared" si="14"/>
        <v>0</v>
      </c>
      <c r="BL240" s="96">
        <v>5107020800</v>
      </c>
      <c r="BM240" s="97" t="s">
        <v>335</v>
      </c>
      <c r="BN240" s="82">
        <f>ROUND(IF('2.ต้นทุนตามสัดส่วน '!$E$8&gt;0,(+C240*'2.ต้นทุนตามสัดส่วน '!$E$8)/'2.ต้นทุนตามสัดส่วน '!$E$9,0),2)</f>
        <v>0</v>
      </c>
      <c r="BO240" s="82">
        <f>ROUND(IF('2.ต้นทุนตามสัดส่วน '!$E$18&gt;0,(+D240*'2.ต้นทุนตามสัดส่วน '!$E$18)/'2.ต้นทุนตามสัดส่วน '!$E$19,0),2)</f>
        <v>0</v>
      </c>
      <c r="BP240" s="82">
        <f>ROUND(IF('2.ต้นทุนตามสัดส่วน '!$E$28&gt;0,(+E240*'2.ต้นทุนตามสัดส่วน '!$E$28)/'2.ต้นทุนตามสัดส่วน '!$E$29,0),2)</f>
        <v>0</v>
      </c>
      <c r="BQ240" s="82">
        <f>ROUND(IF('2.ต้นทุนตามสัดส่วน '!$E$38&gt;0,(+F240*'2.ต้นทุนตามสัดส่วน '!$E$38)/'2.ต้นทุนตามสัดส่วน '!$E$39,0),2)</f>
        <v>0</v>
      </c>
      <c r="BR240" s="82">
        <f t="shared" si="15"/>
        <v>0</v>
      </c>
      <c r="BS240" s="82">
        <f>ROUND(IF('2.ต้นทุนตามสัดส่วน '!$E$58&gt;0,(+H240*'2.ต้นทุนตามสัดส่วน '!$E$58)/'2.ต้นทุนตามสัดส่วน '!$E$59,0),2)</f>
        <v>0</v>
      </c>
      <c r="BT240" s="82">
        <f>ROUND(IF('2.ต้นทุนตามสัดส่วน '!$E$68&gt;0,(+I240*'2.ต้นทุนตามสัดส่วน '!$E$68)/'2.ต้นทุนตามสัดส่วน '!$E$69,0),2)</f>
        <v>0</v>
      </c>
      <c r="BU240" s="82">
        <f>ROUND(IF('2.ต้นทุนตามสัดส่วน '!$E$78&gt;0,(+J240*'2.ต้นทุนตามสัดส่วน '!$E$78)/'2.ต้นทุนตามสัดส่วน '!$E$79,0),2)</f>
        <v>0</v>
      </c>
      <c r="BV240" s="82">
        <f t="shared" si="16"/>
        <v>0</v>
      </c>
      <c r="BW240" s="82">
        <f>ROUND(IF('2.ต้นทุนตามสัดส่วน '!$E$108&gt;0,(+L240*'2.ต้นทุนตามสัดส่วน '!$E$108)/'2.ต้นทุนตามสัดส่วน '!$E$109,0),2)</f>
        <v>0</v>
      </c>
      <c r="BX240" s="82">
        <f>ROUND(IF('2.ต้นทุนตามสัดส่วน '!$E$118&gt;0,(+M240*'2.ต้นทุนตามสัดส่วน '!$E$118)/'2.ต้นทุนตามสัดส่วน '!$E$119,0),2)</f>
        <v>0</v>
      </c>
      <c r="BY240" s="82">
        <f>ROUND(IF('2.ต้นทุนตามสัดส่วน '!$E$128&gt;0,(+N240*'2.ต้นทุนตามสัดส่วน '!$E$128)/'2.ต้นทุนตามสัดส่วน '!$E$129,0),2)</f>
        <v>0</v>
      </c>
      <c r="BZ240" s="82">
        <f t="shared" si="17"/>
        <v>0</v>
      </c>
      <c r="CA240" s="82">
        <f>ROUND(IF('2.ต้นทุนตามสัดส่วน '!$E$158&gt;0,(+P240*'2.ต้นทุนตามสัดส่วน '!$E$158)/'2.ต้นทุนตามสัดส่วน '!$E$159,0),2)</f>
        <v>0</v>
      </c>
      <c r="CB240" s="82">
        <f>ROUND(IF('2.ต้นทุนตามสัดส่วน '!$E$168&gt;0,(+Q240*'2.ต้นทุนตามสัดส่วน '!$E$168)/'2.ต้นทุนตามสัดส่วน '!$E$169,0),2)</f>
        <v>0</v>
      </c>
      <c r="CC240" s="82">
        <f>ROUND(IF('2.ต้นทุนตามสัดส่วน '!$E$178&gt;0,(+R240*'2.ต้นทุนตามสัดส่วน '!$E$178)/'2.ต้นทุนตามสัดส่วน '!$E$179,0),2)</f>
        <v>0</v>
      </c>
      <c r="CD240" s="82">
        <f t="shared" si="18"/>
        <v>0</v>
      </c>
      <c r="CE240" s="82">
        <f t="shared" si="19"/>
        <v>0</v>
      </c>
      <c r="CF240" s="96">
        <v>5107020800</v>
      </c>
      <c r="CG240" s="97" t="s">
        <v>335</v>
      </c>
      <c r="CH240" s="82">
        <f t="shared" ref="CH240:CY240" si="253">+C240-X240-AS240-BN240</f>
        <v>0</v>
      </c>
      <c r="CI240" s="82">
        <f t="shared" si="253"/>
        <v>0</v>
      </c>
      <c r="CJ240" s="82">
        <f t="shared" si="253"/>
        <v>0</v>
      </c>
      <c r="CK240" s="82">
        <f t="shared" si="253"/>
        <v>0</v>
      </c>
      <c r="CL240" s="82">
        <f t="shared" si="253"/>
        <v>0</v>
      </c>
      <c r="CM240" s="82">
        <f t="shared" si="253"/>
        <v>0</v>
      </c>
      <c r="CN240" s="82">
        <f t="shared" si="253"/>
        <v>0</v>
      </c>
      <c r="CO240" s="82">
        <f t="shared" si="253"/>
        <v>0</v>
      </c>
      <c r="CP240" s="82">
        <f t="shared" si="253"/>
        <v>0</v>
      </c>
      <c r="CQ240" s="82">
        <f t="shared" si="253"/>
        <v>0</v>
      </c>
      <c r="CR240" s="82">
        <f t="shared" si="253"/>
        <v>0</v>
      </c>
      <c r="CS240" s="82">
        <f t="shared" si="253"/>
        <v>0</v>
      </c>
      <c r="CT240" s="82">
        <f t="shared" si="253"/>
        <v>0</v>
      </c>
      <c r="CU240" s="82">
        <f t="shared" si="253"/>
        <v>0</v>
      </c>
      <c r="CV240" s="82">
        <f t="shared" si="253"/>
        <v>0</v>
      </c>
      <c r="CW240" s="82">
        <f t="shared" si="253"/>
        <v>0</v>
      </c>
      <c r="CX240" s="82">
        <f t="shared" si="253"/>
        <v>0</v>
      </c>
      <c r="CY240" s="82">
        <f t="shared" si="253"/>
        <v>0</v>
      </c>
    </row>
    <row r="241" spans="1:103" ht="15.75" customHeight="1" x14ac:dyDescent="0.55000000000000004">
      <c r="A241" s="96">
        <v>5107020900</v>
      </c>
      <c r="B241" s="97" t="s">
        <v>336</v>
      </c>
      <c r="C241" s="30"/>
      <c r="D241" s="82"/>
      <c r="E241" s="82"/>
      <c r="F241" s="82"/>
      <c r="G241" s="82">
        <f t="shared" si="0"/>
        <v>0</v>
      </c>
      <c r="H241" s="82"/>
      <c r="I241" s="82"/>
      <c r="J241" s="82"/>
      <c r="K241" s="82">
        <f t="shared" si="1"/>
        <v>0</v>
      </c>
      <c r="L241" s="82"/>
      <c r="M241" s="82"/>
      <c r="N241" s="82"/>
      <c r="O241" s="82">
        <f t="shared" si="2"/>
        <v>0</v>
      </c>
      <c r="P241" s="82"/>
      <c r="Q241" s="82"/>
      <c r="R241" s="82"/>
      <c r="S241" s="82">
        <f t="shared" si="3"/>
        <v>0</v>
      </c>
      <c r="T241" s="82">
        <f t="shared" si="4"/>
        <v>0</v>
      </c>
      <c r="V241" s="96">
        <v>5107020900</v>
      </c>
      <c r="W241" s="97" t="s">
        <v>336</v>
      </c>
      <c r="X241" s="82">
        <f>ROUND(IF('2.ต้นทุนตามสัดส่วน '!$E$6&gt;0,(+C241*'2.ต้นทุนตามสัดส่วน '!$E$6)/'2.ต้นทุนตามสัดส่วน '!$E$9,0),2)</f>
        <v>0</v>
      </c>
      <c r="Y241" s="82">
        <f>ROUND(IF('2.ต้นทุนตามสัดส่วน '!$E$16&gt;0,(+D241*'2.ต้นทุนตามสัดส่วน '!$E$16)/'2.ต้นทุนตามสัดส่วน '!$E$19,0),2)</f>
        <v>0</v>
      </c>
      <c r="Z241" s="82">
        <f>ROUND(IF('2.ต้นทุนตามสัดส่วน '!$E$26&gt;0,(+E241*'2.ต้นทุนตามสัดส่วน '!$E$26)/'2.ต้นทุนตามสัดส่วน '!$E$29,0),2)</f>
        <v>0</v>
      </c>
      <c r="AA241" s="82">
        <f>ROUND(IF('2.ต้นทุนตามสัดส่วน '!$E$36&gt;0,(+F241*'2.ต้นทุนตามสัดส่วน '!$E$36)/'2.ต้นทุนตามสัดส่วน '!$E$39,0),2)</f>
        <v>0</v>
      </c>
      <c r="AB241" s="82">
        <f t="shared" si="5"/>
        <v>0</v>
      </c>
      <c r="AC241" s="82">
        <f>ROUND(IF('2.ต้นทุนตามสัดส่วน '!$E$56&gt;0,(+H241*'2.ต้นทุนตามสัดส่วน '!$E$56)/'2.ต้นทุนตามสัดส่วน '!$E$59,0),2)</f>
        <v>0</v>
      </c>
      <c r="AD241" s="82">
        <f>ROUND(IF('2.ต้นทุนตามสัดส่วน '!$E$66&gt;0,(+I241*'2.ต้นทุนตามสัดส่วน '!$E$66)/'2.ต้นทุนตามสัดส่วน '!$E$69,0),2)</f>
        <v>0</v>
      </c>
      <c r="AE241" s="82">
        <f>ROUND(IF('2.ต้นทุนตามสัดส่วน '!$E$76&gt;0,(+J241*'2.ต้นทุนตามสัดส่วน '!$E$76)/'2.ต้นทุนตามสัดส่วน '!$E$79,0),2)</f>
        <v>0</v>
      </c>
      <c r="AF241" s="82">
        <f t="shared" si="6"/>
        <v>0</v>
      </c>
      <c r="AG241" s="82">
        <f>ROUND(IF('2.ต้นทุนตามสัดส่วน '!$E$106&gt;0,(+L241*'2.ต้นทุนตามสัดส่วน '!$E$106)/'2.ต้นทุนตามสัดส่วน '!$E$109,0),2)</f>
        <v>0</v>
      </c>
      <c r="AH241" s="82">
        <f>ROUND(IF('2.ต้นทุนตามสัดส่วน '!$E$116&gt;0,(+M241*'2.ต้นทุนตามสัดส่วน '!$E$116)/'2.ต้นทุนตามสัดส่วน '!$E$119,0),2)</f>
        <v>0</v>
      </c>
      <c r="AI241" s="82">
        <f>ROUND(IF('2.ต้นทุนตามสัดส่วน '!$E$126&gt;0,(+N241*'2.ต้นทุนตามสัดส่วน '!$E$126)/'2.ต้นทุนตามสัดส่วน '!$E$129,0),2)</f>
        <v>0</v>
      </c>
      <c r="AJ241" s="82">
        <f t="shared" si="7"/>
        <v>0</v>
      </c>
      <c r="AK241" s="82">
        <f>ROUND(IF('2.ต้นทุนตามสัดส่วน '!$E$156&gt;0,(+P241*'2.ต้นทุนตามสัดส่วน '!$E$156)/'2.ต้นทุนตามสัดส่วน '!$E$159,0),2)</f>
        <v>0</v>
      </c>
      <c r="AL241" s="82">
        <f>ROUND(IF('2.ต้นทุนตามสัดส่วน '!$E$166&gt;0,(+Q241*'2.ต้นทุนตามสัดส่วน '!$E$166)/'2.ต้นทุนตามสัดส่วน '!$E$169,0),2)</f>
        <v>0</v>
      </c>
      <c r="AM241" s="82">
        <f>ROUND(IF('2.ต้นทุนตามสัดส่วน '!$E$176&gt;0,(+R241*'2.ต้นทุนตามสัดส่วน '!$E$176)/'2.ต้นทุนตามสัดส่วน '!$E$179,0),2)</f>
        <v>0</v>
      </c>
      <c r="AN241" s="82">
        <f t="shared" si="8"/>
        <v>0</v>
      </c>
      <c r="AO241" s="82">
        <f t="shared" si="9"/>
        <v>0</v>
      </c>
      <c r="AQ241" s="96">
        <v>5107020900</v>
      </c>
      <c r="AR241" s="97" t="s">
        <v>336</v>
      </c>
      <c r="AS241" s="82">
        <f>ROUND(IF('2.ต้นทุนตามสัดส่วน '!$E$7&gt;0,(C241*'2.ต้นทุนตามสัดส่วน '!$E$7)/'2.ต้นทุนตามสัดส่วน '!$E$9,0),2)</f>
        <v>0</v>
      </c>
      <c r="AT241" s="82">
        <f>ROUND(IF('2.ต้นทุนตามสัดส่วน '!$E$17&gt;0,(D241*'2.ต้นทุนตามสัดส่วน '!$E$17)/'2.ต้นทุนตามสัดส่วน '!$E$19,0),2)</f>
        <v>0</v>
      </c>
      <c r="AU241" s="82">
        <f>ROUND(IF('2.ต้นทุนตามสัดส่วน '!$E$27&gt;0,(+E241*'2.ต้นทุนตามสัดส่วน '!$E$27)/'2.ต้นทุนตามสัดส่วน '!$E$29,0),2)</f>
        <v>0</v>
      </c>
      <c r="AV241" s="82">
        <f>ROUND(IF('2.ต้นทุนตามสัดส่วน '!$E$37&gt;0,(+F241*'2.ต้นทุนตามสัดส่วน '!$E$37)/'2.ต้นทุนตามสัดส่วน '!$E$39,0),2)</f>
        <v>0</v>
      </c>
      <c r="AW241" s="82">
        <f t="shared" si="10"/>
        <v>0</v>
      </c>
      <c r="AX241" s="82">
        <f>ROUND(IF('2.ต้นทุนตามสัดส่วน '!$E$57&gt;0,(+H241*'2.ต้นทุนตามสัดส่วน '!$E$57)/'2.ต้นทุนตามสัดส่วน '!$E$59,0),2)</f>
        <v>0</v>
      </c>
      <c r="AY241" s="82">
        <f>ROUND(IF('2.ต้นทุนตามสัดส่วน '!$E$67&gt;0,(+I241*'2.ต้นทุนตามสัดส่วน '!$E$67)/'2.ต้นทุนตามสัดส่วน '!$E$69,0),2)</f>
        <v>0</v>
      </c>
      <c r="AZ241" s="82">
        <f>ROUND(IF('2.ต้นทุนตามสัดส่วน '!$E$77&gt;0,(+J241*'2.ต้นทุนตามสัดส่วน '!$E$77)/'2.ต้นทุนตามสัดส่วน '!$E$79,0),2)</f>
        <v>0</v>
      </c>
      <c r="BA241" s="82">
        <f t="shared" si="11"/>
        <v>0</v>
      </c>
      <c r="BB241" s="82">
        <f>ROUND(IF('2.ต้นทุนตามสัดส่วน '!$E$107&gt;0,(+L241*'2.ต้นทุนตามสัดส่วน '!$E$107)/'2.ต้นทุนตามสัดส่วน '!$E$109,0),2)</f>
        <v>0</v>
      </c>
      <c r="BC241" s="82">
        <f>ROUND(IF('2.ต้นทุนตามสัดส่วน '!$E$117&gt;0,(+M241*'2.ต้นทุนตามสัดส่วน '!$E$117)/'2.ต้นทุนตามสัดส่วน '!$E$119,0),2)</f>
        <v>0</v>
      </c>
      <c r="BD241" s="82">
        <f>ROUND(IF('2.ต้นทุนตามสัดส่วน '!$E$127&gt;0,(+N241*'2.ต้นทุนตามสัดส่วน '!$E$127)/'2.ต้นทุนตามสัดส่วน '!$E$129,0),2)</f>
        <v>0</v>
      </c>
      <c r="BE241" s="82">
        <f t="shared" si="12"/>
        <v>0</v>
      </c>
      <c r="BF241" s="82">
        <f>ROUND(IF('2.ต้นทุนตามสัดส่วน '!$E$157&gt;0,(+P241*'2.ต้นทุนตามสัดส่วน '!$E$157)/'2.ต้นทุนตามสัดส่วน '!$E$159,0),2)</f>
        <v>0</v>
      </c>
      <c r="BG241" s="82">
        <f>ROUND(IF('2.ต้นทุนตามสัดส่วน '!$E$167&gt;0,(+Q241*'2.ต้นทุนตามสัดส่วน '!$E$167)/'2.ต้นทุนตามสัดส่วน '!$E$169,0),2)</f>
        <v>0</v>
      </c>
      <c r="BH241" s="82">
        <f>ROUND(IF('2.ต้นทุนตามสัดส่วน '!$E$177&gt;0,(+R241*'2.ต้นทุนตามสัดส่วน '!$E$177)/'2.ต้นทุนตามสัดส่วน '!$E$179,0),2)</f>
        <v>0</v>
      </c>
      <c r="BI241" s="82">
        <f t="shared" si="13"/>
        <v>0</v>
      </c>
      <c r="BJ241" s="82">
        <f t="shared" si="14"/>
        <v>0</v>
      </c>
      <c r="BL241" s="96">
        <v>5107020900</v>
      </c>
      <c r="BM241" s="97" t="s">
        <v>336</v>
      </c>
      <c r="BN241" s="82">
        <f>ROUND(IF('2.ต้นทุนตามสัดส่วน '!$E$8&gt;0,(+C241*'2.ต้นทุนตามสัดส่วน '!$E$8)/'2.ต้นทุนตามสัดส่วน '!$E$9,0),2)</f>
        <v>0</v>
      </c>
      <c r="BO241" s="82">
        <f>ROUND(IF('2.ต้นทุนตามสัดส่วน '!$E$18&gt;0,(+D241*'2.ต้นทุนตามสัดส่วน '!$E$18)/'2.ต้นทุนตามสัดส่วน '!$E$19,0),2)</f>
        <v>0</v>
      </c>
      <c r="BP241" s="82">
        <f>ROUND(IF('2.ต้นทุนตามสัดส่วน '!$E$28&gt;0,(+E241*'2.ต้นทุนตามสัดส่วน '!$E$28)/'2.ต้นทุนตามสัดส่วน '!$E$29,0),2)</f>
        <v>0</v>
      </c>
      <c r="BQ241" s="82">
        <f>ROUND(IF('2.ต้นทุนตามสัดส่วน '!$E$38&gt;0,(+F241*'2.ต้นทุนตามสัดส่วน '!$E$38)/'2.ต้นทุนตามสัดส่วน '!$E$39,0),2)</f>
        <v>0</v>
      </c>
      <c r="BR241" s="82">
        <f t="shared" si="15"/>
        <v>0</v>
      </c>
      <c r="BS241" s="82">
        <f>ROUND(IF('2.ต้นทุนตามสัดส่วน '!$E$58&gt;0,(+H241*'2.ต้นทุนตามสัดส่วน '!$E$58)/'2.ต้นทุนตามสัดส่วน '!$E$59,0),2)</f>
        <v>0</v>
      </c>
      <c r="BT241" s="82">
        <f>ROUND(IF('2.ต้นทุนตามสัดส่วน '!$E$68&gt;0,(+I241*'2.ต้นทุนตามสัดส่วน '!$E$68)/'2.ต้นทุนตามสัดส่วน '!$E$69,0),2)</f>
        <v>0</v>
      </c>
      <c r="BU241" s="82">
        <f>ROUND(IF('2.ต้นทุนตามสัดส่วน '!$E$78&gt;0,(+J241*'2.ต้นทุนตามสัดส่วน '!$E$78)/'2.ต้นทุนตามสัดส่วน '!$E$79,0),2)</f>
        <v>0</v>
      </c>
      <c r="BV241" s="82">
        <f t="shared" si="16"/>
        <v>0</v>
      </c>
      <c r="BW241" s="82">
        <f>ROUND(IF('2.ต้นทุนตามสัดส่วน '!$E$108&gt;0,(+L241*'2.ต้นทุนตามสัดส่วน '!$E$108)/'2.ต้นทุนตามสัดส่วน '!$E$109,0),2)</f>
        <v>0</v>
      </c>
      <c r="BX241" s="82">
        <f>ROUND(IF('2.ต้นทุนตามสัดส่วน '!$E$118&gt;0,(+M241*'2.ต้นทุนตามสัดส่วน '!$E$118)/'2.ต้นทุนตามสัดส่วน '!$E$119,0),2)</f>
        <v>0</v>
      </c>
      <c r="BY241" s="82">
        <f>ROUND(IF('2.ต้นทุนตามสัดส่วน '!$E$128&gt;0,(+N241*'2.ต้นทุนตามสัดส่วน '!$E$128)/'2.ต้นทุนตามสัดส่วน '!$E$129,0),2)</f>
        <v>0</v>
      </c>
      <c r="BZ241" s="82">
        <f t="shared" si="17"/>
        <v>0</v>
      </c>
      <c r="CA241" s="82">
        <f>ROUND(IF('2.ต้นทุนตามสัดส่วน '!$E$158&gt;0,(+P241*'2.ต้นทุนตามสัดส่วน '!$E$158)/'2.ต้นทุนตามสัดส่วน '!$E$159,0),2)</f>
        <v>0</v>
      </c>
      <c r="CB241" s="82">
        <f>ROUND(IF('2.ต้นทุนตามสัดส่วน '!$E$168&gt;0,(+Q241*'2.ต้นทุนตามสัดส่วน '!$E$168)/'2.ต้นทุนตามสัดส่วน '!$E$169,0),2)</f>
        <v>0</v>
      </c>
      <c r="CC241" s="82">
        <f>ROUND(IF('2.ต้นทุนตามสัดส่วน '!$E$178&gt;0,(+R241*'2.ต้นทุนตามสัดส่วน '!$E$178)/'2.ต้นทุนตามสัดส่วน '!$E$179,0),2)</f>
        <v>0</v>
      </c>
      <c r="CD241" s="82">
        <f t="shared" si="18"/>
        <v>0</v>
      </c>
      <c r="CE241" s="82">
        <f t="shared" si="19"/>
        <v>0</v>
      </c>
      <c r="CF241" s="96">
        <v>5107020900</v>
      </c>
      <c r="CG241" s="97" t="s">
        <v>336</v>
      </c>
      <c r="CH241" s="82">
        <f t="shared" ref="CH241:CY241" si="254">+C241-X241-AS241-BN241</f>
        <v>0</v>
      </c>
      <c r="CI241" s="82">
        <f t="shared" si="254"/>
        <v>0</v>
      </c>
      <c r="CJ241" s="82">
        <f t="shared" si="254"/>
        <v>0</v>
      </c>
      <c r="CK241" s="82">
        <f t="shared" si="254"/>
        <v>0</v>
      </c>
      <c r="CL241" s="82">
        <f t="shared" si="254"/>
        <v>0</v>
      </c>
      <c r="CM241" s="82">
        <f t="shared" si="254"/>
        <v>0</v>
      </c>
      <c r="CN241" s="82">
        <f t="shared" si="254"/>
        <v>0</v>
      </c>
      <c r="CO241" s="82">
        <f t="shared" si="254"/>
        <v>0</v>
      </c>
      <c r="CP241" s="82">
        <f t="shared" si="254"/>
        <v>0</v>
      </c>
      <c r="CQ241" s="82">
        <f t="shared" si="254"/>
        <v>0</v>
      </c>
      <c r="CR241" s="82">
        <f t="shared" si="254"/>
        <v>0</v>
      </c>
      <c r="CS241" s="82">
        <f t="shared" si="254"/>
        <v>0</v>
      </c>
      <c r="CT241" s="82">
        <f t="shared" si="254"/>
        <v>0</v>
      </c>
      <c r="CU241" s="82">
        <f t="shared" si="254"/>
        <v>0</v>
      </c>
      <c r="CV241" s="82">
        <f t="shared" si="254"/>
        <v>0</v>
      </c>
      <c r="CW241" s="82">
        <f t="shared" si="254"/>
        <v>0</v>
      </c>
      <c r="CX241" s="82">
        <f t="shared" si="254"/>
        <v>0</v>
      </c>
      <c r="CY241" s="82">
        <f t="shared" si="254"/>
        <v>0</v>
      </c>
    </row>
    <row r="242" spans="1:103" ht="15.75" customHeight="1" x14ac:dyDescent="0.55000000000000004">
      <c r="A242" s="96">
        <v>5107021000</v>
      </c>
      <c r="B242" s="97" t="s">
        <v>337</v>
      </c>
      <c r="C242" s="30"/>
      <c r="D242" s="82"/>
      <c r="E242" s="82"/>
      <c r="F242" s="82"/>
      <c r="G242" s="82">
        <f t="shared" si="0"/>
        <v>0</v>
      </c>
      <c r="H242" s="82"/>
      <c r="I242" s="82"/>
      <c r="J242" s="82"/>
      <c r="K242" s="82">
        <f t="shared" si="1"/>
        <v>0</v>
      </c>
      <c r="L242" s="82"/>
      <c r="M242" s="82"/>
      <c r="N242" s="82"/>
      <c r="O242" s="82">
        <f t="shared" si="2"/>
        <v>0</v>
      </c>
      <c r="P242" s="82"/>
      <c r="Q242" s="82"/>
      <c r="R242" s="82"/>
      <c r="S242" s="82">
        <f t="shared" si="3"/>
        <v>0</v>
      </c>
      <c r="T242" s="82">
        <f t="shared" si="4"/>
        <v>0</v>
      </c>
      <c r="V242" s="96">
        <v>5107021000</v>
      </c>
      <c r="W242" s="97" t="s">
        <v>337</v>
      </c>
      <c r="X242" s="82">
        <f>ROUND(IF('2.ต้นทุนตามสัดส่วน '!$E$6&gt;0,(+C242*'2.ต้นทุนตามสัดส่วน '!$E$6)/'2.ต้นทุนตามสัดส่วน '!$E$9,0),2)</f>
        <v>0</v>
      </c>
      <c r="Y242" s="82">
        <f>ROUND(IF('2.ต้นทุนตามสัดส่วน '!$E$16&gt;0,(+D242*'2.ต้นทุนตามสัดส่วน '!$E$16)/'2.ต้นทุนตามสัดส่วน '!$E$19,0),2)</f>
        <v>0</v>
      </c>
      <c r="Z242" s="82">
        <f>ROUND(IF('2.ต้นทุนตามสัดส่วน '!$E$26&gt;0,(+E242*'2.ต้นทุนตามสัดส่วน '!$E$26)/'2.ต้นทุนตามสัดส่วน '!$E$29,0),2)</f>
        <v>0</v>
      </c>
      <c r="AA242" s="82">
        <f>ROUND(IF('2.ต้นทุนตามสัดส่วน '!$E$36&gt;0,(+F242*'2.ต้นทุนตามสัดส่วน '!$E$36)/'2.ต้นทุนตามสัดส่วน '!$E$39,0),2)</f>
        <v>0</v>
      </c>
      <c r="AB242" s="82">
        <f t="shared" si="5"/>
        <v>0</v>
      </c>
      <c r="AC242" s="82">
        <f>ROUND(IF('2.ต้นทุนตามสัดส่วน '!$E$56&gt;0,(+H242*'2.ต้นทุนตามสัดส่วน '!$E$56)/'2.ต้นทุนตามสัดส่วน '!$E$59,0),2)</f>
        <v>0</v>
      </c>
      <c r="AD242" s="82">
        <f>ROUND(IF('2.ต้นทุนตามสัดส่วน '!$E$66&gt;0,(+I242*'2.ต้นทุนตามสัดส่วน '!$E$66)/'2.ต้นทุนตามสัดส่วน '!$E$69,0),2)</f>
        <v>0</v>
      </c>
      <c r="AE242" s="82">
        <f>ROUND(IF('2.ต้นทุนตามสัดส่วน '!$E$76&gt;0,(+J242*'2.ต้นทุนตามสัดส่วน '!$E$76)/'2.ต้นทุนตามสัดส่วน '!$E$79,0),2)</f>
        <v>0</v>
      </c>
      <c r="AF242" s="82">
        <f t="shared" si="6"/>
        <v>0</v>
      </c>
      <c r="AG242" s="82">
        <f>ROUND(IF('2.ต้นทุนตามสัดส่วน '!$E$106&gt;0,(+L242*'2.ต้นทุนตามสัดส่วน '!$E$106)/'2.ต้นทุนตามสัดส่วน '!$E$109,0),2)</f>
        <v>0</v>
      </c>
      <c r="AH242" s="82">
        <f>ROUND(IF('2.ต้นทุนตามสัดส่วน '!$E$116&gt;0,(+M242*'2.ต้นทุนตามสัดส่วน '!$E$116)/'2.ต้นทุนตามสัดส่วน '!$E$119,0),2)</f>
        <v>0</v>
      </c>
      <c r="AI242" s="82">
        <f>ROUND(IF('2.ต้นทุนตามสัดส่วน '!$E$126&gt;0,(+N242*'2.ต้นทุนตามสัดส่วน '!$E$126)/'2.ต้นทุนตามสัดส่วน '!$E$129,0),2)</f>
        <v>0</v>
      </c>
      <c r="AJ242" s="82">
        <f t="shared" si="7"/>
        <v>0</v>
      </c>
      <c r="AK242" s="82">
        <f>ROUND(IF('2.ต้นทุนตามสัดส่วน '!$E$156&gt;0,(+P242*'2.ต้นทุนตามสัดส่วน '!$E$156)/'2.ต้นทุนตามสัดส่วน '!$E$159,0),2)</f>
        <v>0</v>
      </c>
      <c r="AL242" s="82">
        <f>ROUND(IF('2.ต้นทุนตามสัดส่วน '!$E$166&gt;0,(+Q242*'2.ต้นทุนตามสัดส่วน '!$E$166)/'2.ต้นทุนตามสัดส่วน '!$E$169,0),2)</f>
        <v>0</v>
      </c>
      <c r="AM242" s="82">
        <f>ROUND(IF('2.ต้นทุนตามสัดส่วน '!$E$176&gt;0,(+R242*'2.ต้นทุนตามสัดส่วน '!$E$176)/'2.ต้นทุนตามสัดส่วน '!$E$179,0),2)</f>
        <v>0</v>
      </c>
      <c r="AN242" s="82">
        <f t="shared" si="8"/>
        <v>0</v>
      </c>
      <c r="AO242" s="82">
        <f t="shared" si="9"/>
        <v>0</v>
      </c>
      <c r="AQ242" s="96">
        <v>5107021000</v>
      </c>
      <c r="AR242" s="97" t="s">
        <v>337</v>
      </c>
      <c r="AS242" s="82">
        <f>ROUND(IF('2.ต้นทุนตามสัดส่วน '!$E$7&gt;0,(C242*'2.ต้นทุนตามสัดส่วน '!$E$7)/'2.ต้นทุนตามสัดส่วน '!$E$9,0),2)</f>
        <v>0</v>
      </c>
      <c r="AT242" s="82">
        <f>ROUND(IF('2.ต้นทุนตามสัดส่วน '!$E$17&gt;0,(D242*'2.ต้นทุนตามสัดส่วน '!$E$17)/'2.ต้นทุนตามสัดส่วน '!$E$19,0),2)</f>
        <v>0</v>
      </c>
      <c r="AU242" s="82">
        <f>ROUND(IF('2.ต้นทุนตามสัดส่วน '!$E$27&gt;0,(+E242*'2.ต้นทุนตามสัดส่วน '!$E$27)/'2.ต้นทุนตามสัดส่วน '!$E$29,0),2)</f>
        <v>0</v>
      </c>
      <c r="AV242" s="82">
        <f>ROUND(IF('2.ต้นทุนตามสัดส่วน '!$E$37&gt;0,(+F242*'2.ต้นทุนตามสัดส่วน '!$E$37)/'2.ต้นทุนตามสัดส่วน '!$E$39,0),2)</f>
        <v>0</v>
      </c>
      <c r="AW242" s="82">
        <f t="shared" si="10"/>
        <v>0</v>
      </c>
      <c r="AX242" s="82">
        <f>ROUND(IF('2.ต้นทุนตามสัดส่วน '!$E$57&gt;0,(+H242*'2.ต้นทุนตามสัดส่วน '!$E$57)/'2.ต้นทุนตามสัดส่วน '!$E$59,0),2)</f>
        <v>0</v>
      </c>
      <c r="AY242" s="82">
        <f>ROUND(IF('2.ต้นทุนตามสัดส่วน '!$E$67&gt;0,(+I242*'2.ต้นทุนตามสัดส่วน '!$E$67)/'2.ต้นทุนตามสัดส่วน '!$E$69,0),2)</f>
        <v>0</v>
      </c>
      <c r="AZ242" s="82">
        <f>ROUND(IF('2.ต้นทุนตามสัดส่วน '!$E$77&gt;0,(+J242*'2.ต้นทุนตามสัดส่วน '!$E$77)/'2.ต้นทุนตามสัดส่วน '!$E$79,0),2)</f>
        <v>0</v>
      </c>
      <c r="BA242" s="82">
        <f t="shared" si="11"/>
        <v>0</v>
      </c>
      <c r="BB242" s="82">
        <f>ROUND(IF('2.ต้นทุนตามสัดส่วน '!$E$107&gt;0,(+L242*'2.ต้นทุนตามสัดส่วน '!$E$107)/'2.ต้นทุนตามสัดส่วน '!$E$109,0),2)</f>
        <v>0</v>
      </c>
      <c r="BC242" s="82">
        <f>ROUND(IF('2.ต้นทุนตามสัดส่วน '!$E$117&gt;0,(+M242*'2.ต้นทุนตามสัดส่วน '!$E$117)/'2.ต้นทุนตามสัดส่วน '!$E$119,0),2)</f>
        <v>0</v>
      </c>
      <c r="BD242" s="82">
        <f>ROUND(IF('2.ต้นทุนตามสัดส่วน '!$E$127&gt;0,(+N242*'2.ต้นทุนตามสัดส่วน '!$E$127)/'2.ต้นทุนตามสัดส่วน '!$E$129,0),2)</f>
        <v>0</v>
      </c>
      <c r="BE242" s="82">
        <f t="shared" si="12"/>
        <v>0</v>
      </c>
      <c r="BF242" s="82">
        <f>ROUND(IF('2.ต้นทุนตามสัดส่วน '!$E$157&gt;0,(+P242*'2.ต้นทุนตามสัดส่วน '!$E$157)/'2.ต้นทุนตามสัดส่วน '!$E$159,0),2)</f>
        <v>0</v>
      </c>
      <c r="BG242" s="82">
        <f>ROUND(IF('2.ต้นทุนตามสัดส่วน '!$E$167&gt;0,(+Q242*'2.ต้นทุนตามสัดส่วน '!$E$167)/'2.ต้นทุนตามสัดส่วน '!$E$169,0),2)</f>
        <v>0</v>
      </c>
      <c r="BH242" s="82">
        <f>ROUND(IF('2.ต้นทุนตามสัดส่วน '!$E$177&gt;0,(+R242*'2.ต้นทุนตามสัดส่วน '!$E$177)/'2.ต้นทุนตามสัดส่วน '!$E$179,0),2)</f>
        <v>0</v>
      </c>
      <c r="BI242" s="82">
        <f t="shared" si="13"/>
        <v>0</v>
      </c>
      <c r="BJ242" s="82">
        <f t="shared" si="14"/>
        <v>0</v>
      </c>
      <c r="BL242" s="96">
        <v>5107021000</v>
      </c>
      <c r="BM242" s="97" t="s">
        <v>337</v>
      </c>
      <c r="BN242" s="82">
        <f>ROUND(IF('2.ต้นทุนตามสัดส่วน '!$E$8&gt;0,(+C242*'2.ต้นทุนตามสัดส่วน '!$E$8)/'2.ต้นทุนตามสัดส่วน '!$E$9,0),2)</f>
        <v>0</v>
      </c>
      <c r="BO242" s="82">
        <f>ROUND(IF('2.ต้นทุนตามสัดส่วน '!$E$18&gt;0,(+D242*'2.ต้นทุนตามสัดส่วน '!$E$18)/'2.ต้นทุนตามสัดส่วน '!$E$19,0),2)</f>
        <v>0</v>
      </c>
      <c r="BP242" s="82">
        <f>ROUND(IF('2.ต้นทุนตามสัดส่วน '!$E$28&gt;0,(+E242*'2.ต้นทุนตามสัดส่วน '!$E$28)/'2.ต้นทุนตามสัดส่วน '!$E$29,0),2)</f>
        <v>0</v>
      </c>
      <c r="BQ242" s="82">
        <f>ROUND(IF('2.ต้นทุนตามสัดส่วน '!$E$38&gt;0,(+F242*'2.ต้นทุนตามสัดส่วน '!$E$38)/'2.ต้นทุนตามสัดส่วน '!$E$39,0),2)</f>
        <v>0</v>
      </c>
      <c r="BR242" s="82">
        <f t="shared" si="15"/>
        <v>0</v>
      </c>
      <c r="BS242" s="82">
        <f>ROUND(IF('2.ต้นทุนตามสัดส่วน '!$E$58&gt;0,(+H242*'2.ต้นทุนตามสัดส่วน '!$E$58)/'2.ต้นทุนตามสัดส่วน '!$E$59,0),2)</f>
        <v>0</v>
      </c>
      <c r="BT242" s="82">
        <f>ROUND(IF('2.ต้นทุนตามสัดส่วน '!$E$68&gt;0,(+I242*'2.ต้นทุนตามสัดส่วน '!$E$68)/'2.ต้นทุนตามสัดส่วน '!$E$69,0),2)</f>
        <v>0</v>
      </c>
      <c r="BU242" s="82">
        <f>ROUND(IF('2.ต้นทุนตามสัดส่วน '!$E$78&gt;0,(+J242*'2.ต้นทุนตามสัดส่วน '!$E$78)/'2.ต้นทุนตามสัดส่วน '!$E$79,0),2)</f>
        <v>0</v>
      </c>
      <c r="BV242" s="82">
        <f t="shared" si="16"/>
        <v>0</v>
      </c>
      <c r="BW242" s="82">
        <f>ROUND(IF('2.ต้นทุนตามสัดส่วน '!$E$108&gt;0,(+L242*'2.ต้นทุนตามสัดส่วน '!$E$108)/'2.ต้นทุนตามสัดส่วน '!$E$109,0),2)</f>
        <v>0</v>
      </c>
      <c r="BX242" s="82">
        <f>ROUND(IF('2.ต้นทุนตามสัดส่วน '!$E$118&gt;0,(+M242*'2.ต้นทุนตามสัดส่วน '!$E$118)/'2.ต้นทุนตามสัดส่วน '!$E$119,0),2)</f>
        <v>0</v>
      </c>
      <c r="BY242" s="82">
        <f>ROUND(IF('2.ต้นทุนตามสัดส่วน '!$E$128&gt;0,(+N242*'2.ต้นทุนตามสัดส่วน '!$E$128)/'2.ต้นทุนตามสัดส่วน '!$E$129,0),2)</f>
        <v>0</v>
      </c>
      <c r="BZ242" s="82">
        <f t="shared" si="17"/>
        <v>0</v>
      </c>
      <c r="CA242" s="82">
        <f>ROUND(IF('2.ต้นทุนตามสัดส่วน '!$E$158&gt;0,(+P242*'2.ต้นทุนตามสัดส่วน '!$E$158)/'2.ต้นทุนตามสัดส่วน '!$E$159,0),2)</f>
        <v>0</v>
      </c>
      <c r="CB242" s="82">
        <f>ROUND(IF('2.ต้นทุนตามสัดส่วน '!$E$168&gt;0,(+Q242*'2.ต้นทุนตามสัดส่วน '!$E$168)/'2.ต้นทุนตามสัดส่วน '!$E$169,0),2)</f>
        <v>0</v>
      </c>
      <c r="CC242" s="82">
        <f>ROUND(IF('2.ต้นทุนตามสัดส่วน '!$E$178&gt;0,(+R242*'2.ต้นทุนตามสัดส่วน '!$E$178)/'2.ต้นทุนตามสัดส่วน '!$E$179,0),2)</f>
        <v>0</v>
      </c>
      <c r="CD242" s="82">
        <f t="shared" si="18"/>
        <v>0</v>
      </c>
      <c r="CE242" s="82">
        <f t="shared" si="19"/>
        <v>0</v>
      </c>
      <c r="CF242" s="96">
        <v>5107021000</v>
      </c>
      <c r="CG242" s="97" t="s">
        <v>337</v>
      </c>
      <c r="CH242" s="82">
        <f t="shared" ref="CH242:CY242" si="255">+C242-X242-AS242-BN242</f>
        <v>0</v>
      </c>
      <c r="CI242" s="82">
        <f t="shared" si="255"/>
        <v>0</v>
      </c>
      <c r="CJ242" s="82">
        <f t="shared" si="255"/>
        <v>0</v>
      </c>
      <c r="CK242" s="82">
        <f t="shared" si="255"/>
        <v>0</v>
      </c>
      <c r="CL242" s="82">
        <f t="shared" si="255"/>
        <v>0</v>
      </c>
      <c r="CM242" s="82">
        <f t="shared" si="255"/>
        <v>0</v>
      </c>
      <c r="CN242" s="82">
        <f t="shared" si="255"/>
        <v>0</v>
      </c>
      <c r="CO242" s="82">
        <f t="shared" si="255"/>
        <v>0</v>
      </c>
      <c r="CP242" s="82">
        <f t="shared" si="255"/>
        <v>0</v>
      </c>
      <c r="CQ242" s="82">
        <f t="shared" si="255"/>
        <v>0</v>
      </c>
      <c r="CR242" s="82">
        <f t="shared" si="255"/>
        <v>0</v>
      </c>
      <c r="CS242" s="82">
        <f t="shared" si="255"/>
        <v>0</v>
      </c>
      <c r="CT242" s="82">
        <f t="shared" si="255"/>
        <v>0</v>
      </c>
      <c r="CU242" s="82">
        <f t="shared" si="255"/>
        <v>0</v>
      </c>
      <c r="CV242" s="82">
        <f t="shared" si="255"/>
        <v>0</v>
      </c>
      <c r="CW242" s="82">
        <f t="shared" si="255"/>
        <v>0</v>
      </c>
      <c r="CX242" s="82">
        <f t="shared" si="255"/>
        <v>0</v>
      </c>
      <c r="CY242" s="82">
        <f t="shared" si="255"/>
        <v>0</v>
      </c>
    </row>
    <row r="243" spans="1:103" ht="15.75" customHeight="1" x14ac:dyDescent="0.55000000000000004">
      <c r="A243" s="96">
        <v>5107021100</v>
      </c>
      <c r="B243" s="97" t="s">
        <v>338</v>
      </c>
      <c r="C243" s="30"/>
      <c r="D243" s="82"/>
      <c r="E243" s="82"/>
      <c r="F243" s="82"/>
      <c r="G243" s="82">
        <f t="shared" si="0"/>
        <v>0</v>
      </c>
      <c r="H243" s="82"/>
      <c r="I243" s="82"/>
      <c r="J243" s="82"/>
      <c r="K243" s="82">
        <f t="shared" si="1"/>
        <v>0</v>
      </c>
      <c r="L243" s="82"/>
      <c r="M243" s="82"/>
      <c r="N243" s="82"/>
      <c r="O243" s="82">
        <f t="shared" si="2"/>
        <v>0</v>
      </c>
      <c r="P243" s="82"/>
      <c r="Q243" s="82"/>
      <c r="R243" s="82"/>
      <c r="S243" s="82">
        <f t="shared" si="3"/>
        <v>0</v>
      </c>
      <c r="T243" s="82">
        <f t="shared" si="4"/>
        <v>0</v>
      </c>
      <c r="V243" s="96">
        <v>5107021100</v>
      </c>
      <c r="W243" s="97" t="s">
        <v>338</v>
      </c>
      <c r="X243" s="82">
        <f>ROUND(IF('2.ต้นทุนตามสัดส่วน '!$E$6&gt;0,(+C243*'2.ต้นทุนตามสัดส่วน '!$E$6)/'2.ต้นทุนตามสัดส่วน '!$E$9,0),2)</f>
        <v>0</v>
      </c>
      <c r="Y243" s="82">
        <f>ROUND(IF('2.ต้นทุนตามสัดส่วน '!$E$16&gt;0,(+D243*'2.ต้นทุนตามสัดส่วน '!$E$16)/'2.ต้นทุนตามสัดส่วน '!$E$19,0),2)</f>
        <v>0</v>
      </c>
      <c r="Z243" s="82">
        <f>ROUND(IF('2.ต้นทุนตามสัดส่วน '!$E$26&gt;0,(+E243*'2.ต้นทุนตามสัดส่วน '!$E$26)/'2.ต้นทุนตามสัดส่วน '!$E$29,0),2)</f>
        <v>0</v>
      </c>
      <c r="AA243" s="82">
        <f>ROUND(IF('2.ต้นทุนตามสัดส่วน '!$E$36&gt;0,(+F243*'2.ต้นทุนตามสัดส่วน '!$E$36)/'2.ต้นทุนตามสัดส่วน '!$E$39,0),2)</f>
        <v>0</v>
      </c>
      <c r="AB243" s="82">
        <f t="shared" si="5"/>
        <v>0</v>
      </c>
      <c r="AC243" s="82">
        <f>ROUND(IF('2.ต้นทุนตามสัดส่วน '!$E$56&gt;0,(+H243*'2.ต้นทุนตามสัดส่วน '!$E$56)/'2.ต้นทุนตามสัดส่วน '!$E$59,0),2)</f>
        <v>0</v>
      </c>
      <c r="AD243" s="82">
        <f>ROUND(IF('2.ต้นทุนตามสัดส่วน '!$E$66&gt;0,(+I243*'2.ต้นทุนตามสัดส่วน '!$E$66)/'2.ต้นทุนตามสัดส่วน '!$E$69,0),2)</f>
        <v>0</v>
      </c>
      <c r="AE243" s="82">
        <f>ROUND(IF('2.ต้นทุนตามสัดส่วน '!$E$76&gt;0,(+J243*'2.ต้นทุนตามสัดส่วน '!$E$76)/'2.ต้นทุนตามสัดส่วน '!$E$79,0),2)</f>
        <v>0</v>
      </c>
      <c r="AF243" s="82">
        <f t="shared" si="6"/>
        <v>0</v>
      </c>
      <c r="AG243" s="82">
        <f>ROUND(IF('2.ต้นทุนตามสัดส่วน '!$E$106&gt;0,(+L243*'2.ต้นทุนตามสัดส่วน '!$E$106)/'2.ต้นทุนตามสัดส่วน '!$E$109,0),2)</f>
        <v>0</v>
      </c>
      <c r="AH243" s="82">
        <f>ROUND(IF('2.ต้นทุนตามสัดส่วน '!$E$116&gt;0,(+M243*'2.ต้นทุนตามสัดส่วน '!$E$116)/'2.ต้นทุนตามสัดส่วน '!$E$119,0),2)</f>
        <v>0</v>
      </c>
      <c r="AI243" s="82">
        <f>ROUND(IF('2.ต้นทุนตามสัดส่วน '!$E$126&gt;0,(+N243*'2.ต้นทุนตามสัดส่วน '!$E$126)/'2.ต้นทุนตามสัดส่วน '!$E$129,0),2)</f>
        <v>0</v>
      </c>
      <c r="AJ243" s="82">
        <f t="shared" si="7"/>
        <v>0</v>
      </c>
      <c r="AK243" s="82">
        <f>ROUND(IF('2.ต้นทุนตามสัดส่วน '!$E$156&gt;0,(+P243*'2.ต้นทุนตามสัดส่วน '!$E$156)/'2.ต้นทุนตามสัดส่วน '!$E$159,0),2)</f>
        <v>0</v>
      </c>
      <c r="AL243" s="82">
        <f>ROUND(IF('2.ต้นทุนตามสัดส่วน '!$E$166&gt;0,(+Q243*'2.ต้นทุนตามสัดส่วน '!$E$166)/'2.ต้นทุนตามสัดส่วน '!$E$169,0),2)</f>
        <v>0</v>
      </c>
      <c r="AM243" s="82">
        <f>ROUND(IF('2.ต้นทุนตามสัดส่วน '!$E$176&gt;0,(+R243*'2.ต้นทุนตามสัดส่วน '!$E$176)/'2.ต้นทุนตามสัดส่วน '!$E$179,0),2)</f>
        <v>0</v>
      </c>
      <c r="AN243" s="82">
        <f t="shared" si="8"/>
        <v>0</v>
      </c>
      <c r="AO243" s="82">
        <f t="shared" si="9"/>
        <v>0</v>
      </c>
      <c r="AQ243" s="96">
        <v>5107021100</v>
      </c>
      <c r="AR243" s="97" t="s">
        <v>338</v>
      </c>
      <c r="AS243" s="82">
        <f>ROUND(IF('2.ต้นทุนตามสัดส่วน '!$E$7&gt;0,(C243*'2.ต้นทุนตามสัดส่วน '!$E$7)/'2.ต้นทุนตามสัดส่วน '!$E$9,0),2)</f>
        <v>0</v>
      </c>
      <c r="AT243" s="82">
        <f>ROUND(IF('2.ต้นทุนตามสัดส่วน '!$E$17&gt;0,(D243*'2.ต้นทุนตามสัดส่วน '!$E$17)/'2.ต้นทุนตามสัดส่วน '!$E$19,0),2)</f>
        <v>0</v>
      </c>
      <c r="AU243" s="82">
        <f>ROUND(IF('2.ต้นทุนตามสัดส่วน '!$E$27&gt;0,(+E243*'2.ต้นทุนตามสัดส่วน '!$E$27)/'2.ต้นทุนตามสัดส่วน '!$E$29,0),2)</f>
        <v>0</v>
      </c>
      <c r="AV243" s="82">
        <f>ROUND(IF('2.ต้นทุนตามสัดส่วน '!$E$37&gt;0,(+F243*'2.ต้นทุนตามสัดส่วน '!$E$37)/'2.ต้นทุนตามสัดส่วน '!$E$39,0),2)</f>
        <v>0</v>
      </c>
      <c r="AW243" s="82">
        <f t="shared" si="10"/>
        <v>0</v>
      </c>
      <c r="AX243" s="82">
        <f>ROUND(IF('2.ต้นทุนตามสัดส่วน '!$E$57&gt;0,(+H243*'2.ต้นทุนตามสัดส่วน '!$E$57)/'2.ต้นทุนตามสัดส่วน '!$E$59,0),2)</f>
        <v>0</v>
      </c>
      <c r="AY243" s="82">
        <f>ROUND(IF('2.ต้นทุนตามสัดส่วน '!$E$67&gt;0,(+I243*'2.ต้นทุนตามสัดส่วน '!$E$67)/'2.ต้นทุนตามสัดส่วน '!$E$69,0),2)</f>
        <v>0</v>
      </c>
      <c r="AZ243" s="82">
        <f>ROUND(IF('2.ต้นทุนตามสัดส่วน '!$E$77&gt;0,(+J243*'2.ต้นทุนตามสัดส่วน '!$E$77)/'2.ต้นทุนตามสัดส่วน '!$E$79,0),2)</f>
        <v>0</v>
      </c>
      <c r="BA243" s="82">
        <f t="shared" si="11"/>
        <v>0</v>
      </c>
      <c r="BB243" s="82">
        <f>ROUND(IF('2.ต้นทุนตามสัดส่วน '!$E$107&gt;0,(+L243*'2.ต้นทุนตามสัดส่วน '!$E$107)/'2.ต้นทุนตามสัดส่วน '!$E$109,0),2)</f>
        <v>0</v>
      </c>
      <c r="BC243" s="82">
        <f>ROUND(IF('2.ต้นทุนตามสัดส่วน '!$E$117&gt;0,(+M243*'2.ต้นทุนตามสัดส่วน '!$E$117)/'2.ต้นทุนตามสัดส่วน '!$E$119,0),2)</f>
        <v>0</v>
      </c>
      <c r="BD243" s="82">
        <f>ROUND(IF('2.ต้นทุนตามสัดส่วน '!$E$127&gt;0,(+N243*'2.ต้นทุนตามสัดส่วน '!$E$127)/'2.ต้นทุนตามสัดส่วน '!$E$129,0),2)</f>
        <v>0</v>
      </c>
      <c r="BE243" s="82">
        <f t="shared" si="12"/>
        <v>0</v>
      </c>
      <c r="BF243" s="82">
        <f>ROUND(IF('2.ต้นทุนตามสัดส่วน '!$E$157&gt;0,(+P243*'2.ต้นทุนตามสัดส่วน '!$E$157)/'2.ต้นทุนตามสัดส่วน '!$E$159,0),2)</f>
        <v>0</v>
      </c>
      <c r="BG243" s="82">
        <f>ROUND(IF('2.ต้นทุนตามสัดส่วน '!$E$167&gt;0,(+Q243*'2.ต้นทุนตามสัดส่วน '!$E$167)/'2.ต้นทุนตามสัดส่วน '!$E$169,0),2)</f>
        <v>0</v>
      </c>
      <c r="BH243" s="82">
        <f>ROUND(IF('2.ต้นทุนตามสัดส่วน '!$E$177&gt;0,(+R243*'2.ต้นทุนตามสัดส่วน '!$E$177)/'2.ต้นทุนตามสัดส่วน '!$E$179,0),2)</f>
        <v>0</v>
      </c>
      <c r="BI243" s="82">
        <f t="shared" si="13"/>
        <v>0</v>
      </c>
      <c r="BJ243" s="82">
        <f t="shared" si="14"/>
        <v>0</v>
      </c>
      <c r="BL243" s="96">
        <v>5107021100</v>
      </c>
      <c r="BM243" s="97" t="s">
        <v>338</v>
      </c>
      <c r="BN243" s="82">
        <f>ROUND(IF('2.ต้นทุนตามสัดส่วน '!$E$8&gt;0,(+C243*'2.ต้นทุนตามสัดส่วน '!$E$8)/'2.ต้นทุนตามสัดส่วน '!$E$9,0),2)</f>
        <v>0</v>
      </c>
      <c r="BO243" s="82">
        <f>ROUND(IF('2.ต้นทุนตามสัดส่วน '!$E$18&gt;0,(+D243*'2.ต้นทุนตามสัดส่วน '!$E$18)/'2.ต้นทุนตามสัดส่วน '!$E$19,0),2)</f>
        <v>0</v>
      </c>
      <c r="BP243" s="82">
        <f>ROUND(IF('2.ต้นทุนตามสัดส่วน '!$E$28&gt;0,(+E243*'2.ต้นทุนตามสัดส่วน '!$E$28)/'2.ต้นทุนตามสัดส่วน '!$E$29,0),2)</f>
        <v>0</v>
      </c>
      <c r="BQ243" s="82">
        <f>ROUND(IF('2.ต้นทุนตามสัดส่วน '!$E$38&gt;0,(+F243*'2.ต้นทุนตามสัดส่วน '!$E$38)/'2.ต้นทุนตามสัดส่วน '!$E$39,0),2)</f>
        <v>0</v>
      </c>
      <c r="BR243" s="82">
        <f t="shared" si="15"/>
        <v>0</v>
      </c>
      <c r="BS243" s="82">
        <f>ROUND(IF('2.ต้นทุนตามสัดส่วน '!$E$58&gt;0,(+H243*'2.ต้นทุนตามสัดส่วน '!$E$58)/'2.ต้นทุนตามสัดส่วน '!$E$59,0),2)</f>
        <v>0</v>
      </c>
      <c r="BT243" s="82">
        <f>ROUND(IF('2.ต้นทุนตามสัดส่วน '!$E$68&gt;0,(+I243*'2.ต้นทุนตามสัดส่วน '!$E$68)/'2.ต้นทุนตามสัดส่วน '!$E$69,0),2)</f>
        <v>0</v>
      </c>
      <c r="BU243" s="82">
        <f>ROUND(IF('2.ต้นทุนตามสัดส่วน '!$E$78&gt;0,(+J243*'2.ต้นทุนตามสัดส่วน '!$E$78)/'2.ต้นทุนตามสัดส่วน '!$E$79,0),2)</f>
        <v>0</v>
      </c>
      <c r="BV243" s="82">
        <f t="shared" si="16"/>
        <v>0</v>
      </c>
      <c r="BW243" s="82">
        <f>ROUND(IF('2.ต้นทุนตามสัดส่วน '!$E$108&gt;0,(+L243*'2.ต้นทุนตามสัดส่วน '!$E$108)/'2.ต้นทุนตามสัดส่วน '!$E$109,0),2)</f>
        <v>0</v>
      </c>
      <c r="BX243" s="82">
        <f>ROUND(IF('2.ต้นทุนตามสัดส่วน '!$E$118&gt;0,(+M243*'2.ต้นทุนตามสัดส่วน '!$E$118)/'2.ต้นทุนตามสัดส่วน '!$E$119,0),2)</f>
        <v>0</v>
      </c>
      <c r="BY243" s="82">
        <f>ROUND(IF('2.ต้นทุนตามสัดส่วน '!$E$128&gt;0,(+N243*'2.ต้นทุนตามสัดส่วน '!$E$128)/'2.ต้นทุนตามสัดส่วน '!$E$129,0),2)</f>
        <v>0</v>
      </c>
      <c r="BZ243" s="82">
        <f t="shared" si="17"/>
        <v>0</v>
      </c>
      <c r="CA243" s="82">
        <f>ROUND(IF('2.ต้นทุนตามสัดส่วน '!$E$158&gt;0,(+P243*'2.ต้นทุนตามสัดส่วน '!$E$158)/'2.ต้นทุนตามสัดส่วน '!$E$159,0),2)</f>
        <v>0</v>
      </c>
      <c r="CB243" s="82">
        <f>ROUND(IF('2.ต้นทุนตามสัดส่วน '!$E$168&gt;0,(+Q243*'2.ต้นทุนตามสัดส่วน '!$E$168)/'2.ต้นทุนตามสัดส่วน '!$E$169,0),2)</f>
        <v>0</v>
      </c>
      <c r="CC243" s="82">
        <f>ROUND(IF('2.ต้นทุนตามสัดส่วน '!$E$178&gt;0,(+R243*'2.ต้นทุนตามสัดส่วน '!$E$178)/'2.ต้นทุนตามสัดส่วน '!$E$179,0),2)</f>
        <v>0</v>
      </c>
      <c r="CD243" s="82">
        <f t="shared" si="18"/>
        <v>0</v>
      </c>
      <c r="CE243" s="82">
        <f t="shared" si="19"/>
        <v>0</v>
      </c>
      <c r="CF243" s="96">
        <v>5107021100</v>
      </c>
      <c r="CG243" s="97" t="s">
        <v>338</v>
      </c>
      <c r="CH243" s="82">
        <f t="shared" ref="CH243:CY243" si="256">+C243-X243-AS243-BN243</f>
        <v>0</v>
      </c>
      <c r="CI243" s="82">
        <f t="shared" si="256"/>
        <v>0</v>
      </c>
      <c r="CJ243" s="82">
        <f t="shared" si="256"/>
        <v>0</v>
      </c>
      <c r="CK243" s="82">
        <f t="shared" si="256"/>
        <v>0</v>
      </c>
      <c r="CL243" s="82">
        <f t="shared" si="256"/>
        <v>0</v>
      </c>
      <c r="CM243" s="82">
        <f t="shared" si="256"/>
        <v>0</v>
      </c>
      <c r="CN243" s="82">
        <f t="shared" si="256"/>
        <v>0</v>
      </c>
      <c r="CO243" s="82">
        <f t="shared" si="256"/>
        <v>0</v>
      </c>
      <c r="CP243" s="82">
        <f t="shared" si="256"/>
        <v>0</v>
      </c>
      <c r="CQ243" s="82">
        <f t="shared" si="256"/>
        <v>0</v>
      </c>
      <c r="CR243" s="82">
        <f t="shared" si="256"/>
        <v>0</v>
      </c>
      <c r="CS243" s="82">
        <f t="shared" si="256"/>
        <v>0</v>
      </c>
      <c r="CT243" s="82">
        <f t="shared" si="256"/>
        <v>0</v>
      </c>
      <c r="CU243" s="82">
        <f t="shared" si="256"/>
        <v>0</v>
      </c>
      <c r="CV243" s="82">
        <f t="shared" si="256"/>
        <v>0</v>
      </c>
      <c r="CW243" s="82">
        <f t="shared" si="256"/>
        <v>0</v>
      </c>
      <c r="CX243" s="82">
        <f t="shared" si="256"/>
        <v>0</v>
      </c>
      <c r="CY243" s="82">
        <f t="shared" si="256"/>
        <v>0</v>
      </c>
    </row>
    <row r="244" spans="1:103" ht="15.75" customHeight="1" x14ac:dyDescent="0.55000000000000004">
      <c r="A244" s="96">
        <v>5107021200</v>
      </c>
      <c r="B244" s="97" t="s">
        <v>339</v>
      </c>
      <c r="C244" s="30"/>
      <c r="D244" s="82"/>
      <c r="E244" s="82"/>
      <c r="F244" s="82"/>
      <c r="G244" s="82">
        <f t="shared" si="0"/>
        <v>0</v>
      </c>
      <c r="H244" s="82"/>
      <c r="I244" s="82"/>
      <c r="J244" s="82"/>
      <c r="K244" s="82">
        <f t="shared" si="1"/>
        <v>0</v>
      </c>
      <c r="L244" s="82"/>
      <c r="M244" s="82"/>
      <c r="N244" s="82"/>
      <c r="O244" s="82">
        <f t="shared" si="2"/>
        <v>0</v>
      </c>
      <c r="P244" s="82"/>
      <c r="Q244" s="82"/>
      <c r="R244" s="82"/>
      <c r="S244" s="82">
        <f t="shared" si="3"/>
        <v>0</v>
      </c>
      <c r="T244" s="82">
        <f t="shared" si="4"/>
        <v>0</v>
      </c>
      <c r="V244" s="96">
        <v>5107021200</v>
      </c>
      <c r="W244" s="97" t="s">
        <v>339</v>
      </c>
      <c r="X244" s="82">
        <f>ROUND(IF('2.ต้นทุนตามสัดส่วน '!$E$6&gt;0,(+C244*'2.ต้นทุนตามสัดส่วน '!$E$6)/'2.ต้นทุนตามสัดส่วน '!$E$9,0),2)</f>
        <v>0</v>
      </c>
      <c r="Y244" s="82">
        <f>ROUND(IF('2.ต้นทุนตามสัดส่วน '!$E$16&gt;0,(+D244*'2.ต้นทุนตามสัดส่วน '!$E$16)/'2.ต้นทุนตามสัดส่วน '!$E$19,0),2)</f>
        <v>0</v>
      </c>
      <c r="Z244" s="82">
        <f>ROUND(IF('2.ต้นทุนตามสัดส่วน '!$E$26&gt;0,(+E244*'2.ต้นทุนตามสัดส่วน '!$E$26)/'2.ต้นทุนตามสัดส่วน '!$E$29,0),2)</f>
        <v>0</v>
      </c>
      <c r="AA244" s="82">
        <f>ROUND(IF('2.ต้นทุนตามสัดส่วน '!$E$36&gt;0,(+F244*'2.ต้นทุนตามสัดส่วน '!$E$36)/'2.ต้นทุนตามสัดส่วน '!$E$39,0),2)</f>
        <v>0</v>
      </c>
      <c r="AB244" s="82">
        <f t="shared" si="5"/>
        <v>0</v>
      </c>
      <c r="AC244" s="82">
        <f>ROUND(IF('2.ต้นทุนตามสัดส่วน '!$E$56&gt;0,(+H244*'2.ต้นทุนตามสัดส่วน '!$E$56)/'2.ต้นทุนตามสัดส่วน '!$E$59,0),2)</f>
        <v>0</v>
      </c>
      <c r="AD244" s="82">
        <f>ROUND(IF('2.ต้นทุนตามสัดส่วน '!$E$66&gt;0,(+I244*'2.ต้นทุนตามสัดส่วน '!$E$66)/'2.ต้นทุนตามสัดส่วน '!$E$69,0),2)</f>
        <v>0</v>
      </c>
      <c r="AE244" s="82">
        <f>ROUND(IF('2.ต้นทุนตามสัดส่วน '!$E$76&gt;0,(+J244*'2.ต้นทุนตามสัดส่วน '!$E$76)/'2.ต้นทุนตามสัดส่วน '!$E$79,0),2)</f>
        <v>0</v>
      </c>
      <c r="AF244" s="82">
        <f t="shared" si="6"/>
        <v>0</v>
      </c>
      <c r="AG244" s="82">
        <f>ROUND(IF('2.ต้นทุนตามสัดส่วน '!$E$106&gt;0,(+L244*'2.ต้นทุนตามสัดส่วน '!$E$106)/'2.ต้นทุนตามสัดส่วน '!$E$109,0),2)</f>
        <v>0</v>
      </c>
      <c r="AH244" s="82">
        <f>ROUND(IF('2.ต้นทุนตามสัดส่วน '!$E$116&gt;0,(+M244*'2.ต้นทุนตามสัดส่วน '!$E$116)/'2.ต้นทุนตามสัดส่วน '!$E$119,0),2)</f>
        <v>0</v>
      </c>
      <c r="AI244" s="82">
        <f>ROUND(IF('2.ต้นทุนตามสัดส่วน '!$E$126&gt;0,(+N244*'2.ต้นทุนตามสัดส่วน '!$E$126)/'2.ต้นทุนตามสัดส่วน '!$E$129,0),2)</f>
        <v>0</v>
      </c>
      <c r="AJ244" s="82">
        <f t="shared" si="7"/>
        <v>0</v>
      </c>
      <c r="AK244" s="82">
        <f>ROUND(IF('2.ต้นทุนตามสัดส่วน '!$E$156&gt;0,(+P244*'2.ต้นทุนตามสัดส่วน '!$E$156)/'2.ต้นทุนตามสัดส่วน '!$E$159,0),2)</f>
        <v>0</v>
      </c>
      <c r="AL244" s="82">
        <f>ROUND(IF('2.ต้นทุนตามสัดส่วน '!$E$166&gt;0,(+Q244*'2.ต้นทุนตามสัดส่วน '!$E$166)/'2.ต้นทุนตามสัดส่วน '!$E$169,0),2)</f>
        <v>0</v>
      </c>
      <c r="AM244" s="82">
        <f>ROUND(IF('2.ต้นทุนตามสัดส่วน '!$E$176&gt;0,(+R244*'2.ต้นทุนตามสัดส่วน '!$E$176)/'2.ต้นทุนตามสัดส่วน '!$E$179,0),2)</f>
        <v>0</v>
      </c>
      <c r="AN244" s="82">
        <f t="shared" si="8"/>
        <v>0</v>
      </c>
      <c r="AO244" s="82">
        <f t="shared" si="9"/>
        <v>0</v>
      </c>
      <c r="AQ244" s="96">
        <v>5107021200</v>
      </c>
      <c r="AR244" s="97" t="s">
        <v>339</v>
      </c>
      <c r="AS244" s="82">
        <f>ROUND(IF('2.ต้นทุนตามสัดส่วน '!$E$7&gt;0,(C244*'2.ต้นทุนตามสัดส่วน '!$E$7)/'2.ต้นทุนตามสัดส่วน '!$E$9,0),2)</f>
        <v>0</v>
      </c>
      <c r="AT244" s="82">
        <f>ROUND(IF('2.ต้นทุนตามสัดส่วน '!$E$17&gt;0,(D244*'2.ต้นทุนตามสัดส่วน '!$E$17)/'2.ต้นทุนตามสัดส่วน '!$E$19,0),2)</f>
        <v>0</v>
      </c>
      <c r="AU244" s="82">
        <f>ROUND(IF('2.ต้นทุนตามสัดส่วน '!$E$27&gt;0,(+E244*'2.ต้นทุนตามสัดส่วน '!$E$27)/'2.ต้นทุนตามสัดส่วน '!$E$29,0),2)</f>
        <v>0</v>
      </c>
      <c r="AV244" s="82">
        <f>ROUND(IF('2.ต้นทุนตามสัดส่วน '!$E$37&gt;0,(+F244*'2.ต้นทุนตามสัดส่วน '!$E$37)/'2.ต้นทุนตามสัดส่วน '!$E$39,0),2)</f>
        <v>0</v>
      </c>
      <c r="AW244" s="82">
        <f t="shared" si="10"/>
        <v>0</v>
      </c>
      <c r="AX244" s="82">
        <f>ROUND(IF('2.ต้นทุนตามสัดส่วน '!$E$57&gt;0,(+H244*'2.ต้นทุนตามสัดส่วน '!$E$57)/'2.ต้นทุนตามสัดส่วน '!$E$59,0),2)</f>
        <v>0</v>
      </c>
      <c r="AY244" s="82">
        <f>ROUND(IF('2.ต้นทุนตามสัดส่วน '!$E$67&gt;0,(+I244*'2.ต้นทุนตามสัดส่วน '!$E$67)/'2.ต้นทุนตามสัดส่วน '!$E$69,0),2)</f>
        <v>0</v>
      </c>
      <c r="AZ244" s="82">
        <f>ROUND(IF('2.ต้นทุนตามสัดส่วน '!$E$77&gt;0,(+J244*'2.ต้นทุนตามสัดส่วน '!$E$77)/'2.ต้นทุนตามสัดส่วน '!$E$79,0),2)</f>
        <v>0</v>
      </c>
      <c r="BA244" s="82">
        <f t="shared" si="11"/>
        <v>0</v>
      </c>
      <c r="BB244" s="82">
        <f>ROUND(IF('2.ต้นทุนตามสัดส่วน '!$E$107&gt;0,(+L244*'2.ต้นทุนตามสัดส่วน '!$E$107)/'2.ต้นทุนตามสัดส่วน '!$E$109,0),2)</f>
        <v>0</v>
      </c>
      <c r="BC244" s="82">
        <f>ROUND(IF('2.ต้นทุนตามสัดส่วน '!$E$117&gt;0,(+M244*'2.ต้นทุนตามสัดส่วน '!$E$117)/'2.ต้นทุนตามสัดส่วน '!$E$119,0),2)</f>
        <v>0</v>
      </c>
      <c r="BD244" s="82">
        <f>ROUND(IF('2.ต้นทุนตามสัดส่วน '!$E$127&gt;0,(+N244*'2.ต้นทุนตามสัดส่วน '!$E$127)/'2.ต้นทุนตามสัดส่วน '!$E$129,0),2)</f>
        <v>0</v>
      </c>
      <c r="BE244" s="82">
        <f t="shared" si="12"/>
        <v>0</v>
      </c>
      <c r="BF244" s="82">
        <f>ROUND(IF('2.ต้นทุนตามสัดส่วน '!$E$157&gt;0,(+P244*'2.ต้นทุนตามสัดส่วน '!$E$157)/'2.ต้นทุนตามสัดส่วน '!$E$159,0),2)</f>
        <v>0</v>
      </c>
      <c r="BG244" s="82">
        <f>ROUND(IF('2.ต้นทุนตามสัดส่วน '!$E$167&gt;0,(+Q244*'2.ต้นทุนตามสัดส่วน '!$E$167)/'2.ต้นทุนตามสัดส่วน '!$E$169,0),2)</f>
        <v>0</v>
      </c>
      <c r="BH244" s="82">
        <f>ROUND(IF('2.ต้นทุนตามสัดส่วน '!$E$177&gt;0,(+R244*'2.ต้นทุนตามสัดส่วน '!$E$177)/'2.ต้นทุนตามสัดส่วน '!$E$179,0),2)</f>
        <v>0</v>
      </c>
      <c r="BI244" s="82">
        <f t="shared" si="13"/>
        <v>0</v>
      </c>
      <c r="BJ244" s="82">
        <f t="shared" si="14"/>
        <v>0</v>
      </c>
      <c r="BL244" s="96">
        <v>5107021200</v>
      </c>
      <c r="BM244" s="97" t="s">
        <v>339</v>
      </c>
      <c r="BN244" s="82">
        <f>ROUND(IF('2.ต้นทุนตามสัดส่วน '!$E$8&gt;0,(+C244*'2.ต้นทุนตามสัดส่วน '!$E$8)/'2.ต้นทุนตามสัดส่วน '!$E$9,0),2)</f>
        <v>0</v>
      </c>
      <c r="BO244" s="82">
        <f>ROUND(IF('2.ต้นทุนตามสัดส่วน '!$E$18&gt;0,(+D244*'2.ต้นทุนตามสัดส่วน '!$E$18)/'2.ต้นทุนตามสัดส่วน '!$E$19,0),2)</f>
        <v>0</v>
      </c>
      <c r="BP244" s="82">
        <f>ROUND(IF('2.ต้นทุนตามสัดส่วน '!$E$28&gt;0,(+E244*'2.ต้นทุนตามสัดส่วน '!$E$28)/'2.ต้นทุนตามสัดส่วน '!$E$29,0),2)</f>
        <v>0</v>
      </c>
      <c r="BQ244" s="82">
        <f>ROUND(IF('2.ต้นทุนตามสัดส่วน '!$E$38&gt;0,(+F244*'2.ต้นทุนตามสัดส่วน '!$E$38)/'2.ต้นทุนตามสัดส่วน '!$E$39,0),2)</f>
        <v>0</v>
      </c>
      <c r="BR244" s="82">
        <f t="shared" si="15"/>
        <v>0</v>
      </c>
      <c r="BS244" s="82">
        <f>ROUND(IF('2.ต้นทุนตามสัดส่วน '!$E$58&gt;0,(+H244*'2.ต้นทุนตามสัดส่วน '!$E$58)/'2.ต้นทุนตามสัดส่วน '!$E$59,0),2)</f>
        <v>0</v>
      </c>
      <c r="BT244" s="82">
        <f>ROUND(IF('2.ต้นทุนตามสัดส่วน '!$E$68&gt;0,(+I244*'2.ต้นทุนตามสัดส่วน '!$E$68)/'2.ต้นทุนตามสัดส่วน '!$E$69,0),2)</f>
        <v>0</v>
      </c>
      <c r="BU244" s="82">
        <f>ROUND(IF('2.ต้นทุนตามสัดส่วน '!$E$78&gt;0,(+J244*'2.ต้นทุนตามสัดส่วน '!$E$78)/'2.ต้นทุนตามสัดส่วน '!$E$79,0),2)</f>
        <v>0</v>
      </c>
      <c r="BV244" s="82">
        <f t="shared" si="16"/>
        <v>0</v>
      </c>
      <c r="BW244" s="82">
        <f>ROUND(IF('2.ต้นทุนตามสัดส่วน '!$E$108&gt;0,(+L244*'2.ต้นทุนตามสัดส่วน '!$E$108)/'2.ต้นทุนตามสัดส่วน '!$E$109,0),2)</f>
        <v>0</v>
      </c>
      <c r="BX244" s="82">
        <f>ROUND(IF('2.ต้นทุนตามสัดส่วน '!$E$118&gt;0,(+M244*'2.ต้นทุนตามสัดส่วน '!$E$118)/'2.ต้นทุนตามสัดส่วน '!$E$119,0),2)</f>
        <v>0</v>
      </c>
      <c r="BY244" s="82">
        <f>ROUND(IF('2.ต้นทุนตามสัดส่วน '!$E$128&gt;0,(+N244*'2.ต้นทุนตามสัดส่วน '!$E$128)/'2.ต้นทุนตามสัดส่วน '!$E$129,0),2)</f>
        <v>0</v>
      </c>
      <c r="BZ244" s="82">
        <f t="shared" si="17"/>
        <v>0</v>
      </c>
      <c r="CA244" s="82">
        <f>ROUND(IF('2.ต้นทุนตามสัดส่วน '!$E$158&gt;0,(+P244*'2.ต้นทุนตามสัดส่วน '!$E$158)/'2.ต้นทุนตามสัดส่วน '!$E$159,0),2)</f>
        <v>0</v>
      </c>
      <c r="CB244" s="82">
        <f>ROUND(IF('2.ต้นทุนตามสัดส่วน '!$E$168&gt;0,(+Q244*'2.ต้นทุนตามสัดส่วน '!$E$168)/'2.ต้นทุนตามสัดส่วน '!$E$169,0),2)</f>
        <v>0</v>
      </c>
      <c r="CC244" s="82">
        <f>ROUND(IF('2.ต้นทุนตามสัดส่วน '!$E$178&gt;0,(+R244*'2.ต้นทุนตามสัดส่วน '!$E$178)/'2.ต้นทุนตามสัดส่วน '!$E$179,0),2)</f>
        <v>0</v>
      </c>
      <c r="CD244" s="82">
        <f t="shared" si="18"/>
        <v>0</v>
      </c>
      <c r="CE244" s="82">
        <f t="shared" si="19"/>
        <v>0</v>
      </c>
      <c r="CF244" s="96">
        <v>5107021200</v>
      </c>
      <c r="CG244" s="97" t="s">
        <v>339</v>
      </c>
      <c r="CH244" s="82">
        <f t="shared" ref="CH244:CY244" si="257">+C244-X244-AS244-BN244</f>
        <v>0</v>
      </c>
      <c r="CI244" s="82">
        <f t="shared" si="257"/>
        <v>0</v>
      </c>
      <c r="CJ244" s="82">
        <f t="shared" si="257"/>
        <v>0</v>
      </c>
      <c r="CK244" s="82">
        <f t="shared" si="257"/>
        <v>0</v>
      </c>
      <c r="CL244" s="82">
        <f t="shared" si="257"/>
        <v>0</v>
      </c>
      <c r="CM244" s="82">
        <f t="shared" si="257"/>
        <v>0</v>
      </c>
      <c r="CN244" s="82">
        <f t="shared" si="257"/>
        <v>0</v>
      </c>
      <c r="CO244" s="82">
        <f t="shared" si="257"/>
        <v>0</v>
      </c>
      <c r="CP244" s="82">
        <f t="shared" si="257"/>
        <v>0</v>
      </c>
      <c r="CQ244" s="82">
        <f t="shared" si="257"/>
        <v>0</v>
      </c>
      <c r="CR244" s="82">
        <f t="shared" si="257"/>
        <v>0</v>
      </c>
      <c r="CS244" s="82">
        <f t="shared" si="257"/>
        <v>0</v>
      </c>
      <c r="CT244" s="82">
        <f t="shared" si="257"/>
        <v>0</v>
      </c>
      <c r="CU244" s="82">
        <f t="shared" si="257"/>
        <v>0</v>
      </c>
      <c r="CV244" s="82">
        <f t="shared" si="257"/>
        <v>0</v>
      </c>
      <c r="CW244" s="82">
        <f t="shared" si="257"/>
        <v>0</v>
      </c>
      <c r="CX244" s="82">
        <f t="shared" si="257"/>
        <v>0</v>
      </c>
      <c r="CY244" s="82">
        <f t="shared" si="257"/>
        <v>0</v>
      </c>
    </row>
    <row r="245" spans="1:103" ht="15.75" customHeight="1" x14ac:dyDescent="0.55000000000000004">
      <c r="A245" s="96">
        <v>5107021300</v>
      </c>
      <c r="B245" s="97" t="s">
        <v>340</v>
      </c>
      <c r="C245" s="30"/>
      <c r="D245" s="82"/>
      <c r="E245" s="82"/>
      <c r="F245" s="82"/>
      <c r="G245" s="82">
        <f t="shared" si="0"/>
        <v>0</v>
      </c>
      <c r="H245" s="82"/>
      <c r="I245" s="82"/>
      <c r="J245" s="82"/>
      <c r="K245" s="82">
        <f t="shared" si="1"/>
        <v>0</v>
      </c>
      <c r="L245" s="82"/>
      <c r="M245" s="82"/>
      <c r="N245" s="82"/>
      <c r="O245" s="82">
        <f t="shared" si="2"/>
        <v>0</v>
      </c>
      <c r="P245" s="82"/>
      <c r="Q245" s="82"/>
      <c r="R245" s="82"/>
      <c r="S245" s="82">
        <f t="shared" si="3"/>
        <v>0</v>
      </c>
      <c r="T245" s="82">
        <f t="shared" si="4"/>
        <v>0</v>
      </c>
      <c r="V245" s="96">
        <v>5107021300</v>
      </c>
      <c r="W245" s="97" t="s">
        <v>340</v>
      </c>
      <c r="X245" s="82">
        <f>ROUND(IF('2.ต้นทุนตามสัดส่วน '!$E$6&gt;0,(+C245*'2.ต้นทุนตามสัดส่วน '!$E$6)/'2.ต้นทุนตามสัดส่วน '!$E$9,0),2)</f>
        <v>0</v>
      </c>
      <c r="Y245" s="82">
        <f>ROUND(IF('2.ต้นทุนตามสัดส่วน '!$E$16&gt;0,(+D245*'2.ต้นทุนตามสัดส่วน '!$E$16)/'2.ต้นทุนตามสัดส่วน '!$E$19,0),2)</f>
        <v>0</v>
      </c>
      <c r="Z245" s="82">
        <f>ROUND(IF('2.ต้นทุนตามสัดส่วน '!$E$26&gt;0,(+E245*'2.ต้นทุนตามสัดส่วน '!$E$26)/'2.ต้นทุนตามสัดส่วน '!$E$29,0),2)</f>
        <v>0</v>
      </c>
      <c r="AA245" s="82">
        <f>ROUND(IF('2.ต้นทุนตามสัดส่วน '!$E$36&gt;0,(+F245*'2.ต้นทุนตามสัดส่วน '!$E$36)/'2.ต้นทุนตามสัดส่วน '!$E$39,0),2)</f>
        <v>0</v>
      </c>
      <c r="AB245" s="82">
        <f t="shared" si="5"/>
        <v>0</v>
      </c>
      <c r="AC245" s="82">
        <f>ROUND(IF('2.ต้นทุนตามสัดส่วน '!$E$56&gt;0,(+H245*'2.ต้นทุนตามสัดส่วน '!$E$56)/'2.ต้นทุนตามสัดส่วน '!$E$59,0),2)</f>
        <v>0</v>
      </c>
      <c r="AD245" s="82">
        <f>ROUND(IF('2.ต้นทุนตามสัดส่วน '!$E$66&gt;0,(+I245*'2.ต้นทุนตามสัดส่วน '!$E$66)/'2.ต้นทุนตามสัดส่วน '!$E$69,0),2)</f>
        <v>0</v>
      </c>
      <c r="AE245" s="82">
        <f>ROUND(IF('2.ต้นทุนตามสัดส่วน '!$E$76&gt;0,(+J245*'2.ต้นทุนตามสัดส่วน '!$E$76)/'2.ต้นทุนตามสัดส่วน '!$E$79,0),2)</f>
        <v>0</v>
      </c>
      <c r="AF245" s="82">
        <f t="shared" si="6"/>
        <v>0</v>
      </c>
      <c r="AG245" s="82">
        <f>ROUND(IF('2.ต้นทุนตามสัดส่วน '!$E$106&gt;0,(+L245*'2.ต้นทุนตามสัดส่วน '!$E$106)/'2.ต้นทุนตามสัดส่วน '!$E$109,0),2)</f>
        <v>0</v>
      </c>
      <c r="AH245" s="82">
        <f>ROUND(IF('2.ต้นทุนตามสัดส่วน '!$E$116&gt;0,(+M245*'2.ต้นทุนตามสัดส่วน '!$E$116)/'2.ต้นทุนตามสัดส่วน '!$E$119,0),2)</f>
        <v>0</v>
      </c>
      <c r="AI245" s="82">
        <f>ROUND(IF('2.ต้นทุนตามสัดส่วน '!$E$126&gt;0,(+N245*'2.ต้นทุนตามสัดส่วน '!$E$126)/'2.ต้นทุนตามสัดส่วน '!$E$129,0),2)</f>
        <v>0</v>
      </c>
      <c r="AJ245" s="82">
        <f t="shared" si="7"/>
        <v>0</v>
      </c>
      <c r="AK245" s="82">
        <f>ROUND(IF('2.ต้นทุนตามสัดส่วน '!$E$156&gt;0,(+P245*'2.ต้นทุนตามสัดส่วน '!$E$156)/'2.ต้นทุนตามสัดส่วน '!$E$159,0),2)</f>
        <v>0</v>
      </c>
      <c r="AL245" s="82">
        <f>ROUND(IF('2.ต้นทุนตามสัดส่วน '!$E$166&gt;0,(+Q245*'2.ต้นทุนตามสัดส่วน '!$E$166)/'2.ต้นทุนตามสัดส่วน '!$E$169,0),2)</f>
        <v>0</v>
      </c>
      <c r="AM245" s="82">
        <f>ROUND(IF('2.ต้นทุนตามสัดส่วน '!$E$176&gt;0,(+R245*'2.ต้นทุนตามสัดส่วน '!$E$176)/'2.ต้นทุนตามสัดส่วน '!$E$179,0),2)</f>
        <v>0</v>
      </c>
      <c r="AN245" s="82">
        <f t="shared" si="8"/>
        <v>0</v>
      </c>
      <c r="AO245" s="82">
        <f t="shared" si="9"/>
        <v>0</v>
      </c>
      <c r="AQ245" s="96">
        <v>5107021300</v>
      </c>
      <c r="AR245" s="97" t="s">
        <v>340</v>
      </c>
      <c r="AS245" s="82">
        <f>ROUND(IF('2.ต้นทุนตามสัดส่วน '!$E$7&gt;0,(C245*'2.ต้นทุนตามสัดส่วน '!$E$7)/'2.ต้นทุนตามสัดส่วน '!$E$9,0),2)</f>
        <v>0</v>
      </c>
      <c r="AT245" s="82">
        <f>ROUND(IF('2.ต้นทุนตามสัดส่วน '!$E$17&gt;0,(D245*'2.ต้นทุนตามสัดส่วน '!$E$17)/'2.ต้นทุนตามสัดส่วน '!$E$19,0),2)</f>
        <v>0</v>
      </c>
      <c r="AU245" s="82">
        <f>ROUND(IF('2.ต้นทุนตามสัดส่วน '!$E$27&gt;0,(+E245*'2.ต้นทุนตามสัดส่วน '!$E$27)/'2.ต้นทุนตามสัดส่วน '!$E$29,0),2)</f>
        <v>0</v>
      </c>
      <c r="AV245" s="82">
        <f>ROUND(IF('2.ต้นทุนตามสัดส่วน '!$E$37&gt;0,(+F245*'2.ต้นทุนตามสัดส่วน '!$E$37)/'2.ต้นทุนตามสัดส่วน '!$E$39,0),2)</f>
        <v>0</v>
      </c>
      <c r="AW245" s="82">
        <f t="shared" si="10"/>
        <v>0</v>
      </c>
      <c r="AX245" s="82">
        <f>ROUND(IF('2.ต้นทุนตามสัดส่วน '!$E$57&gt;0,(+H245*'2.ต้นทุนตามสัดส่วน '!$E$57)/'2.ต้นทุนตามสัดส่วน '!$E$59,0),2)</f>
        <v>0</v>
      </c>
      <c r="AY245" s="82">
        <f>ROUND(IF('2.ต้นทุนตามสัดส่วน '!$E$67&gt;0,(+I245*'2.ต้นทุนตามสัดส่วน '!$E$67)/'2.ต้นทุนตามสัดส่วน '!$E$69,0),2)</f>
        <v>0</v>
      </c>
      <c r="AZ245" s="82">
        <f>ROUND(IF('2.ต้นทุนตามสัดส่วน '!$E$77&gt;0,(+J245*'2.ต้นทุนตามสัดส่วน '!$E$77)/'2.ต้นทุนตามสัดส่วน '!$E$79,0),2)</f>
        <v>0</v>
      </c>
      <c r="BA245" s="82">
        <f t="shared" si="11"/>
        <v>0</v>
      </c>
      <c r="BB245" s="82">
        <f>ROUND(IF('2.ต้นทุนตามสัดส่วน '!$E$107&gt;0,(+L245*'2.ต้นทุนตามสัดส่วน '!$E$107)/'2.ต้นทุนตามสัดส่วน '!$E$109,0),2)</f>
        <v>0</v>
      </c>
      <c r="BC245" s="82">
        <f>ROUND(IF('2.ต้นทุนตามสัดส่วน '!$E$117&gt;0,(+M245*'2.ต้นทุนตามสัดส่วน '!$E$117)/'2.ต้นทุนตามสัดส่วน '!$E$119,0),2)</f>
        <v>0</v>
      </c>
      <c r="BD245" s="82">
        <f>ROUND(IF('2.ต้นทุนตามสัดส่วน '!$E$127&gt;0,(+N245*'2.ต้นทุนตามสัดส่วน '!$E$127)/'2.ต้นทุนตามสัดส่วน '!$E$129,0),2)</f>
        <v>0</v>
      </c>
      <c r="BE245" s="82">
        <f t="shared" si="12"/>
        <v>0</v>
      </c>
      <c r="BF245" s="82">
        <f>ROUND(IF('2.ต้นทุนตามสัดส่วน '!$E$157&gt;0,(+P245*'2.ต้นทุนตามสัดส่วน '!$E$157)/'2.ต้นทุนตามสัดส่วน '!$E$159,0),2)</f>
        <v>0</v>
      </c>
      <c r="BG245" s="82">
        <f>ROUND(IF('2.ต้นทุนตามสัดส่วน '!$E$167&gt;0,(+Q245*'2.ต้นทุนตามสัดส่วน '!$E$167)/'2.ต้นทุนตามสัดส่วน '!$E$169,0),2)</f>
        <v>0</v>
      </c>
      <c r="BH245" s="82">
        <f>ROUND(IF('2.ต้นทุนตามสัดส่วน '!$E$177&gt;0,(+R245*'2.ต้นทุนตามสัดส่วน '!$E$177)/'2.ต้นทุนตามสัดส่วน '!$E$179,0),2)</f>
        <v>0</v>
      </c>
      <c r="BI245" s="82">
        <f t="shared" si="13"/>
        <v>0</v>
      </c>
      <c r="BJ245" s="82">
        <f t="shared" si="14"/>
        <v>0</v>
      </c>
      <c r="BL245" s="96">
        <v>5107021300</v>
      </c>
      <c r="BM245" s="97" t="s">
        <v>340</v>
      </c>
      <c r="BN245" s="82">
        <f>ROUND(IF('2.ต้นทุนตามสัดส่วน '!$E$8&gt;0,(+C245*'2.ต้นทุนตามสัดส่วน '!$E$8)/'2.ต้นทุนตามสัดส่วน '!$E$9,0),2)</f>
        <v>0</v>
      </c>
      <c r="BO245" s="82">
        <f>ROUND(IF('2.ต้นทุนตามสัดส่วน '!$E$18&gt;0,(+D245*'2.ต้นทุนตามสัดส่วน '!$E$18)/'2.ต้นทุนตามสัดส่วน '!$E$19,0),2)</f>
        <v>0</v>
      </c>
      <c r="BP245" s="82">
        <f>ROUND(IF('2.ต้นทุนตามสัดส่วน '!$E$28&gt;0,(+E245*'2.ต้นทุนตามสัดส่วน '!$E$28)/'2.ต้นทุนตามสัดส่วน '!$E$29,0),2)</f>
        <v>0</v>
      </c>
      <c r="BQ245" s="82">
        <f>ROUND(IF('2.ต้นทุนตามสัดส่วน '!$E$38&gt;0,(+F245*'2.ต้นทุนตามสัดส่วน '!$E$38)/'2.ต้นทุนตามสัดส่วน '!$E$39,0),2)</f>
        <v>0</v>
      </c>
      <c r="BR245" s="82">
        <f t="shared" si="15"/>
        <v>0</v>
      </c>
      <c r="BS245" s="82">
        <f>ROUND(IF('2.ต้นทุนตามสัดส่วน '!$E$58&gt;0,(+H245*'2.ต้นทุนตามสัดส่วน '!$E$58)/'2.ต้นทุนตามสัดส่วน '!$E$59,0),2)</f>
        <v>0</v>
      </c>
      <c r="BT245" s="82">
        <f>ROUND(IF('2.ต้นทุนตามสัดส่วน '!$E$68&gt;0,(+I245*'2.ต้นทุนตามสัดส่วน '!$E$68)/'2.ต้นทุนตามสัดส่วน '!$E$69,0),2)</f>
        <v>0</v>
      </c>
      <c r="BU245" s="82">
        <f>ROUND(IF('2.ต้นทุนตามสัดส่วน '!$E$78&gt;0,(+J245*'2.ต้นทุนตามสัดส่วน '!$E$78)/'2.ต้นทุนตามสัดส่วน '!$E$79,0),2)</f>
        <v>0</v>
      </c>
      <c r="BV245" s="82">
        <f t="shared" si="16"/>
        <v>0</v>
      </c>
      <c r="BW245" s="82">
        <f>ROUND(IF('2.ต้นทุนตามสัดส่วน '!$E$108&gt;0,(+L245*'2.ต้นทุนตามสัดส่วน '!$E$108)/'2.ต้นทุนตามสัดส่วน '!$E$109,0),2)</f>
        <v>0</v>
      </c>
      <c r="BX245" s="82">
        <f>ROUND(IF('2.ต้นทุนตามสัดส่วน '!$E$118&gt;0,(+M245*'2.ต้นทุนตามสัดส่วน '!$E$118)/'2.ต้นทุนตามสัดส่วน '!$E$119,0),2)</f>
        <v>0</v>
      </c>
      <c r="BY245" s="82">
        <f>ROUND(IF('2.ต้นทุนตามสัดส่วน '!$E$128&gt;0,(+N245*'2.ต้นทุนตามสัดส่วน '!$E$128)/'2.ต้นทุนตามสัดส่วน '!$E$129,0),2)</f>
        <v>0</v>
      </c>
      <c r="BZ245" s="82">
        <f t="shared" si="17"/>
        <v>0</v>
      </c>
      <c r="CA245" s="82">
        <f>ROUND(IF('2.ต้นทุนตามสัดส่วน '!$E$158&gt;0,(+P245*'2.ต้นทุนตามสัดส่วน '!$E$158)/'2.ต้นทุนตามสัดส่วน '!$E$159,0),2)</f>
        <v>0</v>
      </c>
      <c r="CB245" s="82">
        <f>ROUND(IF('2.ต้นทุนตามสัดส่วน '!$E$168&gt;0,(+Q245*'2.ต้นทุนตามสัดส่วน '!$E$168)/'2.ต้นทุนตามสัดส่วน '!$E$169,0),2)</f>
        <v>0</v>
      </c>
      <c r="CC245" s="82">
        <f>ROUND(IF('2.ต้นทุนตามสัดส่วน '!$E$178&gt;0,(+R245*'2.ต้นทุนตามสัดส่วน '!$E$178)/'2.ต้นทุนตามสัดส่วน '!$E$179,0),2)</f>
        <v>0</v>
      </c>
      <c r="CD245" s="82">
        <f t="shared" si="18"/>
        <v>0</v>
      </c>
      <c r="CE245" s="82">
        <f t="shared" si="19"/>
        <v>0</v>
      </c>
      <c r="CF245" s="96">
        <v>5107021300</v>
      </c>
      <c r="CG245" s="97" t="s">
        <v>340</v>
      </c>
      <c r="CH245" s="82">
        <f t="shared" ref="CH245:CY245" si="258">+C245-X245-AS245-BN245</f>
        <v>0</v>
      </c>
      <c r="CI245" s="82">
        <f t="shared" si="258"/>
        <v>0</v>
      </c>
      <c r="CJ245" s="82">
        <f t="shared" si="258"/>
        <v>0</v>
      </c>
      <c r="CK245" s="82">
        <f t="shared" si="258"/>
        <v>0</v>
      </c>
      <c r="CL245" s="82">
        <f t="shared" si="258"/>
        <v>0</v>
      </c>
      <c r="CM245" s="82">
        <f t="shared" si="258"/>
        <v>0</v>
      </c>
      <c r="CN245" s="82">
        <f t="shared" si="258"/>
        <v>0</v>
      </c>
      <c r="CO245" s="82">
        <f t="shared" si="258"/>
        <v>0</v>
      </c>
      <c r="CP245" s="82">
        <f t="shared" si="258"/>
        <v>0</v>
      </c>
      <c r="CQ245" s="82">
        <f t="shared" si="258"/>
        <v>0</v>
      </c>
      <c r="CR245" s="82">
        <f t="shared" si="258"/>
        <v>0</v>
      </c>
      <c r="CS245" s="82">
        <f t="shared" si="258"/>
        <v>0</v>
      </c>
      <c r="CT245" s="82">
        <f t="shared" si="258"/>
        <v>0</v>
      </c>
      <c r="CU245" s="82">
        <f t="shared" si="258"/>
        <v>0</v>
      </c>
      <c r="CV245" s="82">
        <f t="shared" si="258"/>
        <v>0</v>
      </c>
      <c r="CW245" s="82">
        <f t="shared" si="258"/>
        <v>0</v>
      </c>
      <c r="CX245" s="82">
        <f t="shared" si="258"/>
        <v>0</v>
      </c>
      <c r="CY245" s="82">
        <f t="shared" si="258"/>
        <v>0</v>
      </c>
    </row>
    <row r="246" spans="1:103" ht="15.75" customHeight="1" x14ac:dyDescent="0.55000000000000004">
      <c r="A246" s="96">
        <v>5107021400</v>
      </c>
      <c r="B246" s="97" t="s">
        <v>341</v>
      </c>
      <c r="C246" s="30"/>
      <c r="D246" s="82"/>
      <c r="E246" s="82"/>
      <c r="F246" s="82"/>
      <c r="G246" s="82">
        <f t="shared" si="0"/>
        <v>0</v>
      </c>
      <c r="H246" s="82"/>
      <c r="I246" s="82"/>
      <c r="J246" s="82"/>
      <c r="K246" s="82">
        <f t="shared" si="1"/>
        <v>0</v>
      </c>
      <c r="L246" s="82"/>
      <c r="M246" s="82"/>
      <c r="N246" s="82"/>
      <c r="O246" s="82">
        <f t="shared" si="2"/>
        <v>0</v>
      </c>
      <c r="P246" s="82"/>
      <c r="Q246" s="82"/>
      <c r="R246" s="82"/>
      <c r="S246" s="82">
        <f t="shared" si="3"/>
        <v>0</v>
      </c>
      <c r="T246" s="82">
        <f t="shared" si="4"/>
        <v>0</v>
      </c>
      <c r="V246" s="96">
        <v>5107021400</v>
      </c>
      <c r="W246" s="97" t="s">
        <v>341</v>
      </c>
      <c r="X246" s="82">
        <f>ROUND(IF('2.ต้นทุนตามสัดส่วน '!$E$6&gt;0,(+C246*'2.ต้นทุนตามสัดส่วน '!$E$6)/'2.ต้นทุนตามสัดส่วน '!$E$9,0),2)</f>
        <v>0</v>
      </c>
      <c r="Y246" s="82">
        <f>ROUND(IF('2.ต้นทุนตามสัดส่วน '!$E$16&gt;0,(+D246*'2.ต้นทุนตามสัดส่วน '!$E$16)/'2.ต้นทุนตามสัดส่วน '!$E$19,0),2)</f>
        <v>0</v>
      </c>
      <c r="Z246" s="82">
        <f>ROUND(IF('2.ต้นทุนตามสัดส่วน '!$E$26&gt;0,(+E246*'2.ต้นทุนตามสัดส่วน '!$E$26)/'2.ต้นทุนตามสัดส่วน '!$E$29,0),2)</f>
        <v>0</v>
      </c>
      <c r="AA246" s="82">
        <f>ROUND(IF('2.ต้นทุนตามสัดส่วน '!$E$36&gt;0,(+F246*'2.ต้นทุนตามสัดส่วน '!$E$36)/'2.ต้นทุนตามสัดส่วน '!$E$39,0),2)</f>
        <v>0</v>
      </c>
      <c r="AB246" s="82">
        <f t="shared" si="5"/>
        <v>0</v>
      </c>
      <c r="AC246" s="82">
        <f>ROUND(IF('2.ต้นทุนตามสัดส่วน '!$E$56&gt;0,(+H246*'2.ต้นทุนตามสัดส่วน '!$E$56)/'2.ต้นทุนตามสัดส่วน '!$E$59,0),2)</f>
        <v>0</v>
      </c>
      <c r="AD246" s="82">
        <f>ROUND(IF('2.ต้นทุนตามสัดส่วน '!$E$66&gt;0,(+I246*'2.ต้นทุนตามสัดส่วน '!$E$66)/'2.ต้นทุนตามสัดส่วน '!$E$69,0),2)</f>
        <v>0</v>
      </c>
      <c r="AE246" s="82">
        <f>ROUND(IF('2.ต้นทุนตามสัดส่วน '!$E$76&gt;0,(+J246*'2.ต้นทุนตามสัดส่วน '!$E$76)/'2.ต้นทุนตามสัดส่วน '!$E$79,0),2)</f>
        <v>0</v>
      </c>
      <c r="AF246" s="82">
        <f t="shared" si="6"/>
        <v>0</v>
      </c>
      <c r="AG246" s="82">
        <f>ROUND(IF('2.ต้นทุนตามสัดส่วน '!$E$106&gt;0,(+L246*'2.ต้นทุนตามสัดส่วน '!$E$106)/'2.ต้นทุนตามสัดส่วน '!$E$109,0),2)</f>
        <v>0</v>
      </c>
      <c r="AH246" s="82">
        <f>ROUND(IF('2.ต้นทุนตามสัดส่วน '!$E$116&gt;0,(+M246*'2.ต้นทุนตามสัดส่วน '!$E$116)/'2.ต้นทุนตามสัดส่วน '!$E$119,0),2)</f>
        <v>0</v>
      </c>
      <c r="AI246" s="82">
        <f>ROUND(IF('2.ต้นทุนตามสัดส่วน '!$E$126&gt;0,(+N246*'2.ต้นทุนตามสัดส่วน '!$E$126)/'2.ต้นทุนตามสัดส่วน '!$E$129,0),2)</f>
        <v>0</v>
      </c>
      <c r="AJ246" s="82">
        <f t="shared" si="7"/>
        <v>0</v>
      </c>
      <c r="AK246" s="82">
        <f>ROUND(IF('2.ต้นทุนตามสัดส่วน '!$E$156&gt;0,(+P246*'2.ต้นทุนตามสัดส่วน '!$E$156)/'2.ต้นทุนตามสัดส่วน '!$E$159,0),2)</f>
        <v>0</v>
      </c>
      <c r="AL246" s="82">
        <f>ROUND(IF('2.ต้นทุนตามสัดส่วน '!$E$166&gt;0,(+Q246*'2.ต้นทุนตามสัดส่วน '!$E$166)/'2.ต้นทุนตามสัดส่วน '!$E$169,0),2)</f>
        <v>0</v>
      </c>
      <c r="AM246" s="82">
        <f>ROUND(IF('2.ต้นทุนตามสัดส่วน '!$E$176&gt;0,(+R246*'2.ต้นทุนตามสัดส่วน '!$E$176)/'2.ต้นทุนตามสัดส่วน '!$E$179,0),2)</f>
        <v>0</v>
      </c>
      <c r="AN246" s="82">
        <f t="shared" si="8"/>
        <v>0</v>
      </c>
      <c r="AO246" s="82">
        <f t="shared" si="9"/>
        <v>0</v>
      </c>
      <c r="AQ246" s="96">
        <v>5107021400</v>
      </c>
      <c r="AR246" s="97" t="s">
        <v>341</v>
      </c>
      <c r="AS246" s="82">
        <f>ROUND(IF('2.ต้นทุนตามสัดส่วน '!$E$7&gt;0,(C246*'2.ต้นทุนตามสัดส่วน '!$E$7)/'2.ต้นทุนตามสัดส่วน '!$E$9,0),2)</f>
        <v>0</v>
      </c>
      <c r="AT246" s="82">
        <f>ROUND(IF('2.ต้นทุนตามสัดส่วน '!$E$17&gt;0,(D246*'2.ต้นทุนตามสัดส่วน '!$E$17)/'2.ต้นทุนตามสัดส่วน '!$E$19,0),2)</f>
        <v>0</v>
      </c>
      <c r="AU246" s="82">
        <f>ROUND(IF('2.ต้นทุนตามสัดส่วน '!$E$27&gt;0,(+E246*'2.ต้นทุนตามสัดส่วน '!$E$27)/'2.ต้นทุนตามสัดส่วน '!$E$29,0),2)</f>
        <v>0</v>
      </c>
      <c r="AV246" s="82">
        <f>ROUND(IF('2.ต้นทุนตามสัดส่วน '!$E$37&gt;0,(+F246*'2.ต้นทุนตามสัดส่วน '!$E$37)/'2.ต้นทุนตามสัดส่วน '!$E$39,0),2)</f>
        <v>0</v>
      </c>
      <c r="AW246" s="82">
        <f t="shared" si="10"/>
        <v>0</v>
      </c>
      <c r="AX246" s="82">
        <f>ROUND(IF('2.ต้นทุนตามสัดส่วน '!$E$57&gt;0,(+H246*'2.ต้นทุนตามสัดส่วน '!$E$57)/'2.ต้นทุนตามสัดส่วน '!$E$59,0),2)</f>
        <v>0</v>
      </c>
      <c r="AY246" s="82">
        <f>ROUND(IF('2.ต้นทุนตามสัดส่วน '!$E$67&gt;0,(+I246*'2.ต้นทุนตามสัดส่วน '!$E$67)/'2.ต้นทุนตามสัดส่วน '!$E$69,0),2)</f>
        <v>0</v>
      </c>
      <c r="AZ246" s="82">
        <f>ROUND(IF('2.ต้นทุนตามสัดส่วน '!$E$77&gt;0,(+J246*'2.ต้นทุนตามสัดส่วน '!$E$77)/'2.ต้นทุนตามสัดส่วน '!$E$79,0),2)</f>
        <v>0</v>
      </c>
      <c r="BA246" s="82">
        <f t="shared" si="11"/>
        <v>0</v>
      </c>
      <c r="BB246" s="82">
        <f>ROUND(IF('2.ต้นทุนตามสัดส่วน '!$E$107&gt;0,(+L246*'2.ต้นทุนตามสัดส่วน '!$E$107)/'2.ต้นทุนตามสัดส่วน '!$E$109,0),2)</f>
        <v>0</v>
      </c>
      <c r="BC246" s="82">
        <f>ROUND(IF('2.ต้นทุนตามสัดส่วน '!$E$117&gt;0,(+M246*'2.ต้นทุนตามสัดส่วน '!$E$117)/'2.ต้นทุนตามสัดส่วน '!$E$119,0),2)</f>
        <v>0</v>
      </c>
      <c r="BD246" s="82">
        <f>ROUND(IF('2.ต้นทุนตามสัดส่วน '!$E$127&gt;0,(+N246*'2.ต้นทุนตามสัดส่วน '!$E$127)/'2.ต้นทุนตามสัดส่วน '!$E$129,0),2)</f>
        <v>0</v>
      </c>
      <c r="BE246" s="82">
        <f t="shared" si="12"/>
        <v>0</v>
      </c>
      <c r="BF246" s="82">
        <f>ROUND(IF('2.ต้นทุนตามสัดส่วน '!$E$157&gt;0,(+P246*'2.ต้นทุนตามสัดส่วน '!$E$157)/'2.ต้นทุนตามสัดส่วน '!$E$159,0),2)</f>
        <v>0</v>
      </c>
      <c r="BG246" s="82">
        <f>ROUND(IF('2.ต้นทุนตามสัดส่วน '!$E$167&gt;0,(+Q246*'2.ต้นทุนตามสัดส่วน '!$E$167)/'2.ต้นทุนตามสัดส่วน '!$E$169,0),2)</f>
        <v>0</v>
      </c>
      <c r="BH246" s="82">
        <f>ROUND(IF('2.ต้นทุนตามสัดส่วน '!$E$177&gt;0,(+R246*'2.ต้นทุนตามสัดส่วน '!$E$177)/'2.ต้นทุนตามสัดส่วน '!$E$179,0),2)</f>
        <v>0</v>
      </c>
      <c r="BI246" s="82">
        <f t="shared" si="13"/>
        <v>0</v>
      </c>
      <c r="BJ246" s="82">
        <f t="shared" si="14"/>
        <v>0</v>
      </c>
      <c r="BL246" s="96">
        <v>5107021400</v>
      </c>
      <c r="BM246" s="97" t="s">
        <v>341</v>
      </c>
      <c r="BN246" s="82">
        <f>ROUND(IF('2.ต้นทุนตามสัดส่วน '!$E$8&gt;0,(+C246*'2.ต้นทุนตามสัดส่วน '!$E$8)/'2.ต้นทุนตามสัดส่วน '!$E$9,0),2)</f>
        <v>0</v>
      </c>
      <c r="BO246" s="82">
        <f>ROUND(IF('2.ต้นทุนตามสัดส่วน '!$E$18&gt;0,(+D246*'2.ต้นทุนตามสัดส่วน '!$E$18)/'2.ต้นทุนตามสัดส่วน '!$E$19,0),2)</f>
        <v>0</v>
      </c>
      <c r="BP246" s="82">
        <f>ROUND(IF('2.ต้นทุนตามสัดส่วน '!$E$28&gt;0,(+E246*'2.ต้นทุนตามสัดส่วน '!$E$28)/'2.ต้นทุนตามสัดส่วน '!$E$29,0),2)</f>
        <v>0</v>
      </c>
      <c r="BQ246" s="82">
        <f>ROUND(IF('2.ต้นทุนตามสัดส่วน '!$E$38&gt;0,(+F246*'2.ต้นทุนตามสัดส่วน '!$E$38)/'2.ต้นทุนตามสัดส่วน '!$E$39,0),2)</f>
        <v>0</v>
      </c>
      <c r="BR246" s="82">
        <f t="shared" si="15"/>
        <v>0</v>
      </c>
      <c r="BS246" s="82">
        <f>ROUND(IF('2.ต้นทุนตามสัดส่วน '!$E$58&gt;0,(+H246*'2.ต้นทุนตามสัดส่วน '!$E$58)/'2.ต้นทุนตามสัดส่วน '!$E$59,0),2)</f>
        <v>0</v>
      </c>
      <c r="BT246" s="82">
        <f>ROUND(IF('2.ต้นทุนตามสัดส่วน '!$E$68&gt;0,(+I246*'2.ต้นทุนตามสัดส่วน '!$E$68)/'2.ต้นทุนตามสัดส่วน '!$E$69,0),2)</f>
        <v>0</v>
      </c>
      <c r="BU246" s="82">
        <f>ROUND(IF('2.ต้นทุนตามสัดส่วน '!$E$78&gt;0,(+J246*'2.ต้นทุนตามสัดส่วน '!$E$78)/'2.ต้นทุนตามสัดส่วน '!$E$79,0),2)</f>
        <v>0</v>
      </c>
      <c r="BV246" s="82">
        <f t="shared" si="16"/>
        <v>0</v>
      </c>
      <c r="BW246" s="82">
        <f>ROUND(IF('2.ต้นทุนตามสัดส่วน '!$E$108&gt;0,(+L246*'2.ต้นทุนตามสัดส่วน '!$E$108)/'2.ต้นทุนตามสัดส่วน '!$E$109,0),2)</f>
        <v>0</v>
      </c>
      <c r="BX246" s="82">
        <f>ROUND(IF('2.ต้นทุนตามสัดส่วน '!$E$118&gt;0,(+M246*'2.ต้นทุนตามสัดส่วน '!$E$118)/'2.ต้นทุนตามสัดส่วน '!$E$119,0),2)</f>
        <v>0</v>
      </c>
      <c r="BY246" s="82">
        <f>ROUND(IF('2.ต้นทุนตามสัดส่วน '!$E$128&gt;0,(+N246*'2.ต้นทุนตามสัดส่วน '!$E$128)/'2.ต้นทุนตามสัดส่วน '!$E$129,0),2)</f>
        <v>0</v>
      </c>
      <c r="BZ246" s="82">
        <f t="shared" si="17"/>
        <v>0</v>
      </c>
      <c r="CA246" s="82">
        <f>ROUND(IF('2.ต้นทุนตามสัดส่วน '!$E$158&gt;0,(+P246*'2.ต้นทุนตามสัดส่วน '!$E$158)/'2.ต้นทุนตามสัดส่วน '!$E$159,0),2)</f>
        <v>0</v>
      </c>
      <c r="CB246" s="82">
        <f>ROUND(IF('2.ต้นทุนตามสัดส่วน '!$E$168&gt;0,(+Q246*'2.ต้นทุนตามสัดส่วน '!$E$168)/'2.ต้นทุนตามสัดส่วน '!$E$169,0),2)</f>
        <v>0</v>
      </c>
      <c r="CC246" s="82">
        <f>ROUND(IF('2.ต้นทุนตามสัดส่วน '!$E$178&gt;0,(+R246*'2.ต้นทุนตามสัดส่วน '!$E$178)/'2.ต้นทุนตามสัดส่วน '!$E$179,0),2)</f>
        <v>0</v>
      </c>
      <c r="CD246" s="82">
        <f t="shared" si="18"/>
        <v>0</v>
      </c>
      <c r="CE246" s="82">
        <f t="shared" si="19"/>
        <v>0</v>
      </c>
      <c r="CF246" s="96">
        <v>5107021400</v>
      </c>
      <c r="CG246" s="97" t="s">
        <v>341</v>
      </c>
      <c r="CH246" s="82">
        <f t="shared" ref="CH246:CY246" si="259">+C246-X246-AS246-BN246</f>
        <v>0</v>
      </c>
      <c r="CI246" s="82">
        <f t="shared" si="259"/>
        <v>0</v>
      </c>
      <c r="CJ246" s="82">
        <f t="shared" si="259"/>
        <v>0</v>
      </c>
      <c r="CK246" s="82">
        <f t="shared" si="259"/>
        <v>0</v>
      </c>
      <c r="CL246" s="82">
        <f t="shared" si="259"/>
        <v>0</v>
      </c>
      <c r="CM246" s="82">
        <f t="shared" si="259"/>
        <v>0</v>
      </c>
      <c r="CN246" s="82">
        <f t="shared" si="259"/>
        <v>0</v>
      </c>
      <c r="CO246" s="82">
        <f t="shared" si="259"/>
        <v>0</v>
      </c>
      <c r="CP246" s="82">
        <f t="shared" si="259"/>
        <v>0</v>
      </c>
      <c r="CQ246" s="82">
        <f t="shared" si="259"/>
        <v>0</v>
      </c>
      <c r="CR246" s="82">
        <f t="shared" si="259"/>
        <v>0</v>
      </c>
      <c r="CS246" s="82">
        <f t="shared" si="259"/>
        <v>0</v>
      </c>
      <c r="CT246" s="82">
        <f t="shared" si="259"/>
        <v>0</v>
      </c>
      <c r="CU246" s="82">
        <f t="shared" si="259"/>
        <v>0</v>
      </c>
      <c r="CV246" s="82">
        <f t="shared" si="259"/>
        <v>0</v>
      </c>
      <c r="CW246" s="82">
        <f t="shared" si="259"/>
        <v>0</v>
      </c>
      <c r="CX246" s="82">
        <f t="shared" si="259"/>
        <v>0</v>
      </c>
      <c r="CY246" s="82">
        <f t="shared" si="259"/>
        <v>0</v>
      </c>
    </row>
    <row r="247" spans="1:103" ht="15.75" customHeight="1" x14ac:dyDescent="0.55000000000000004">
      <c r="A247" s="96">
        <v>5107021500</v>
      </c>
      <c r="B247" s="97" t="s">
        <v>342</v>
      </c>
      <c r="C247" s="30"/>
      <c r="D247" s="82"/>
      <c r="E247" s="82"/>
      <c r="F247" s="82"/>
      <c r="G247" s="82">
        <f t="shared" si="0"/>
        <v>0</v>
      </c>
      <c r="H247" s="82"/>
      <c r="I247" s="82"/>
      <c r="J247" s="82"/>
      <c r="K247" s="82">
        <f t="shared" si="1"/>
        <v>0</v>
      </c>
      <c r="L247" s="82"/>
      <c r="M247" s="82"/>
      <c r="N247" s="82"/>
      <c r="O247" s="82">
        <f t="shared" si="2"/>
        <v>0</v>
      </c>
      <c r="P247" s="82"/>
      <c r="Q247" s="82"/>
      <c r="R247" s="82"/>
      <c r="S247" s="82">
        <f t="shared" si="3"/>
        <v>0</v>
      </c>
      <c r="T247" s="82">
        <f t="shared" si="4"/>
        <v>0</v>
      </c>
      <c r="V247" s="96">
        <v>5107021500</v>
      </c>
      <c r="W247" s="97" t="s">
        <v>342</v>
      </c>
      <c r="X247" s="82">
        <f>ROUND(IF('2.ต้นทุนตามสัดส่วน '!$E$6&gt;0,(+C247*'2.ต้นทุนตามสัดส่วน '!$E$6)/'2.ต้นทุนตามสัดส่วน '!$E$9,0),2)</f>
        <v>0</v>
      </c>
      <c r="Y247" s="82">
        <f>ROUND(IF('2.ต้นทุนตามสัดส่วน '!$E$16&gt;0,(+D247*'2.ต้นทุนตามสัดส่วน '!$E$16)/'2.ต้นทุนตามสัดส่วน '!$E$19,0),2)</f>
        <v>0</v>
      </c>
      <c r="Z247" s="82">
        <f>ROUND(IF('2.ต้นทุนตามสัดส่วน '!$E$26&gt;0,(+E247*'2.ต้นทุนตามสัดส่วน '!$E$26)/'2.ต้นทุนตามสัดส่วน '!$E$29,0),2)</f>
        <v>0</v>
      </c>
      <c r="AA247" s="82">
        <f>ROUND(IF('2.ต้นทุนตามสัดส่วน '!$E$36&gt;0,(+F247*'2.ต้นทุนตามสัดส่วน '!$E$36)/'2.ต้นทุนตามสัดส่วน '!$E$39,0),2)</f>
        <v>0</v>
      </c>
      <c r="AB247" s="82">
        <f t="shared" si="5"/>
        <v>0</v>
      </c>
      <c r="AC247" s="82">
        <f>ROUND(IF('2.ต้นทุนตามสัดส่วน '!$E$56&gt;0,(+H247*'2.ต้นทุนตามสัดส่วน '!$E$56)/'2.ต้นทุนตามสัดส่วน '!$E$59,0),2)</f>
        <v>0</v>
      </c>
      <c r="AD247" s="82">
        <f>ROUND(IF('2.ต้นทุนตามสัดส่วน '!$E$66&gt;0,(+I247*'2.ต้นทุนตามสัดส่วน '!$E$66)/'2.ต้นทุนตามสัดส่วน '!$E$69,0),2)</f>
        <v>0</v>
      </c>
      <c r="AE247" s="82">
        <f>ROUND(IF('2.ต้นทุนตามสัดส่วน '!$E$76&gt;0,(+J247*'2.ต้นทุนตามสัดส่วน '!$E$76)/'2.ต้นทุนตามสัดส่วน '!$E$79,0),2)</f>
        <v>0</v>
      </c>
      <c r="AF247" s="82">
        <f t="shared" si="6"/>
        <v>0</v>
      </c>
      <c r="AG247" s="82">
        <f>ROUND(IF('2.ต้นทุนตามสัดส่วน '!$E$106&gt;0,(+L247*'2.ต้นทุนตามสัดส่วน '!$E$106)/'2.ต้นทุนตามสัดส่วน '!$E$109,0),2)</f>
        <v>0</v>
      </c>
      <c r="AH247" s="82">
        <f>ROUND(IF('2.ต้นทุนตามสัดส่วน '!$E$116&gt;0,(+M247*'2.ต้นทุนตามสัดส่วน '!$E$116)/'2.ต้นทุนตามสัดส่วน '!$E$119,0),2)</f>
        <v>0</v>
      </c>
      <c r="AI247" s="82">
        <f>ROUND(IF('2.ต้นทุนตามสัดส่วน '!$E$126&gt;0,(+N247*'2.ต้นทุนตามสัดส่วน '!$E$126)/'2.ต้นทุนตามสัดส่วน '!$E$129,0),2)</f>
        <v>0</v>
      </c>
      <c r="AJ247" s="82">
        <f t="shared" si="7"/>
        <v>0</v>
      </c>
      <c r="AK247" s="82">
        <f>ROUND(IF('2.ต้นทุนตามสัดส่วน '!$E$156&gt;0,(+P247*'2.ต้นทุนตามสัดส่วน '!$E$156)/'2.ต้นทุนตามสัดส่วน '!$E$159,0),2)</f>
        <v>0</v>
      </c>
      <c r="AL247" s="82">
        <f>ROUND(IF('2.ต้นทุนตามสัดส่วน '!$E$166&gt;0,(+Q247*'2.ต้นทุนตามสัดส่วน '!$E$166)/'2.ต้นทุนตามสัดส่วน '!$E$169,0),2)</f>
        <v>0</v>
      </c>
      <c r="AM247" s="82">
        <f>ROUND(IF('2.ต้นทุนตามสัดส่วน '!$E$176&gt;0,(+R247*'2.ต้นทุนตามสัดส่วน '!$E$176)/'2.ต้นทุนตามสัดส่วน '!$E$179,0),2)</f>
        <v>0</v>
      </c>
      <c r="AN247" s="82">
        <f t="shared" si="8"/>
        <v>0</v>
      </c>
      <c r="AO247" s="82">
        <f t="shared" si="9"/>
        <v>0</v>
      </c>
      <c r="AQ247" s="96">
        <v>5107021500</v>
      </c>
      <c r="AR247" s="97" t="s">
        <v>342</v>
      </c>
      <c r="AS247" s="82">
        <f>ROUND(IF('2.ต้นทุนตามสัดส่วน '!$E$7&gt;0,(C247*'2.ต้นทุนตามสัดส่วน '!$E$7)/'2.ต้นทุนตามสัดส่วน '!$E$9,0),2)</f>
        <v>0</v>
      </c>
      <c r="AT247" s="82">
        <f>ROUND(IF('2.ต้นทุนตามสัดส่วน '!$E$17&gt;0,(D247*'2.ต้นทุนตามสัดส่วน '!$E$17)/'2.ต้นทุนตามสัดส่วน '!$E$19,0),2)</f>
        <v>0</v>
      </c>
      <c r="AU247" s="82">
        <f>ROUND(IF('2.ต้นทุนตามสัดส่วน '!$E$27&gt;0,(+E247*'2.ต้นทุนตามสัดส่วน '!$E$27)/'2.ต้นทุนตามสัดส่วน '!$E$29,0),2)</f>
        <v>0</v>
      </c>
      <c r="AV247" s="82">
        <f>ROUND(IF('2.ต้นทุนตามสัดส่วน '!$E$37&gt;0,(+F247*'2.ต้นทุนตามสัดส่วน '!$E$37)/'2.ต้นทุนตามสัดส่วน '!$E$39,0),2)</f>
        <v>0</v>
      </c>
      <c r="AW247" s="82">
        <f t="shared" si="10"/>
        <v>0</v>
      </c>
      <c r="AX247" s="82">
        <f>ROUND(IF('2.ต้นทุนตามสัดส่วน '!$E$57&gt;0,(+H247*'2.ต้นทุนตามสัดส่วน '!$E$57)/'2.ต้นทุนตามสัดส่วน '!$E$59,0),2)</f>
        <v>0</v>
      </c>
      <c r="AY247" s="82">
        <f>ROUND(IF('2.ต้นทุนตามสัดส่วน '!$E$67&gt;0,(+I247*'2.ต้นทุนตามสัดส่วน '!$E$67)/'2.ต้นทุนตามสัดส่วน '!$E$69,0),2)</f>
        <v>0</v>
      </c>
      <c r="AZ247" s="82">
        <f>ROUND(IF('2.ต้นทุนตามสัดส่วน '!$E$77&gt;0,(+J247*'2.ต้นทุนตามสัดส่วน '!$E$77)/'2.ต้นทุนตามสัดส่วน '!$E$79,0),2)</f>
        <v>0</v>
      </c>
      <c r="BA247" s="82">
        <f t="shared" si="11"/>
        <v>0</v>
      </c>
      <c r="BB247" s="82">
        <f>ROUND(IF('2.ต้นทุนตามสัดส่วน '!$E$107&gt;0,(+L247*'2.ต้นทุนตามสัดส่วน '!$E$107)/'2.ต้นทุนตามสัดส่วน '!$E$109,0),2)</f>
        <v>0</v>
      </c>
      <c r="BC247" s="82">
        <f>ROUND(IF('2.ต้นทุนตามสัดส่วน '!$E$117&gt;0,(+M247*'2.ต้นทุนตามสัดส่วน '!$E$117)/'2.ต้นทุนตามสัดส่วน '!$E$119,0),2)</f>
        <v>0</v>
      </c>
      <c r="BD247" s="82">
        <f>ROUND(IF('2.ต้นทุนตามสัดส่วน '!$E$127&gt;0,(+N247*'2.ต้นทุนตามสัดส่วน '!$E$127)/'2.ต้นทุนตามสัดส่วน '!$E$129,0),2)</f>
        <v>0</v>
      </c>
      <c r="BE247" s="82">
        <f t="shared" si="12"/>
        <v>0</v>
      </c>
      <c r="BF247" s="82">
        <f>ROUND(IF('2.ต้นทุนตามสัดส่วน '!$E$157&gt;0,(+P247*'2.ต้นทุนตามสัดส่วน '!$E$157)/'2.ต้นทุนตามสัดส่วน '!$E$159,0),2)</f>
        <v>0</v>
      </c>
      <c r="BG247" s="82">
        <f>ROUND(IF('2.ต้นทุนตามสัดส่วน '!$E$167&gt;0,(+Q247*'2.ต้นทุนตามสัดส่วน '!$E$167)/'2.ต้นทุนตามสัดส่วน '!$E$169,0),2)</f>
        <v>0</v>
      </c>
      <c r="BH247" s="82">
        <f>ROUND(IF('2.ต้นทุนตามสัดส่วน '!$E$177&gt;0,(+R247*'2.ต้นทุนตามสัดส่วน '!$E$177)/'2.ต้นทุนตามสัดส่วน '!$E$179,0),2)</f>
        <v>0</v>
      </c>
      <c r="BI247" s="82">
        <f t="shared" si="13"/>
        <v>0</v>
      </c>
      <c r="BJ247" s="82">
        <f t="shared" si="14"/>
        <v>0</v>
      </c>
      <c r="BL247" s="96">
        <v>5107021500</v>
      </c>
      <c r="BM247" s="97" t="s">
        <v>342</v>
      </c>
      <c r="BN247" s="82">
        <f>ROUND(IF('2.ต้นทุนตามสัดส่วน '!$E$8&gt;0,(+C247*'2.ต้นทุนตามสัดส่วน '!$E$8)/'2.ต้นทุนตามสัดส่วน '!$E$9,0),2)</f>
        <v>0</v>
      </c>
      <c r="BO247" s="82">
        <f>ROUND(IF('2.ต้นทุนตามสัดส่วน '!$E$18&gt;0,(+D247*'2.ต้นทุนตามสัดส่วน '!$E$18)/'2.ต้นทุนตามสัดส่วน '!$E$19,0),2)</f>
        <v>0</v>
      </c>
      <c r="BP247" s="82">
        <f>ROUND(IF('2.ต้นทุนตามสัดส่วน '!$E$28&gt;0,(+E247*'2.ต้นทุนตามสัดส่วน '!$E$28)/'2.ต้นทุนตามสัดส่วน '!$E$29,0),2)</f>
        <v>0</v>
      </c>
      <c r="BQ247" s="82">
        <f>ROUND(IF('2.ต้นทุนตามสัดส่วน '!$E$38&gt;0,(+F247*'2.ต้นทุนตามสัดส่วน '!$E$38)/'2.ต้นทุนตามสัดส่วน '!$E$39,0),2)</f>
        <v>0</v>
      </c>
      <c r="BR247" s="82">
        <f t="shared" si="15"/>
        <v>0</v>
      </c>
      <c r="BS247" s="82">
        <f>ROUND(IF('2.ต้นทุนตามสัดส่วน '!$E$58&gt;0,(+H247*'2.ต้นทุนตามสัดส่วน '!$E$58)/'2.ต้นทุนตามสัดส่วน '!$E$59,0),2)</f>
        <v>0</v>
      </c>
      <c r="BT247" s="82">
        <f>ROUND(IF('2.ต้นทุนตามสัดส่วน '!$E$68&gt;0,(+I247*'2.ต้นทุนตามสัดส่วน '!$E$68)/'2.ต้นทุนตามสัดส่วน '!$E$69,0),2)</f>
        <v>0</v>
      </c>
      <c r="BU247" s="82">
        <f>ROUND(IF('2.ต้นทุนตามสัดส่วน '!$E$78&gt;0,(+J247*'2.ต้นทุนตามสัดส่วน '!$E$78)/'2.ต้นทุนตามสัดส่วน '!$E$79,0),2)</f>
        <v>0</v>
      </c>
      <c r="BV247" s="82">
        <f t="shared" si="16"/>
        <v>0</v>
      </c>
      <c r="BW247" s="82">
        <f>ROUND(IF('2.ต้นทุนตามสัดส่วน '!$E$108&gt;0,(+L247*'2.ต้นทุนตามสัดส่วน '!$E$108)/'2.ต้นทุนตามสัดส่วน '!$E$109,0),2)</f>
        <v>0</v>
      </c>
      <c r="BX247" s="82">
        <f>ROUND(IF('2.ต้นทุนตามสัดส่วน '!$E$118&gt;0,(+M247*'2.ต้นทุนตามสัดส่วน '!$E$118)/'2.ต้นทุนตามสัดส่วน '!$E$119,0),2)</f>
        <v>0</v>
      </c>
      <c r="BY247" s="82">
        <f>ROUND(IF('2.ต้นทุนตามสัดส่วน '!$E$128&gt;0,(+N247*'2.ต้นทุนตามสัดส่วน '!$E$128)/'2.ต้นทุนตามสัดส่วน '!$E$129,0),2)</f>
        <v>0</v>
      </c>
      <c r="BZ247" s="82">
        <f t="shared" si="17"/>
        <v>0</v>
      </c>
      <c r="CA247" s="82">
        <f>ROUND(IF('2.ต้นทุนตามสัดส่วน '!$E$158&gt;0,(+P247*'2.ต้นทุนตามสัดส่วน '!$E$158)/'2.ต้นทุนตามสัดส่วน '!$E$159,0),2)</f>
        <v>0</v>
      </c>
      <c r="CB247" s="82">
        <f>ROUND(IF('2.ต้นทุนตามสัดส่วน '!$E$168&gt;0,(+Q247*'2.ต้นทุนตามสัดส่วน '!$E$168)/'2.ต้นทุนตามสัดส่วน '!$E$169,0),2)</f>
        <v>0</v>
      </c>
      <c r="CC247" s="82">
        <f>ROUND(IF('2.ต้นทุนตามสัดส่วน '!$E$178&gt;0,(+R247*'2.ต้นทุนตามสัดส่วน '!$E$178)/'2.ต้นทุนตามสัดส่วน '!$E$179,0),2)</f>
        <v>0</v>
      </c>
      <c r="CD247" s="82">
        <f t="shared" si="18"/>
        <v>0</v>
      </c>
      <c r="CE247" s="82">
        <f t="shared" si="19"/>
        <v>0</v>
      </c>
      <c r="CF247" s="96">
        <v>5107021500</v>
      </c>
      <c r="CG247" s="97" t="s">
        <v>342</v>
      </c>
      <c r="CH247" s="82">
        <f t="shared" ref="CH247:CY247" si="260">+C247-X247-AS247-BN247</f>
        <v>0</v>
      </c>
      <c r="CI247" s="82">
        <f t="shared" si="260"/>
        <v>0</v>
      </c>
      <c r="CJ247" s="82">
        <f t="shared" si="260"/>
        <v>0</v>
      </c>
      <c r="CK247" s="82">
        <f t="shared" si="260"/>
        <v>0</v>
      </c>
      <c r="CL247" s="82">
        <f t="shared" si="260"/>
        <v>0</v>
      </c>
      <c r="CM247" s="82">
        <f t="shared" si="260"/>
        <v>0</v>
      </c>
      <c r="CN247" s="82">
        <f t="shared" si="260"/>
        <v>0</v>
      </c>
      <c r="CO247" s="82">
        <f t="shared" si="260"/>
        <v>0</v>
      </c>
      <c r="CP247" s="82">
        <f t="shared" si="260"/>
        <v>0</v>
      </c>
      <c r="CQ247" s="82">
        <f t="shared" si="260"/>
        <v>0</v>
      </c>
      <c r="CR247" s="82">
        <f t="shared" si="260"/>
        <v>0</v>
      </c>
      <c r="CS247" s="82">
        <f t="shared" si="260"/>
        <v>0</v>
      </c>
      <c r="CT247" s="82">
        <f t="shared" si="260"/>
        <v>0</v>
      </c>
      <c r="CU247" s="82">
        <f t="shared" si="260"/>
        <v>0</v>
      </c>
      <c r="CV247" s="82">
        <f t="shared" si="260"/>
        <v>0</v>
      </c>
      <c r="CW247" s="82">
        <f t="shared" si="260"/>
        <v>0</v>
      </c>
      <c r="CX247" s="82">
        <f t="shared" si="260"/>
        <v>0</v>
      </c>
      <c r="CY247" s="82">
        <f t="shared" si="260"/>
        <v>0</v>
      </c>
    </row>
    <row r="248" spans="1:103" ht="15.75" customHeight="1" x14ac:dyDescent="0.55000000000000004">
      <c r="A248" s="96">
        <v>5107021600</v>
      </c>
      <c r="B248" s="97" t="s">
        <v>343</v>
      </c>
      <c r="C248" s="30"/>
      <c r="D248" s="82"/>
      <c r="E248" s="82"/>
      <c r="F248" s="82"/>
      <c r="G248" s="82">
        <f t="shared" si="0"/>
        <v>0</v>
      </c>
      <c r="H248" s="82"/>
      <c r="I248" s="82"/>
      <c r="J248" s="82"/>
      <c r="K248" s="82">
        <f t="shared" si="1"/>
        <v>0</v>
      </c>
      <c r="L248" s="82"/>
      <c r="M248" s="82"/>
      <c r="N248" s="82"/>
      <c r="O248" s="82">
        <f t="shared" si="2"/>
        <v>0</v>
      </c>
      <c r="P248" s="82"/>
      <c r="Q248" s="82"/>
      <c r="R248" s="82"/>
      <c r="S248" s="82">
        <f t="shared" si="3"/>
        <v>0</v>
      </c>
      <c r="T248" s="82">
        <f t="shared" si="4"/>
        <v>0</v>
      </c>
      <c r="V248" s="96">
        <v>5107021600</v>
      </c>
      <c r="W248" s="97" t="s">
        <v>343</v>
      </c>
      <c r="X248" s="82">
        <f>ROUND(IF('2.ต้นทุนตามสัดส่วน '!$E$6&gt;0,(+C248*'2.ต้นทุนตามสัดส่วน '!$E$6)/'2.ต้นทุนตามสัดส่วน '!$E$9,0),2)</f>
        <v>0</v>
      </c>
      <c r="Y248" s="82">
        <f>ROUND(IF('2.ต้นทุนตามสัดส่วน '!$E$16&gt;0,(+D248*'2.ต้นทุนตามสัดส่วน '!$E$16)/'2.ต้นทุนตามสัดส่วน '!$E$19,0),2)</f>
        <v>0</v>
      </c>
      <c r="Z248" s="82">
        <f>ROUND(IF('2.ต้นทุนตามสัดส่วน '!$E$26&gt;0,(+E248*'2.ต้นทุนตามสัดส่วน '!$E$26)/'2.ต้นทุนตามสัดส่วน '!$E$29,0),2)</f>
        <v>0</v>
      </c>
      <c r="AA248" s="82">
        <f>ROUND(IF('2.ต้นทุนตามสัดส่วน '!$E$36&gt;0,(+F248*'2.ต้นทุนตามสัดส่วน '!$E$36)/'2.ต้นทุนตามสัดส่วน '!$E$39,0),2)</f>
        <v>0</v>
      </c>
      <c r="AB248" s="82">
        <f t="shared" si="5"/>
        <v>0</v>
      </c>
      <c r="AC248" s="82">
        <f>ROUND(IF('2.ต้นทุนตามสัดส่วน '!$E$56&gt;0,(+H248*'2.ต้นทุนตามสัดส่วน '!$E$56)/'2.ต้นทุนตามสัดส่วน '!$E$59,0),2)</f>
        <v>0</v>
      </c>
      <c r="AD248" s="82">
        <f>ROUND(IF('2.ต้นทุนตามสัดส่วน '!$E$66&gt;0,(+I248*'2.ต้นทุนตามสัดส่วน '!$E$66)/'2.ต้นทุนตามสัดส่วน '!$E$69,0),2)</f>
        <v>0</v>
      </c>
      <c r="AE248" s="82">
        <f>ROUND(IF('2.ต้นทุนตามสัดส่วน '!$E$76&gt;0,(+J248*'2.ต้นทุนตามสัดส่วน '!$E$76)/'2.ต้นทุนตามสัดส่วน '!$E$79,0),2)</f>
        <v>0</v>
      </c>
      <c r="AF248" s="82">
        <f t="shared" si="6"/>
        <v>0</v>
      </c>
      <c r="AG248" s="82">
        <f>ROUND(IF('2.ต้นทุนตามสัดส่วน '!$E$106&gt;0,(+L248*'2.ต้นทุนตามสัดส่วน '!$E$106)/'2.ต้นทุนตามสัดส่วน '!$E$109,0),2)</f>
        <v>0</v>
      </c>
      <c r="AH248" s="82">
        <f>ROUND(IF('2.ต้นทุนตามสัดส่วน '!$E$116&gt;0,(+M248*'2.ต้นทุนตามสัดส่วน '!$E$116)/'2.ต้นทุนตามสัดส่วน '!$E$119,0),2)</f>
        <v>0</v>
      </c>
      <c r="AI248" s="82">
        <f>ROUND(IF('2.ต้นทุนตามสัดส่วน '!$E$126&gt;0,(+N248*'2.ต้นทุนตามสัดส่วน '!$E$126)/'2.ต้นทุนตามสัดส่วน '!$E$129,0),2)</f>
        <v>0</v>
      </c>
      <c r="AJ248" s="82">
        <f t="shared" si="7"/>
        <v>0</v>
      </c>
      <c r="AK248" s="82">
        <f>ROUND(IF('2.ต้นทุนตามสัดส่วน '!$E$156&gt;0,(+P248*'2.ต้นทุนตามสัดส่วน '!$E$156)/'2.ต้นทุนตามสัดส่วน '!$E$159,0),2)</f>
        <v>0</v>
      </c>
      <c r="AL248" s="82">
        <f>ROUND(IF('2.ต้นทุนตามสัดส่วน '!$E$166&gt;0,(+Q248*'2.ต้นทุนตามสัดส่วน '!$E$166)/'2.ต้นทุนตามสัดส่วน '!$E$169,0),2)</f>
        <v>0</v>
      </c>
      <c r="AM248" s="82">
        <f>ROUND(IF('2.ต้นทุนตามสัดส่วน '!$E$176&gt;0,(+R248*'2.ต้นทุนตามสัดส่วน '!$E$176)/'2.ต้นทุนตามสัดส่วน '!$E$179,0),2)</f>
        <v>0</v>
      </c>
      <c r="AN248" s="82">
        <f t="shared" si="8"/>
        <v>0</v>
      </c>
      <c r="AO248" s="82">
        <f t="shared" si="9"/>
        <v>0</v>
      </c>
      <c r="AQ248" s="96">
        <v>5107021600</v>
      </c>
      <c r="AR248" s="97" t="s">
        <v>343</v>
      </c>
      <c r="AS248" s="82">
        <f>ROUND(IF('2.ต้นทุนตามสัดส่วน '!$E$7&gt;0,(C248*'2.ต้นทุนตามสัดส่วน '!$E$7)/'2.ต้นทุนตามสัดส่วน '!$E$9,0),2)</f>
        <v>0</v>
      </c>
      <c r="AT248" s="82">
        <f>ROUND(IF('2.ต้นทุนตามสัดส่วน '!$E$17&gt;0,(D248*'2.ต้นทุนตามสัดส่วน '!$E$17)/'2.ต้นทุนตามสัดส่วน '!$E$19,0),2)</f>
        <v>0</v>
      </c>
      <c r="AU248" s="82">
        <f>ROUND(IF('2.ต้นทุนตามสัดส่วน '!$E$27&gt;0,(+E248*'2.ต้นทุนตามสัดส่วน '!$E$27)/'2.ต้นทุนตามสัดส่วน '!$E$29,0),2)</f>
        <v>0</v>
      </c>
      <c r="AV248" s="82">
        <f>ROUND(IF('2.ต้นทุนตามสัดส่วน '!$E$37&gt;0,(+F248*'2.ต้นทุนตามสัดส่วน '!$E$37)/'2.ต้นทุนตามสัดส่วน '!$E$39,0),2)</f>
        <v>0</v>
      </c>
      <c r="AW248" s="82">
        <f t="shared" si="10"/>
        <v>0</v>
      </c>
      <c r="AX248" s="82">
        <f>ROUND(IF('2.ต้นทุนตามสัดส่วน '!$E$57&gt;0,(+H248*'2.ต้นทุนตามสัดส่วน '!$E$57)/'2.ต้นทุนตามสัดส่วน '!$E$59,0),2)</f>
        <v>0</v>
      </c>
      <c r="AY248" s="82">
        <f>ROUND(IF('2.ต้นทุนตามสัดส่วน '!$E$67&gt;0,(+I248*'2.ต้นทุนตามสัดส่วน '!$E$67)/'2.ต้นทุนตามสัดส่วน '!$E$69,0),2)</f>
        <v>0</v>
      </c>
      <c r="AZ248" s="82">
        <f>ROUND(IF('2.ต้นทุนตามสัดส่วน '!$E$77&gt;0,(+J248*'2.ต้นทุนตามสัดส่วน '!$E$77)/'2.ต้นทุนตามสัดส่วน '!$E$79,0),2)</f>
        <v>0</v>
      </c>
      <c r="BA248" s="82">
        <f t="shared" si="11"/>
        <v>0</v>
      </c>
      <c r="BB248" s="82">
        <f>ROUND(IF('2.ต้นทุนตามสัดส่วน '!$E$107&gt;0,(+L248*'2.ต้นทุนตามสัดส่วน '!$E$107)/'2.ต้นทุนตามสัดส่วน '!$E$109,0),2)</f>
        <v>0</v>
      </c>
      <c r="BC248" s="82">
        <f>ROUND(IF('2.ต้นทุนตามสัดส่วน '!$E$117&gt;0,(+M248*'2.ต้นทุนตามสัดส่วน '!$E$117)/'2.ต้นทุนตามสัดส่วน '!$E$119,0),2)</f>
        <v>0</v>
      </c>
      <c r="BD248" s="82">
        <f>ROUND(IF('2.ต้นทุนตามสัดส่วน '!$E$127&gt;0,(+N248*'2.ต้นทุนตามสัดส่วน '!$E$127)/'2.ต้นทุนตามสัดส่วน '!$E$129,0),2)</f>
        <v>0</v>
      </c>
      <c r="BE248" s="82">
        <f t="shared" si="12"/>
        <v>0</v>
      </c>
      <c r="BF248" s="82">
        <f>ROUND(IF('2.ต้นทุนตามสัดส่วน '!$E$157&gt;0,(+P248*'2.ต้นทุนตามสัดส่วน '!$E$157)/'2.ต้นทุนตามสัดส่วน '!$E$159,0),2)</f>
        <v>0</v>
      </c>
      <c r="BG248" s="82">
        <f>ROUND(IF('2.ต้นทุนตามสัดส่วน '!$E$167&gt;0,(+Q248*'2.ต้นทุนตามสัดส่วน '!$E$167)/'2.ต้นทุนตามสัดส่วน '!$E$169,0),2)</f>
        <v>0</v>
      </c>
      <c r="BH248" s="82">
        <f>ROUND(IF('2.ต้นทุนตามสัดส่วน '!$E$177&gt;0,(+R248*'2.ต้นทุนตามสัดส่วน '!$E$177)/'2.ต้นทุนตามสัดส่วน '!$E$179,0),2)</f>
        <v>0</v>
      </c>
      <c r="BI248" s="82">
        <f t="shared" si="13"/>
        <v>0</v>
      </c>
      <c r="BJ248" s="82">
        <f t="shared" si="14"/>
        <v>0</v>
      </c>
      <c r="BL248" s="96">
        <v>5107021600</v>
      </c>
      <c r="BM248" s="97" t="s">
        <v>343</v>
      </c>
      <c r="BN248" s="82">
        <f>ROUND(IF('2.ต้นทุนตามสัดส่วน '!$E$8&gt;0,(+C248*'2.ต้นทุนตามสัดส่วน '!$E$8)/'2.ต้นทุนตามสัดส่วน '!$E$9,0),2)</f>
        <v>0</v>
      </c>
      <c r="BO248" s="82">
        <f>ROUND(IF('2.ต้นทุนตามสัดส่วน '!$E$18&gt;0,(+D248*'2.ต้นทุนตามสัดส่วน '!$E$18)/'2.ต้นทุนตามสัดส่วน '!$E$19,0),2)</f>
        <v>0</v>
      </c>
      <c r="BP248" s="82">
        <f>ROUND(IF('2.ต้นทุนตามสัดส่วน '!$E$28&gt;0,(+E248*'2.ต้นทุนตามสัดส่วน '!$E$28)/'2.ต้นทุนตามสัดส่วน '!$E$29,0),2)</f>
        <v>0</v>
      </c>
      <c r="BQ248" s="82">
        <f>ROUND(IF('2.ต้นทุนตามสัดส่วน '!$E$38&gt;0,(+F248*'2.ต้นทุนตามสัดส่วน '!$E$38)/'2.ต้นทุนตามสัดส่วน '!$E$39,0),2)</f>
        <v>0</v>
      </c>
      <c r="BR248" s="82">
        <f t="shared" si="15"/>
        <v>0</v>
      </c>
      <c r="BS248" s="82">
        <f>ROUND(IF('2.ต้นทุนตามสัดส่วน '!$E$58&gt;0,(+H248*'2.ต้นทุนตามสัดส่วน '!$E$58)/'2.ต้นทุนตามสัดส่วน '!$E$59,0),2)</f>
        <v>0</v>
      </c>
      <c r="BT248" s="82">
        <f>ROUND(IF('2.ต้นทุนตามสัดส่วน '!$E$68&gt;0,(+I248*'2.ต้นทุนตามสัดส่วน '!$E$68)/'2.ต้นทุนตามสัดส่วน '!$E$69,0),2)</f>
        <v>0</v>
      </c>
      <c r="BU248" s="82">
        <f>ROUND(IF('2.ต้นทุนตามสัดส่วน '!$E$78&gt;0,(+J248*'2.ต้นทุนตามสัดส่วน '!$E$78)/'2.ต้นทุนตามสัดส่วน '!$E$79,0),2)</f>
        <v>0</v>
      </c>
      <c r="BV248" s="82">
        <f t="shared" si="16"/>
        <v>0</v>
      </c>
      <c r="BW248" s="82">
        <f>ROUND(IF('2.ต้นทุนตามสัดส่วน '!$E$108&gt;0,(+L248*'2.ต้นทุนตามสัดส่วน '!$E$108)/'2.ต้นทุนตามสัดส่วน '!$E$109,0),2)</f>
        <v>0</v>
      </c>
      <c r="BX248" s="82">
        <f>ROUND(IF('2.ต้นทุนตามสัดส่วน '!$E$118&gt;0,(+M248*'2.ต้นทุนตามสัดส่วน '!$E$118)/'2.ต้นทุนตามสัดส่วน '!$E$119,0),2)</f>
        <v>0</v>
      </c>
      <c r="BY248" s="82">
        <f>ROUND(IF('2.ต้นทุนตามสัดส่วน '!$E$128&gt;0,(+N248*'2.ต้นทุนตามสัดส่วน '!$E$128)/'2.ต้นทุนตามสัดส่วน '!$E$129,0),2)</f>
        <v>0</v>
      </c>
      <c r="BZ248" s="82">
        <f t="shared" si="17"/>
        <v>0</v>
      </c>
      <c r="CA248" s="82">
        <f>ROUND(IF('2.ต้นทุนตามสัดส่วน '!$E$158&gt;0,(+P248*'2.ต้นทุนตามสัดส่วน '!$E$158)/'2.ต้นทุนตามสัดส่วน '!$E$159,0),2)</f>
        <v>0</v>
      </c>
      <c r="CB248" s="82">
        <f>ROUND(IF('2.ต้นทุนตามสัดส่วน '!$E$168&gt;0,(+Q248*'2.ต้นทุนตามสัดส่วน '!$E$168)/'2.ต้นทุนตามสัดส่วน '!$E$169,0),2)</f>
        <v>0</v>
      </c>
      <c r="CC248" s="82">
        <f>ROUND(IF('2.ต้นทุนตามสัดส่วน '!$E$178&gt;0,(+R248*'2.ต้นทุนตามสัดส่วน '!$E$178)/'2.ต้นทุนตามสัดส่วน '!$E$179,0),2)</f>
        <v>0</v>
      </c>
      <c r="CD248" s="82">
        <f t="shared" si="18"/>
        <v>0</v>
      </c>
      <c r="CE248" s="82">
        <f t="shared" si="19"/>
        <v>0</v>
      </c>
      <c r="CF248" s="96">
        <v>5107021600</v>
      </c>
      <c r="CG248" s="97" t="s">
        <v>343</v>
      </c>
      <c r="CH248" s="82">
        <f t="shared" ref="CH248:CY248" si="261">+C248-X248-AS248-BN248</f>
        <v>0</v>
      </c>
      <c r="CI248" s="82">
        <f t="shared" si="261"/>
        <v>0</v>
      </c>
      <c r="CJ248" s="82">
        <f t="shared" si="261"/>
        <v>0</v>
      </c>
      <c r="CK248" s="82">
        <f t="shared" si="261"/>
        <v>0</v>
      </c>
      <c r="CL248" s="82">
        <f t="shared" si="261"/>
        <v>0</v>
      </c>
      <c r="CM248" s="82">
        <f t="shared" si="261"/>
        <v>0</v>
      </c>
      <c r="CN248" s="82">
        <f t="shared" si="261"/>
        <v>0</v>
      </c>
      <c r="CO248" s="82">
        <f t="shared" si="261"/>
        <v>0</v>
      </c>
      <c r="CP248" s="82">
        <f t="shared" si="261"/>
        <v>0</v>
      </c>
      <c r="CQ248" s="82">
        <f t="shared" si="261"/>
        <v>0</v>
      </c>
      <c r="CR248" s="82">
        <f t="shared" si="261"/>
        <v>0</v>
      </c>
      <c r="CS248" s="82">
        <f t="shared" si="261"/>
        <v>0</v>
      </c>
      <c r="CT248" s="82">
        <f t="shared" si="261"/>
        <v>0</v>
      </c>
      <c r="CU248" s="82">
        <f t="shared" si="261"/>
        <v>0</v>
      </c>
      <c r="CV248" s="82">
        <f t="shared" si="261"/>
        <v>0</v>
      </c>
      <c r="CW248" s="82">
        <f t="shared" si="261"/>
        <v>0</v>
      </c>
      <c r="CX248" s="82">
        <f t="shared" si="261"/>
        <v>0</v>
      </c>
      <c r="CY248" s="82">
        <f t="shared" si="261"/>
        <v>0</v>
      </c>
    </row>
    <row r="249" spans="1:103" ht="15.75" customHeight="1" x14ac:dyDescent="0.55000000000000004">
      <c r="A249" s="96">
        <v>5107021700</v>
      </c>
      <c r="B249" s="97" t="s">
        <v>344</v>
      </c>
      <c r="C249" s="30"/>
      <c r="D249" s="82"/>
      <c r="E249" s="82"/>
      <c r="F249" s="82"/>
      <c r="G249" s="82">
        <f t="shared" si="0"/>
        <v>0</v>
      </c>
      <c r="H249" s="82"/>
      <c r="I249" s="82"/>
      <c r="J249" s="82"/>
      <c r="K249" s="82">
        <f t="shared" si="1"/>
        <v>0</v>
      </c>
      <c r="L249" s="82"/>
      <c r="M249" s="82"/>
      <c r="N249" s="82"/>
      <c r="O249" s="82">
        <f t="shared" si="2"/>
        <v>0</v>
      </c>
      <c r="P249" s="82"/>
      <c r="Q249" s="82"/>
      <c r="R249" s="82"/>
      <c r="S249" s="82">
        <f t="shared" si="3"/>
        <v>0</v>
      </c>
      <c r="T249" s="82">
        <f t="shared" si="4"/>
        <v>0</v>
      </c>
      <c r="V249" s="96">
        <v>5107021700</v>
      </c>
      <c r="W249" s="97" t="s">
        <v>344</v>
      </c>
      <c r="X249" s="82">
        <f>ROUND(IF('2.ต้นทุนตามสัดส่วน '!$E$6&gt;0,(+C249*'2.ต้นทุนตามสัดส่วน '!$E$6)/'2.ต้นทุนตามสัดส่วน '!$E$9,0),2)</f>
        <v>0</v>
      </c>
      <c r="Y249" s="82">
        <f>ROUND(IF('2.ต้นทุนตามสัดส่วน '!$E$16&gt;0,(+D249*'2.ต้นทุนตามสัดส่วน '!$E$16)/'2.ต้นทุนตามสัดส่วน '!$E$19,0),2)</f>
        <v>0</v>
      </c>
      <c r="Z249" s="82">
        <f>ROUND(IF('2.ต้นทุนตามสัดส่วน '!$E$26&gt;0,(+E249*'2.ต้นทุนตามสัดส่วน '!$E$26)/'2.ต้นทุนตามสัดส่วน '!$E$29,0),2)</f>
        <v>0</v>
      </c>
      <c r="AA249" s="82">
        <f>ROUND(IF('2.ต้นทุนตามสัดส่วน '!$E$36&gt;0,(+F249*'2.ต้นทุนตามสัดส่วน '!$E$36)/'2.ต้นทุนตามสัดส่วน '!$E$39,0),2)</f>
        <v>0</v>
      </c>
      <c r="AB249" s="82">
        <f t="shared" si="5"/>
        <v>0</v>
      </c>
      <c r="AC249" s="82">
        <f>ROUND(IF('2.ต้นทุนตามสัดส่วน '!$E$56&gt;0,(+H249*'2.ต้นทุนตามสัดส่วน '!$E$56)/'2.ต้นทุนตามสัดส่วน '!$E$59,0),2)</f>
        <v>0</v>
      </c>
      <c r="AD249" s="82">
        <f>ROUND(IF('2.ต้นทุนตามสัดส่วน '!$E$66&gt;0,(+I249*'2.ต้นทุนตามสัดส่วน '!$E$66)/'2.ต้นทุนตามสัดส่วน '!$E$69,0),2)</f>
        <v>0</v>
      </c>
      <c r="AE249" s="82">
        <f>ROUND(IF('2.ต้นทุนตามสัดส่วน '!$E$76&gt;0,(+J249*'2.ต้นทุนตามสัดส่วน '!$E$76)/'2.ต้นทุนตามสัดส่วน '!$E$79,0),2)</f>
        <v>0</v>
      </c>
      <c r="AF249" s="82">
        <f t="shared" si="6"/>
        <v>0</v>
      </c>
      <c r="AG249" s="82">
        <f>ROUND(IF('2.ต้นทุนตามสัดส่วน '!$E$106&gt;0,(+L249*'2.ต้นทุนตามสัดส่วน '!$E$106)/'2.ต้นทุนตามสัดส่วน '!$E$109,0),2)</f>
        <v>0</v>
      </c>
      <c r="AH249" s="82">
        <f>ROUND(IF('2.ต้นทุนตามสัดส่วน '!$E$116&gt;0,(+M249*'2.ต้นทุนตามสัดส่วน '!$E$116)/'2.ต้นทุนตามสัดส่วน '!$E$119,0),2)</f>
        <v>0</v>
      </c>
      <c r="AI249" s="82">
        <f>ROUND(IF('2.ต้นทุนตามสัดส่วน '!$E$126&gt;0,(+N249*'2.ต้นทุนตามสัดส่วน '!$E$126)/'2.ต้นทุนตามสัดส่วน '!$E$129,0),2)</f>
        <v>0</v>
      </c>
      <c r="AJ249" s="82">
        <f t="shared" si="7"/>
        <v>0</v>
      </c>
      <c r="AK249" s="82">
        <f>ROUND(IF('2.ต้นทุนตามสัดส่วน '!$E$156&gt;0,(+P249*'2.ต้นทุนตามสัดส่วน '!$E$156)/'2.ต้นทุนตามสัดส่วน '!$E$159,0),2)</f>
        <v>0</v>
      </c>
      <c r="AL249" s="82">
        <f>ROUND(IF('2.ต้นทุนตามสัดส่วน '!$E$166&gt;0,(+Q249*'2.ต้นทุนตามสัดส่วน '!$E$166)/'2.ต้นทุนตามสัดส่วน '!$E$169,0),2)</f>
        <v>0</v>
      </c>
      <c r="AM249" s="82">
        <f>ROUND(IF('2.ต้นทุนตามสัดส่วน '!$E$176&gt;0,(+R249*'2.ต้นทุนตามสัดส่วน '!$E$176)/'2.ต้นทุนตามสัดส่วน '!$E$179,0),2)</f>
        <v>0</v>
      </c>
      <c r="AN249" s="82">
        <f t="shared" si="8"/>
        <v>0</v>
      </c>
      <c r="AO249" s="82">
        <f t="shared" si="9"/>
        <v>0</v>
      </c>
      <c r="AQ249" s="96">
        <v>5107021700</v>
      </c>
      <c r="AR249" s="97" t="s">
        <v>344</v>
      </c>
      <c r="AS249" s="82">
        <f>ROUND(IF('2.ต้นทุนตามสัดส่วน '!$E$7&gt;0,(C249*'2.ต้นทุนตามสัดส่วน '!$E$7)/'2.ต้นทุนตามสัดส่วน '!$E$9,0),2)</f>
        <v>0</v>
      </c>
      <c r="AT249" s="82">
        <f>ROUND(IF('2.ต้นทุนตามสัดส่วน '!$E$17&gt;0,(D249*'2.ต้นทุนตามสัดส่วน '!$E$17)/'2.ต้นทุนตามสัดส่วน '!$E$19,0),2)</f>
        <v>0</v>
      </c>
      <c r="AU249" s="82">
        <f>ROUND(IF('2.ต้นทุนตามสัดส่วน '!$E$27&gt;0,(+E249*'2.ต้นทุนตามสัดส่วน '!$E$27)/'2.ต้นทุนตามสัดส่วน '!$E$29,0),2)</f>
        <v>0</v>
      </c>
      <c r="AV249" s="82">
        <f>ROUND(IF('2.ต้นทุนตามสัดส่วน '!$E$37&gt;0,(+F249*'2.ต้นทุนตามสัดส่วน '!$E$37)/'2.ต้นทุนตามสัดส่วน '!$E$39,0),2)</f>
        <v>0</v>
      </c>
      <c r="AW249" s="82">
        <f t="shared" si="10"/>
        <v>0</v>
      </c>
      <c r="AX249" s="82">
        <f>ROUND(IF('2.ต้นทุนตามสัดส่วน '!$E$57&gt;0,(+H249*'2.ต้นทุนตามสัดส่วน '!$E$57)/'2.ต้นทุนตามสัดส่วน '!$E$59,0),2)</f>
        <v>0</v>
      </c>
      <c r="AY249" s="82">
        <f>ROUND(IF('2.ต้นทุนตามสัดส่วน '!$E$67&gt;0,(+I249*'2.ต้นทุนตามสัดส่วน '!$E$67)/'2.ต้นทุนตามสัดส่วน '!$E$69,0),2)</f>
        <v>0</v>
      </c>
      <c r="AZ249" s="82">
        <f>ROUND(IF('2.ต้นทุนตามสัดส่วน '!$E$77&gt;0,(+J249*'2.ต้นทุนตามสัดส่วน '!$E$77)/'2.ต้นทุนตามสัดส่วน '!$E$79,0),2)</f>
        <v>0</v>
      </c>
      <c r="BA249" s="82">
        <f t="shared" si="11"/>
        <v>0</v>
      </c>
      <c r="BB249" s="82">
        <f>ROUND(IF('2.ต้นทุนตามสัดส่วน '!$E$107&gt;0,(+L249*'2.ต้นทุนตามสัดส่วน '!$E$107)/'2.ต้นทุนตามสัดส่วน '!$E$109,0),2)</f>
        <v>0</v>
      </c>
      <c r="BC249" s="82">
        <f>ROUND(IF('2.ต้นทุนตามสัดส่วน '!$E$117&gt;0,(+M249*'2.ต้นทุนตามสัดส่วน '!$E$117)/'2.ต้นทุนตามสัดส่วน '!$E$119,0),2)</f>
        <v>0</v>
      </c>
      <c r="BD249" s="82">
        <f>ROUND(IF('2.ต้นทุนตามสัดส่วน '!$E$127&gt;0,(+N249*'2.ต้นทุนตามสัดส่วน '!$E$127)/'2.ต้นทุนตามสัดส่วน '!$E$129,0),2)</f>
        <v>0</v>
      </c>
      <c r="BE249" s="82">
        <f t="shared" si="12"/>
        <v>0</v>
      </c>
      <c r="BF249" s="82">
        <f>ROUND(IF('2.ต้นทุนตามสัดส่วน '!$E$157&gt;0,(+P249*'2.ต้นทุนตามสัดส่วน '!$E$157)/'2.ต้นทุนตามสัดส่วน '!$E$159,0),2)</f>
        <v>0</v>
      </c>
      <c r="BG249" s="82">
        <f>ROUND(IF('2.ต้นทุนตามสัดส่วน '!$E$167&gt;0,(+Q249*'2.ต้นทุนตามสัดส่วน '!$E$167)/'2.ต้นทุนตามสัดส่วน '!$E$169,0),2)</f>
        <v>0</v>
      </c>
      <c r="BH249" s="82">
        <f>ROUND(IF('2.ต้นทุนตามสัดส่วน '!$E$177&gt;0,(+R249*'2.ต้นทุนตามสัดส่วน '!$E$177)/'2.ต้นทุนตามสัดส่วน '!$E$179,0),2)</f>
        <v>0</v>
      </c>
      <c r="BI249" s="82">
        <f t="shared" si="13"/>
        <v>0</v>
      </c>
      <c r="BJ249" s="82">
        <f t="shared" si="14"/>
        <v>0</v>
      </c>
      <c r="BL249" s="96">
        <v>5107021700</v>
      </c>
      <c r="BM249" s="97" t="s">
        <v>344</v>
      </c>
      <c r="BN249" s="82">
        <f>ROUND(IF('2.ต้นทุนตามสัดส่วน '!$E$8&gt;0,(+C249*'2.ต้นทุนตามสัดส่วน '!$E$8)/'2.ต้นทุนตามสัดส่วน '!$E$9,0),2)</f>
        <v>0</v>
      </c>
      <c r="BO249" s="82">
        <f>ROUND(IF('2.ต้นทุนตามสัดส่วน '!$E$18&gt;0,(+D249*'2.ต้นทุนตามสัดส่วน '!$E$18)/'2.ต้นทุนตามสัดส่วน '!$E$19,0),2)</f>
        <v>0</v>
      </c>
      <c r="BP249" s="82">
        <f>ROUND(IF('2.ต้นทุนตามสัดส่วน '!$E$28&gt;0,(+E249*'2.ต้นทุนตามสัดส่วน '!$E$28)/'2.ต้นทุนตามสัดส่วน '!$E$29,0),2)</f>
        <v>0</v>
      </c>
      <c r="BQ249" s="82">
        <f>ROUND(IF('2.ต้นทุนตามสัดส่วน '!$E$38&gt;0,(+F249*'2.ต้นทุนตามสัดส่วน '!$E$38)/'2.ต้นทุนตามสัดส่วน '!$E$39,0),2)</f>
        <v>0</v>
      </c>
      <c r="BR249" s="82">
        <f t="shared" si="15"/>
        <v>0</v>
      </c>
      <c r="BS249" s="82">
        <f>ROUND(IF('2.ต้นทุนตามสัดส่วน '!$E$58&gt;0,(+H249*'2.ต้นทุนตามสัดส่วน '!$E$58)/'2.ต้นทุนตามสัดส่วน '!$E$59,0),2)</f>
        <v>0</v>
      </c>
      <c r="BT249" s="82">
        <f>ROUND(IF('2.ต้นทุนตามสัดส่วน '!$E$68&gt;0,(+I249*'2.ต้นทุนตามสัดส่วน '!$E$68)/'2.ต้นทุนตามสัดส่วน '!$E$69,0),2)</f>
        <v>0</v>
      </c>
      <c r="BU249" s="82">
        <f>ROUND(IF('2.ต้นทุนตามสัดส่วน '!$E$78&gt;0,(+J249*'2.ต้นทุนตามสัดส่วน '!$E$78)/'2.ต้นทุนตามสัดส่วน '!$E$79,0),2)</f>
        <v>0</v>
      </c>
      <c r="BV249" s="82">
        <f t="shared" si="16"/>
        <v>0</v>
      </c>
      <c r="BW249" s="82">
        <f>ROUND(IF('2.ต้นทุนตามสัดส่วน '!$E$108&gt;0,(+L249*'2.ต้นทุนตามสัดส่วน '!$E$108)/'2.ต้นทุนตามสัดส่วน '!$E$109,0),2)</f>
        <v>0</v>
      </c>
      <c r="BX249" s="82">
        <f>ROUND(IF('2.ต้นทุนตามสัดส่วน '!$E$118&gt;0,(+M249*'2.ต้นทุนตามสัดส่วน '!$E$118)/'2.ต้นทุนตามสัดส่วน '!$E$119,0),2)</f>
        <v>0</v>
      </c>
      <c r="BY249" s="82">
        <f>ROUND(IF('2.ต้นทุนตามสัดส่วน '!$E$128&gt;0,(+N249*'2.ต้นทุนตามสัดส่วน '!$E$128)/'2.ต้นทุนตามสัดส่วน '!$E$129,0),2)</f>
        <v>0</v>
      </c>
      <c r="BZ249" s="82">
        <f t="shared" si="17"/>
        <v>0</v>
      </c>
      <c r="CA249" s="82">
        <f>ROUND(IF('2.ต้นทุนตามสัดส่วน '!$E$158&gt;0,(+P249*'2.ต้นทุนตามสัดส่วน '!$E$158)/'2.ต้นทุนตามสัดส่วน '!$E$159,0),2)</f>
        <v>0</v>
      </c>
      <c r="CB249" s="82">
        <f>ROUND(IF('2.ต้นทุนตามสัดส่วน '!$E$168&gt;0,(+Q249*'2.ต้นทุนตามสัดส่วน '!$E$168)/'2.ต้นทุนตามสัดส่วน '!$E$169,0),2)</f>
        <v>0</v>
      </c>
      <c r="CC249" s="82">
        <f>ROUND(IF('2.ต้นทุนตามสัดส่วน '!$E$178&gt;0,(+R249*'2.ต้นทุนตามสัดส่วน '!$E$178)/'2.ต้นทุนตามสัดส่วน '!$E$179,0),2)</f>
        <v>0</v>
      </c>
      <c r="CD249" s="82">
        <f t="shared" si="18"/>
        <v>0</v>
      </c>
      <c r="CE249" s="82">
        <f t="shared" si="19"/>
        <v>0</v>
      </c>
      <c r="CF249" s="96">
        <v>5107021700</v>
      </c>
      <c r="CG249" s="97" t="s">
        <v>344</v>
      </c>
      <c r="CH249" s="82">
        <f t="shared" ref="CH249:CY249" si="262">+C249-X249-AS249-BN249</f>
        <v>0</v>
      </c>
      <c r="CI249" s="82">
        <f t="shared" si="262"/>
        <v>0</v>
      </c>
      <c r="CJ249" s="82">
        <f t="shared" si="262"/>
        <v>0</v>
      </c>
      <c r="CK249" s="82">
        <f t="shared" si="262"/>
        <v>0</v>
      </c>
      <c r="CL249" s="82">
        <f t="shared" si="262"/>
        <v>0</v>
      </c>
      <c r="CM249" s="82">
        <f t="shared" si="262"/>
        <v>0</v>
      </c>
      <c r="CN249" s="82">
        <f t="shared" si="262"/>
        <v>0</v>
      </c>
      <c r="CO249" s="82">
        <f t="shared" si="262"/>
        <v>0</v>
      </c>
      <c r="CP249" s="82">
        <f t="shared" si="262"/>
        <v>0</v>
      </c>
      <c r="CQ249" s="82">
        <f t="shared" si="262"/>
        <v>0</v>
      </c>
      <c r="CR249" s="82">
        <f t="shared" si="262"/>
        <v>0</v>
      </c>
      <c r="CS249" s="82">
        <f t="shared" si="262"/>
        <v>0</v>
      </c>
      <c r="CT249" s="82">
        <f t="shared" si="262"/>
        <v>0</v>
      </c>
      <c r="CU249" s="82">
        <f t="shared" si="262"/>
        <v>0</v>
      </c>
      <c r="CV249" s="82">
        <f t="shared" si="262"/>
        <v>0</v>
      </c>
      <c r="CW249" s="82">
        <f t="shared" si="262"/>
        <v>0</v>
      </c>
      <c r="CX249" s="82">
        <f t="shared" si="262"/>
        <v>0</v>
      </c>
      <c r="CY249" s="82">
        <f t="shared" si="262"/>
        <v>0</v>
      </c>
    </row>
    <row r="250" spans="1:103" ht="15.75" customHeight="1" x14ac:dyDescent="0.55000000000000004">
      <c r="A250" s="96">
        <v>5107021800</v>
      </c>
      <c r="B250" s="97" t="s">
        <v>345</v>
      </c>
      <c r="C250" s="30"/>
      <c r="D250" s="82"/>
      <c r="E250" s="82"/>
      <c r="F250" s="82"/>
      <c r="G250" s="82">
        <f t="shared" si="0"/>
        <v>0</v>
      </c>
      <c r="H250" s="82"/>
      <c r="I250" s="82"/>
      <c r="J250" s="82"/>
      <c r="K250" s="82">
        <f t="shared" si="1"/>
        <v>0</v>
      </c>
      <c r="L250" s="82"/>
      <c r="M250" s="82"/>
      <c r="N250" s="82"/>
      <c r="O250" s="82">
        <f t="shared" si="2"/>
        <v>0</v>
      </c>
      <c r="P250" s="82"/>
      <c r="Q250" s="82"/>
      <c r="R250" s="82"/>
      <c r="S250" s="82">
        <f t="shared" si="3"/>
        <v>0</v>
      </c>
      <c r="T250" s="82">
        <f t="shared" si="4"/>
        <v>0</v>
      </c>
      <c r="V250" s="96">
        <v>5107021800</v>
      </c>
      <c r="W250" s="97" t="s">
        <v>345</v>
      </c>
      <c r="X250" s="82">
        <f>ROUND(IF('2.ต้นทุนตามสัดส่วน '!$E$6&gt;0,(+C250*'2.ต้นทุนตามสัดส่วน '!$E$6)/'2.ต้นทุนตามสัดส่วน '!$E$9,0),2)</f>
        <v>0</v>
      </c>
      <c r="Y250" s="82">
        <f>ROUND(IF('2.ต้นทุนตามสัดส่วน '!$E$16&gt;0,(+D250*'2.ต้นทุนตามสัดส่วน '!$E$16)/'2.ต้นทุนตามสัดส่วน '!$E$19,0),2)</f>
        <v>0</v>
      </c>
      <c r="Z250" s="82">
        <f>ROUND(IF('2.ต้นทุนตามสัดส่วน '!$E$26&gt;0,(+E250*'2.ต้นทุนตามสัดส่วน '!$E$26)/'2.ต้นทุนตามสัดส่วน '!$E$29,0),2)</f>
        <v>0</v>
      </c>
      <c r="AA250" s="82">
        <f>ROUND(IF('2.ต้นทุนตามสัดส่วน '!$E$36&gt;0,(+F250*'2.ต้นทุนตามสัดส่วน '!$E$36)/'2.ต้นทุนตามสัดส่วน '!$E$39,0),2)</f>
        <v>0</v>
      </c>
      <c r="AB250" s="82">
        <f t="shared" si="5"/>
        <v>0</v>
      </c>
      <c r="AC250" s="82">
        <f>ROUND(IF('2.ต้นทุนตามสัดส่วน '!$E$56&gt;0,(+H250*'2.ต้นทุนตามสัดส่วน '!$E$56)/'2.ต้นทุนตามสัดส่วน '!$E$59,0),2)</f>
        <v>0</v>
      </c>
      <c r="AD250" s="82">
        <f>ROUND(IF('2.ต้นทุนตามสัดส่วน '!$E$66&gt;0,(+I250*'2.ต้นทุนตามสัดส่วน '!$E$66)/'2.ต้นทุนตามสัดส่วน '!$E$69,0),2)</f>
        <v>0</v>
      </c>
      <c r="AE250" s="82">
        <f>ROUND(IF('2.ต้นทุนตามสัดส่วน '!$E$76&gt;0,(+J250*'2.ต้นทุนตามสัดส่วน '!$E$76)/'2.ต้นทุนตามสัดส่วน '!$E$79,0),2)</f>
        <v>0</v>
      </c>
      <c r="AF250" s="82">
        <f t="shared" si="6"/>
        <v>0</v>
      </c>
      <c r="AG250" s="82">
        <f>ROUND(IF('2.ต้นทุนตามสัดส่วน '!$E$106&gt;0,(+L250*'2.ต้นทุนตามสัดส่วน '!$E$106)/'2.ต้นทุนตามสัดส่วน '!$E$109,0),2)</f>
        <v>0</v>
      </c>
      <c r="AH250" s="82">
        <f>ROUND(IF('2.ต้นทุนตามสัดส่วน '!$E$116&gt;0,(+M250*'2.ต้นทุนตามสัดส่วน '!$E$116)/'2.ต้นทุนตามสัดส่วน '!$E$119,0),2)</f>
        <v>0</v>
      </c>
      <c r="AI250" s="82">
        <f>ROUND(IF('2.ต้นทุนตามสัดส่วน '!$E$126&gt;0,(+N250*'2.ต้นทุนตามสัดส่วน '!$E$126)/'2.ต้นทุนตามสัดส่วน '!$E$129,0),2)</f>
        <v>0</v>
      </c>
      <c r="AJ250" s="82">
        <f t="shared" si="7"/>
        <v>0</v>
      </c>
      <c r="AK250" s="82">
        <f>ROUND(IF('2.ต้นทุนตามสัดส่วน '!$E$156&gt;0,(+P250*'2.ต้นทุนตามสัดส่วน '!$E$156)/'2.ต้นทุนตามสัดส่วน '!$E$159,0),2)</f>
        <v>0</v>
      </c>
      <c r="AL250" s="82">
        <f>ROUND(IF('2.ต้นทุนตามสัดส่วน '!$E$166&gt;0,(+Q250*'2.ต้นทุนตามสัดส่วน '!$E$166)/'2.ต้นทุนตามสัดส่วน '!$E$169,0),2)</f>
        <v>0</v>
      </c>
      <c r="AM250" s="82">
        <f>ROUND(IF('2.ต้นทุนตามสัดส่วน '!$E$176&gt;0,(+R250*'2.ต้นทุนตามสัดส่วน '!$E$176)/'2.ต้นทุนตามสัดส่วน '!$E$179,0),2)</f>
        <v>0</v>
      </c>
      <c r="AN250" s="82">
        <f t="shared" si="8"/>
        <v>0</v>
      </c>
      <c r="AO250" s="82">
        <f t="shared" si="9"/>
        <v>0</v>
      </c>
      <c r="AQ250" s="96">
        <v>5107021800</v>
      </c>
      <c r="AR250" s="97" t="s">
        <v>345</v>
      </c>
      <c r="AS250" s="82">
        <f>ROUND(IF('2.ต้นทุนตามสัดส่วน '!$E$7&gt;0,(C250*'2.ต้นทุนตามสัดส่วน '!$E$7)/'2.ต้นทุนตามสัดส่วน '!$E$9,0),2)</f>
        <v>0</v>
      </c>
      <c r="AT250" s="82">
        <f>ROUND(IF('2.ต้นทุนตามสัดส่วน '!$E$17&gt;0,(D250*'2.ต้นทุนตามสัดส่วน '!$E$17)/'2.ต้นทุนตามสัดส่วน '!$E$19,0),2)</f>
        <v>0</v>
      </c>
      <c r="AU250" s="82">
        <f>ROUND(IF('2.ต้นทุนตามสัดส่วน '!$E$27&gt;0,(+E250*'2.ต้นทุนตามสัดส่วน '!$E$27)/'2.ต้นทุนตามสัดส่วน '!$E$29,0),2)</f>
        <v>0</v>
      </c>
      <c r="AV250" s="82">
        <f>ROUND(IF('2.ต้นทุนตามสัดส่วน '!$E$37&gt;0,(+F250*'2.ต้นทุนตามสัดส่วน '!$E$37)/'2.ต้นทุนตามสัดส่วน '!$E$39,0),2)</f>
        <v>0</v>
      </c>
      <c r="AW250" s="82">
        <f t="shared" si="10"/>
        <v>0</v>
      </c>
      <c r="AX250" s="82">
        <f>ROUND(IF('2.ต้นทุนตามสัดส่วน '!$E$57&gt;0,(+H250*'2.ต้นทุนตามสัดส่วน '!$E$57)/'2.ต้นทุนตามสัดส่วน '!$E$59,0),2)</f>
        <v>0</v>
      </c>
      <c r="AY250" s="82">
        <f>ROUND(IF('2.ต้นทุนตามสัดส่วน '!$E$67&gt;0,(+I250*'2.ต้นทุนตามสัดส่วน '!$E$67)/'2.ต้นทุนตามสัดส่วน '!$E$69,0),2)</f>
        <v>0</v>
      </c>
      <c r="AZ250" s="82">
        <f>ROUND(IF('2.ต้นทุนตามสัดส่วน '!$E$77&gt;0,(+J250*'2.ต้นทุนตามสัดส่วน '!$E$77)/'2.ต้นทุนตามสัดส่วน '!$E$79,0),2)</f>
        <v>0</v>
      </c>
      <c r="BA250" s="82">
        <f t="shared" si="11"/>
        <v>0</v>
      </c>
      <c r="BB250" s="82">
        <f>ROUND(IF('2.ต้นทุนตามสัดส่วน '!$E$107&gt;0,(+L250*'2.ต้นทุนตามสัดส่วน '!$E$107)/'2.ต้นทุนตามสัดส่วน '!$E$109,0),2)</f>
        <v>0</v>
      </c>
      <c r="BC250" s="82">
        <f>ROUND(IF('2.ต้นทุนตามสัดส่วน '!$E$117&gt;0,(+M250*'2.ต้นทุนตามสัดส่วน '!$E$117)/'2.ต้นทุนตามสัดส่วน '!$E$119,0),2)</f>
        <v>0</v>
      </c>
      <c r="BD250" s="82">
        <f>ROUND(IF('2.ต้นทุนตามสัดส่วน '!$E$127&gt;0,(+N250*'2.ต้นทุนตามสัดส่วน '!$E$127)/'2.ต้นทุนตามสัดส่วน '!$E$129,0),2)</f>
        <v>0</v>
      </c>
      <c r="BE250" s="82">
        <f t="shared" si="12"/>
        <v>0</v>
      </c>
      <c r="BF250" s="82">
        <f>ROUND(IF('2.ต้นทุนตามสัดส่วน '!$E$157&gt;0,(+P250*'2.ต้นทุนตามสัดส่วน '!$E$157)/'2.ต้นทุนตามสัดส่วน '!$E$159,0),2)</f>
        <v>0</v>
      </c>
      <c r="BG250" s="82">
        <f>ROUND(IF('2.ต้นทุนตามสัดส่วน '!$E$167&gt;0,(+Q250*'2.ต้นทุนตามสัดส่วน '!$E$167)/'2.ต้นทุนตามสัดส่วน '!$E$169,0),2)</f>
        <v>0</v>
      </c>
      <c r="BH250" s="82">
        <f>ROUND(IF('2.ต้นทุนตามสัดส่วน '!$E$177&gt;0,(+R250*'2.ต้นทุนตามสัดส่วน '!$E$177)/'2.ต้นทุนตามสัดส่วน '!$E$179,0),2)</f>
        <v>0</v>
      </c>
      <c r="BI250" s="82">
        <f t="shared" si="13"/>
        <v>0</v>
      </c>
      <c r="BJ250" s="82">
        <f t="shared" si="14"/>
        <v>0</v>
      </c>
      <c r="BL250" s="96">
        <v>5107021800</v>
      </c>
      <c r="BM250" s="97" t="s">
        <v>345</v>
      </c>
      <c r="BN250" s="82">
        <f>ROUND(IF('2.ต้นทุนตามสัดส่วน '!$E$8&gt;0,(+C250*'2.ต้นทุนตามสัดส่วน '!$E$8)/'2.ต้นทุนตามสัดส่วน '!$E$9,0),2)</f>
        <v>0</v>
      </c>
      <c r="BO250" s="82">
        <f>ROUND(IF('2.ต้นทุนตามสัดส่วน '!$E$18&gt;0,(+D250*'2.ต้นทุนตามสัดส่วน '!$E$18)/'2.ต้นทุนตามสัดส่วน '!$E$19,0),2)</f>
        <v>0</v>
      </c>
      <c r="BP250" s="82">
        <f>ROUND(IF('2.ต้นทุนตามสัดส่วน '!$E$28&gt;0,(+E250*'2.ต้นทุนตามสัดส่วน '!$E$28)/'2.ต้นทุนตามสัดส่วน '!$E$29,0),2)</f>
        <v>0</v>
      </c>
      <c r="BQ250" s="82">
        <f>ROUND(IF('2.ต้นทุนตามสัดส่วน '!$E$38&gt;0,(+F250*'2.ต้นทุนตามสัดส่วน '!$E$38)/'2.ต้นทุนตามสัดส่วน '!$E$39,0),2)</f>
        <v>0</v>
      </c>
      <c r="BR250" s="82">
        <f t="shared" si="15"/>
        <v>0</v>
      </c>
      <c r="BS250" s="82">
        <f>ROUND(IF('2.ต้นทุนตามสัดส่วน '!$E$58&gt;0,(+H250*'2.ต้นทุนตามสัดส่วน '!$E$58)/'2.ต้นทุนตามสัดส่วน '!$E$59,0),2)</f>
        <v>0</v>
      </c>
      <c r="BT250" s="82">
        <f>ROUND(IF('2.ต้นทุนตามสัดส่วน '!$E$68&gt;0,(+I250*'2.ต้นทุนตามสัดส่วน '!$E$68)/'2.ต้นทุนตามสัดส่วน '!$E$69,0),2)</f>
        <v>0</v>
      </c>
      <c r="BU250" s="82">
        <f>ROUND(IF('2.ต้นทุนตามสัดส่วน '!$E$78&gt;0,(+J250*'2.ต้นทุนตามสัดส่วน '!$E$78)/'2.ต้นทุนตามสัดส่วน '!$E$79,0),2)</f>
        <v>0</v>
      </c>
      <c r="BV250" s="82">
        <f t="shared" si="16"/>
        <v>0</v>
      </c>
      <c r="BW250" s="82">
        <f>ROUND(IF('2.ต้นทุนตามสัดส่วน '!$E$108&gt;0,(+L250*'2.ต้นทุนตามสัดส่วน '!$E$108)/'2.ต้นทุนตามสัดส่วน '!$E$109,0),2)</f>
        <v>0</v>
      </c>
      <c r="BX250" s="82">
        <f>ROUND(IF('2.ต้นทุนตามสัดส่วน '!$E$118&gt;0,(+M250*'2.ต้นทุนตามสัดส่วน '!$E$118)/'2.ต้นทุนตามสัดส่วน '!$E$119,0),2)</f>
        <v>0</v>
      </c>
      <c r="BY250" s="82">
        <f>ROUND(IF('2.ต้นทุนตามสัดส่วน '!$E$128&gt;0,(+N250*'2.ต้นทุนตามสัดส่วน '!$E$128)/'2.ต้นทุนตามสัดส่วน '!$E$129,0),2)</f>
        <v>0</v>
      </c>
      <c r="BZ250" s="82">
        <f t="shared" si="17"/>
        <v>0</v>
      </c>
      <c r="CA250" s="82">
        <f>ROUND(IF('2.ต้นทุนตามสัดส่วน '!$E$158&gt;0,(+P250*'2.ต้นทุนตามสัดส่วน '!$E$158)/'2.ต้นทุนตามสัดส่วน '!$E$159,0),2)</f>
        <v>0</v>
      </c>
      <c r="CB250" s="82">
        <f>ROUND(IF('2.ต้นทุนตามสัดส่วน '!$E$168&gt;0,(+Q250*'2.ต้นทุนตามสัดส่วน '!$E$168)/'2.ต้นทุนตามสัดส่วน '!$E$169,0),2)</f>
        <v>0</v>
      </c>
      <c r="CC250" s="82">
        <f>ROUND(IF('2.ต้นทุนตามสัดส่วน '!$E$178&gt;0,(+R250*'2.ต้นทุนตามสัดส่วน '!$E$178)/'2.ต้นทุนตามสัดส่วน '!$E$179,0),2)</f>
        <v>0</v>
      </c>
      <c r="CD250" s="82">
        <f t="shared" si="18"/>
        <v>0</v>
      </c>
      <c r="CE250" s="82">
        <f t="shared" si="19"/>
        <v>0</v>
      </c>
      <c r="CF250" s="96">
        <v>5107021800</v>
      </c>
      <c r="CG250" s="97" t="s">
        <v>345</v>
      </c>
      <c r="CH250" s="82">
        <f t="shared" ref="CH250:CY250" si="263">+C250-X250-AS250-BN250</f>
        <v>0</v>
      </c>
      <c r="CI250" s="82">
        <f t="shared" si="263"/>
        <v>0</v>
      </c>
      <c r="CJ250" s="82">
        <f t="shared" si="263"/>
        <v>0</v>
      </c>
      <c r="CK250" s="82">
        <f t="shared" si="263"/>
        <v>0</v>
      </c>
      <c r="CL250" s="82">
        <f t="shared" si="263"/>
        <v>0</v>
      </c>
      <c r="CM250" s="82">
        <f t="shared" si="263"/>
        <v>0</v>
      </c>
      <c r="CN250" s="82">
        <f t="shared" si="263"/>
        <v>0</v>
      </c>
      <c r="CO250" s="82">
        <f t="shared" si="263"/>
        <v>0</v>
      </c>
      <c r="CP250" s="82">
        <f t="shared" si="263"/>
        <v>0</v>
      </c>
      <c r="CQ250" s="82">
        <f t="shared" si="263"/>
        <v>0</v>
      </c>
      <c r="CR250" s="82">
        <f t="shared" si="263"/>
        <v>0</v>
      </c>
      <c r="CS250" s="82">
        <f t="shared" si="263"/>
        <v>0</v>
      </c>
      <c r="CT250" s="82">
        <f t="shared" si="263"/>
        <v>0</v>
      </c>
      <c r="CU250" s="82">
        <f t="shared" si="263"/>
        <v>0</v>
      </c>
      <c r="CV250" s="82">
        <f t="shared" si="263"/>
        <v>0</v>
      </c>
      <c r="CW250" s="82">
        <f t="shared" si="263"/>
        <v>0</v>
      </c>
      <c r="CX250" s="82">
        <f t="shared" si="263"/>
        <v>0</v>
      </c>
      <c r="CY250" s="82">
        <f t="shared" si="263"/>
        <v>0</v>
      </c>
    </row>
    <row r="251" spans="1:103" ht="15.75" customHeight="1" x14ac:dyDescent="0.55000000000000004">
      <c r="A251" s="96">
        <v>5107030000</v>
      </c>
      <c r="B251" s="97" t="s">
        <v>346</v>
      </c>
      <c r="C251" s="30"/>
      <c r="D251" s="82"/>
      <c r="E251" s="82"/>
      <c r="F251" s="82"/>
      <c r="G251" s="82">
        <f t="shared" si="0"/>
        <v>0</v>
      </c>
      <c r="H251" s="82"/>
      <c r="I251" s="82"/>
      <c r="J251" s="82"/>
      <c r="K251" s="82">
        <f t="shared" si="1"/>
        <v>0</v>
      </c>
      <c r="L251" s="82"/>
      <c r="M251" s="82"/>
      <c r="N251" s="82"/>
      <c r="O251" s="82">
        <f t="shared" si="2"/>
        <v>0</v>
      </c>
      <c r="P251" s="82"/>
      <c r="Q251" s="82"/>
      <c r="R251" s="82"/>
      <c r="S251" s="82">
        <f t="shared" si="3"/>
        <v>0</v>
      </c>
      <c r="T251" s="82">
        <f t="shared" si="4"/>
        <v>0</v>
      </c>
      <c r="V251" s="96">
        <v>5107030000</v>
      </c>
      <c r="W251" s="97" t="s">
        <v>346</v>
      </c>
      <c r="X251" s="82">
        <f>ROUND(IF('2.ต้นทุนตามสัดส่วน '!$E$6&gt;0,(+C251*'2.ต้นทุนตามสัดส่วน '!$E$6)/'2.ต้นทุนตามสัดส่วน '!$E$9,0),2)</f>
        <v>0</v>
      </c>
      <c r="Y251" s="82">
        <f>ROUND(IF('2.ต้นทุนตามสัดส่วน '!$E$16&gt;0,(+D251*'2.ต้นทุนตามสัดส่วน '!$E$16)/'2.ต้นทุนตามสัดส่วน '!$E$19,0),2)</f>
        <v>0</v>
      </c>
      <c r="Z251" s="82">
        <f>ROUND(IF('2.ต้นทุนตามสัดส่วน '!$E$26&gt;0,(+E251*'2.ต้นทุนตามสัดส่วน '!$E$26)/'2.ต้นทุนตามสัดส่วน '!$E$29,0),2)</f>
        <v>0</v>
      </c>
      <c r="AA251" s="82">
        <f>ROUND(IF('2.ต้นทุนตามสัดส่วน '!$E$36&gt;0,(+F251*'2.ต้นทุนตามสัดส่วน '!$E$36)/'2.ต้นทุนตามสัดส่วน '!$E$39,0),2)</f>
        <v>0</v>
      </c>
      <c r="AB251" s="82">
        <f t="shared" si="5"/>
        <v>0</v>
      </c>
      <c r="AC251" s="82">
        <f>ROUND(IF('2.ต้นทุนตามสัดส่วน '!$E$56&gt;0,(+H251*'2.ต้นทุนตามสัดส่วน '!$E$56)/'2.ต้นทุนตามสัดส่วน '!$E$59,0),2)</f>
        <v>0</v>
      </c>
      <c r="AD251" s="82">
        <f>ROUND(IF('2.ต้นทุนตามสัดส่วน '!$E$66&gt;0,(+I251*'2.ต้นทุนตามสัดส่วน '!$E$66)/'2.ต้นทุนตามสัดส่วน '!$E$69,0),2)</f>
        <v>0</v>
      </c>
      <c r="AE251" s="82">
        <f>ROUND(IF('2.ต้นทุนตามสัดส่วน '!$E$76&gt;0,(+J251*'2.ต้นทุนตามสัดส่วน '!$E$76)/'2.ต้นทุนตามสัดส่วน '!$E$79,0),2)</f>
        <v>0</v>
      </c>
      <c r="AF251" s="82">
        <f t="shared" si="6"/>
        <v>0</v>
      </c>
      <c r="AG251" s="82">
        <f>ROUND(IF('2.ต้นทุนตามสัดส่วน '!$E$106&gt;0,(+L251*'2.ต้นทุนตามสัดส่วน '!$E$106)/'2.ต้นทุนตามสัดส่วน '!$E$109,0),2)</f>
        <v>0</v>
      </c>
      <c r="AH251" s="82">
        <f>ROUND(IF('2.ต้นทุนตามสัดส่วน '!$E$116&gt;0,(+M251*'2.ต้นทุนตามสัดส่วน '!$E$116)/'2.ต้นทุนตามสัดส่วน '!$E$119,0),2)</f>
        <v>0</v>
      </c>
      <c r="AI251" s="82">
        <f>ROUND(IF('2.ต้นทุนตามสัดส่วน '!$E$126&gt;0,(+N251*'2.ต้นทุนตามสัดส่วน '!$E$126)/'2.ต้นทุนตามสัดส่วน '!$E$129,0),2)</f>
        <v>0</v>
      </c>
      <c r="AJ251" s="82">
        <f t="shared" si="7"/>
        <v>0</v>
      </c>
      <c r="AK251" s="82">
        <f>ROUND(IF('2.ต้นทุนตามสัดส่วน '!$E$156&gt;0,(+P251*'2.ต้นทุนตามสัดส่วน '!$E$156)/'2.ต้นทุนตามสัดส่วน '!$E$159,0),2)</f>
        <v>0</v>
      </c>
      <c r="AL251" s="82">
        <f>ROUND(IF('2.ต้นทุนตามสัดส่วน '!$E$166&gt;0,(+Q251*'2.ต้นทุนตามสัดส่วน '!$E$166)/'2.ต้นทุนตามสัดส่วน '!$E$169,0),2)</f>
        <v>0</v>
      </c>
      <c r="AM251" s="82">
        <f>ROUND(IF('2.ต้นทุนตามสัดส่วน '!$E$176&gt;0,(+R251*'2.ต้นทุนตามสัดส่วน '!$E$176)/'2.ต้นทุนตามสัดส่วน '!$E$179,0),2)</f>
        <v>0</v>
      </c>
      <c r="AN251" s="82">
        <f t="shared" si="8"/>
        <v>0</v>
      </c>
      <c r="AO251" s="82">
        <f t="shared" si="9"/>
        <v>0</v>
      </c>
      <c r="AQ251" s="96">
        <v>5107030000</v>
      </c>
      <c r="AR251" s="97" t="s">
        <v>346</v>
      </c>
      <c r="AS251" s="82">
        <f>ROUND(IF('2.ต้นทุนตามสัดส่วน '!$E$7&gt;0,(C251*'2.ต้นทุนตามสัดส่วน '!$E$7)/'2.ต้นทุนตามสัดส่วน '!$E$9,0),2)</f>
        <v>0</v>
      </c>
      <c r="AT251" s="82">
        <f>ROUND(IF('2.ต้นทุนตามสัดส่วน '!$E$17&gt;0,(D251*'2.ต้นทุนตามสัดส่วน '!$E$17)/'2.ต้นทุนตามสัดส่วน '!$E$19,0),2)</f>
        <v>0</v>
      </c>
      <c r="AU251" s="82">
        <f>ROUND(IF('2.ต้นทุนตามสัดส่วน '!$E$27&gt;0,(+E251*'2.ต้นทุนตามสัดส่วน '!$E$27)/'2.ต้นทุนตามสัดส่วน '!$E$29,0),2)</f>
        <v>0</v>
      </c>
      <c r="AV251" s="82">
        <f>ROUND(IF('2.ต้นทุนตามสัดส่วน '!$E$37&gt;0,(+F251*'2.ต้นทุนตามสัดส่วน '!$E$37)/'2.ต้นทุนตามสัดส่วน '!$E$39,0),2)</f>
        <v>0</v>
      </c>
      <c r="AW251" s="82">
        <f t="shared" si="10"/>
        <v>0</v>
      </c>
      <c r="AX251" s="82">
        <f>ROUND(IF('2.ต้นทุนตามสัดส่วน '!$E$57&gt;0,(+H251*'2.ต้นทุนตามสัดส่วน '!$E$57)/'2.ต้นทุนตามสัดส่วน '!$E$59,0),2)</f>
        <v>0</v>
      </c>
      <c r="AY251" s="82">
        <f>ROUND(IF('2.ต้นทุนตามสัดส่วน '!$E$67&gt;0,(+I251*'2.ต้นทุนตามสัดส่วน '!$E$67)/'2.ต้นทุนตามสัดส่วน '!$E$69,0),2)</f>
        <v>0</v>
      </c>
      <c r="AZ251" s="82">
        <f>ROUND(IF('2.ต้นทุนตามสัดส่วน '!$E$77&gt;0,(+J251*'2.ต้นทุนตามสัดส่วน '!$E$77)/'2.ต้นทุนตามสัดส่วน '!$E$79,0),2)</f>
        <v>0</v>
      </c>
      <c r="BA251" s="82">
        <f t="shared" si="11"/>
        <v>0</v>
      </c>
      <c r="BB251" s="82">
        <f>ROUND(IF('2.ต้นทุนตามสัดส่วน '!$E$107&gt;0,(+L251*'2.ต้นทุนตามสัดส่วน '!$E$107)/'2.ต้นทุนตามสัดส่วน '!$E$109,0),2)</f>
        <v>0</v>
      </c>
      <c r="BC251" s="82">
        <f>ROUND(IF('2.ต้นทุนตามสัดส่วน '!$E$117&gt;0,(+M251*'2.ต้นทุนตามสัดส่วน '!$E$117)/'2.ต้นทุนตามสัดส่วน '!$E$119,0),2)</f>
        <v>0</v>
      </c>
      <c r="BD251" s="82">
        <f>ROUND(IF('2.ต้นทุนตามสัดส่วน '!$E$127&gt;0,(+N251*'2.ต้นทุนตามสัดส่วน '!$E$127)/'2.ต้นทุนตามสัดส่วน '!$E$129,0),2)</f>
        <v>0</v>
      </c>
      <c r="BE251" s="82">
        <f t="shared" si="12"/>
        <v>0</v>
      </c>
      <c r="BF251" s="82">
        <f>ROUND(IF('2.ต้นทุนตามสัดส่วน '!$E$157&gt;0,(+P251*'2.ต้นทุนตามสัดส่วน '!$E$157)/'2.ต้นทุนตามสัดส่วน '!$E$159,0),2)</f>
        <v>0</v>
      </c>
      <c r="BG251" s="82">
        <f>ROUND(IF('2.ต้นทุนตามสัดส่วน '!$E$167&gt;0,(+Q251*'2.ต้นทุนตามสัดส่วน '!$E$167)/'2.ต้นทุนตามสัดส่วน '!$E$169,0),2)</f>
        <v>0</v>
      </c>
      <c r="BH251" s="82">
        <f>ROUND(IF('2.ต้นทุนตามสัดส่วน '!$E$177&gt;0,(+R251*'2.ต้นทุนตามสัดส่วน '!$E$177)/'2.ต้นทุนตามสัดส่วน '!$E$179,0),2)</f>
        <v>0</v>
      </c>
      <c r="BI251" s="82">
        <f t="shared" si="13"/>
        <v>0</v>
      </c>
      <c r="BJ251" s="82">
        <f t="shared" si="14"/>
        <v>0</v>
      </c>
      <c r="BL251" s="96">
        <v>5107030000</v>
      </c>
      <c r="BM251" s="97" t="s">
        <v>346</v>
      </c>
      <c r="BN251" s="82">
        <f>ROUND(IF('2.ต้นทุนตามสัดส่วน '!$E$8&gt;0,(+C251*'2.ต้นทุนตามสัดส่วน '!$E$8)/'2.ต้นทุนตามสัดส่วน '!$E$9,0),2)</f>
        <v>0</v>
      </c>
      <c r="BO251" s="82">
        <f>ROUND(IF('2.ต้นทุนตามสัดส่วน '!$E$18&gt;0,(+D251*'2.ต้นทุนตามสัดส่วน '!$E$18)/'2.ต้นทุนตามสัดส่วน '!$E$19,0),2)</f>
        <v>0</v>
      </c>
      <c r="BP251" s="82">
        <f>ROUND(IF('2.ต้นทุนตามสัดส่วน '!$E$28&gt;0,(+E251*'2.ต้นทุนตามสัดส่วน '!$E$28)/'2.ต้นทุนตามสัดส่วน '!$E$29,0),2)</f>
        <v>0</v>
      </c>
      <c r="BQ251" s="82">
        <f>ROUND(IF('2.ต้นทุนตามสัดส่วน '!$E$38&gt;0,(+F251*'2.ต้นทุนตามสัดส่วน '!$E$38)/'2.ต้นทุนตามสัดส่วน '!$E$39,0),2)</f>
        <v>0</v>
      </c>
      <c r="BR251" s="82">
        <f t="shared" si="15"/>
        <v>0</v>
      </c>
      <c r="BS251" s="82">
        <f>ROUND(IF('2.ต้นทุนตามสัดส่วน '!$E$58&gt;0,(+H251*'2.ต้นทุนตามสัดส่วน '!$E$58)/'2.ต้นทุนตามสัดส่วน '!$E$59,0),2)</f>
        <v>0</v>
      </c>
      <c r="BT251" s="82">
        <f>ROUND(IF('2.ต้นทุนตามสัดส่วน '!$E$68&gt;0,(+I251*'2.ต้นทุนตามสัดส่วน '!$E$68)/'2.ต้นทุนตามสัดส่วน '!$E$69,0),2)</f>
        <v>0</v>
      </c>
      <c r="BU251" s="82">
        <f>ROUND(IF('2.ต้นทุนตามสัดส่วน '!$E$78&gt;0,(+J251*'2.ต้นทุนตามสัดส่วน '!$E$78)/'2.ต้นทุนตามสัดส่วน '!$E$79,0),2)</f>
        <v>0</v>
      </c>
      <c r="BV251" s="82">
        <f t="shared" si="16"/>
        <v>0</v>
      </c>
      <c r="BW251" s="82">
        <f>ROUND(IF('2.ต้นทุนตามสัดส่วน '!$E$108&gt;0,(+L251*'2.ต้นทุนตามสัดส่วน '!$E$108)/'2.ต้นทุนตามสัดส่วน '!$E$109,0),2)</f>
        <v>0</v>
      </c>
      <c r="BX251" s="82">
        <f>ROUND(IF('2.ต้นทุนตามสัดส่วน '!$E$118&gt;0,(+M251*'2.ต้นทุนตามสัดส่วน '!$E$118)/'2.ต้นทุนตามสัดส่วน '!$E$119,0),2)</f>
        <v>0</v>
      </c>
      <c r="BY251" s="82">
        <f>ROUND(IF('2.ต้นทุนตามสัดส่วน '!$E$128&gt;0,(+N251*'2.ต้นทุนตามสัดส่วน '!$E$128)/'2.ต้นทุนตามสัดส่วน '!$E$129,0),2)</f>
        <v>0</v>
      </c>
      <c r="BZ251" s="82">
        <f t="shared" si="17"/>
        <v>0</v>
      </c>
      <c r="CA251" s="82">
        <f>ROUND(IF('2.ต้นทุนตามสัดส่วน '!$E$158&gt;0,(+P251*'2.ต้นทุนตามสัดส่วน '!$E$158)/'2.ต้นทุนตามสัดส่วน '!$E$159,0),2)</f>
        <v>0</v>
      </c>
      <c r="CB251" s="82">
        <f>ROUND(IF('2.ต้นทุนตามสัดส่วน '!$E$168&gt;0,(+Q251*'2.ต้นทุนตามสัดส่วน '!$E$168)/'2.ต้นทุนตามสัดส่วน '!$E$169,0),2)</f>
        <v>0</v>
      </c>
      <c r="CC251" s="82">
        <f>ROUND(IF('2.ต้นทุนตามสัดส่วน '!$E$178&gt;0,(+R251*'2.ต้นทุนตามสัดส่วน '!$E$178)/'2.ต้นทุนตามสัดส่วน '!$E$179,0),2)</f>
        <v>0</v>
      </c>
      <c r="CD251" s="82">
        <f t="shared" si="18"/>
        <v>0</v>
      </c>
      <c r="CE251" s="82">
        <f t="shared" si="19"/>
        <v>0</v>
      </c>
      <c r="CF251" s="96">
        <v>5107030000</v>
      </c>
      <c r="CG251" s="97" t="s">
        <v>346</v>
      </c>
      <c r="CH251" s="82">
        <f t="shared" ref="CH251:CY251" si="264">+C251-X251-AS251-BN251</f>
        <v>0</v>
      </c>
      <c r="CI251" s="82">
        <f t="shared" si="264"/>
        <v>0</v>
      </c>
      <c r="CJ251" s="82">
        <f t="shared" si="264"/>
        <v>0</v>
      </c>
      <c r="CK251" s="82">
        <f t="shared" si="264"/>
        <v>0</v>
      </c>
      <c r="CL251" s="82">
        <f t="shared" si="264"/>
        <v>0</v>
      </c>
      <c r="CM251" s="82">
        <f t="shared" si="264"/>
        <v>0</v>
      </c>
      <c r="CN251" s="82">
        <f t="shared" si="264"/>
        <v>0</v>
      </c>
      <c r="CO251" s="82">
        <f t="shared" si="264"/>
        <v>0</v>
      </c>
      <c r="CP251" s="82">
        <f t="shared" si="264"/>
        <v>0</v>
      </c>
      <c r="CQ251" s="82">
        <f t="shared" si="264"/>
        <v>0</v>
      </c>
      <c r="CR251" s="82">
        <f t="shared" si="264"/>
        <v>0</v>
      </c>
      <c r="CS251" s="82">
        <f t="shared" si="264"/>
        <v>0</v>
      </c>
      <c r="CT251" s="82">
        <f t="shared" si="264"/>
        <v>0</v>
      </c>
      <c r="CU251" s="82">
        <f t="shared" si="264"/>
        <v>0</v>
      </c>
      <c r="CV251" s="82">
        <f t="shared" si="264"/>
        <v>0</v>
      </c>
      <c r="CW251" s="82">
        <f t="shared" si="264"/>
        <v>0</v>
      </c>
      <c r="CX251" s="82">
        <f t="shared" si="264"/>
        <v>0</v>
      </c>
      <c r="CY251" s="82">
        <f t="shared" si="264"/>
        <v>0</v>
      </c>
    </row>
    <row r="252" spans="1:103" ht="15.75" customHeight="1" x14ac:dyDescent="0.55000000000000004">
      <c r="A252" s="96">
        <v>5107030100</v>
      </c>
      <c r="B252" s="97" t="s">
        <v>347</v>
      </c>
      <c r="C252" s="30"/>
      <c r="D252" s="82"/>
      <c r="E252" s="82"/>
      <c r="F252" s="82"/>
      <c r="G252" s="82">
        <f t="shared" si="0"/>
        <v>0</v>
      </c>
      <c r="H252" s="82"/>
      <c r="I252" s="82"/>
      <c r="J252" s="82"/>
      <c r="K252" s="82">
        <f t="shared" si="1"/>
        <v>0</v>
      </c>
      <c r="L252" s="82"/>
      <c r="M252" s="82"/>
      <c r="N252" s="82"/>
      <c r="O252" s="82">
        <f t="shared" si="2"/>
        <v>0</v>
      </c>
      <c r="P252" s="82"/>
      <c r="Q252" s="82"/>
      <c r="R252" s="82"/>
      <c r="S252" s="82">
        <f t="shared" si="3"/>
        <v>0</v>
      </c>
      <c r="T252" s="82">
        <f t="shared" si="4"/>
        <v>0</v>
      </c>
      <c r="V252" s="96">
        <v>5107030100</v>
      </c>
      <c r="W252" s="97" t="s">
        <v>347</v>
      </c>
      <c r="X252" s="82">
        <f>ROUND(IF('2.ต้นทุนตามสัดส่วน '!$E$6&gt;0,(+C252*'2.ต้นทุนตามสัดส่วน '!$E$6)/'2.ต้นทุนตามสัดส่วน '!$E$9,0),2)</f>
        <v>0</v>
      </c>
      <c r="Y252" s="82">
        <f>ROUND(IF('2.ต้นทุนตามสัดส่วน '!$E$16&gt;0,(+D252*'2.ต้นทุนตามสัดส่วน '!$E$16)/'2.ต้นทุนตามสัดส่วน '!$E$19,0),2)</f>
        <v>0</v>
      </c>
      <c r="Z252" s="82">
        <f>ROUND(IF('2.ต้นทุนตามสัดส่วน '!$E$26&gt;0,(+E252*'2.ต้นทุนตามสัดส่วน '!$E$26)/'2.ต้นทุนตามสัดส่วน '!$E$29,0),2)</f>
        <v>0</v>
      </c>
      <c r="AA252" s="82">
        <f>ROUND(IF('2.ต้นทุนตามสัดส่วน '!$E$36&gt;0,(+F252*'2.ต้นทุนตามสัดส่วน '!$E$36)/'2.ต้นทุนตามสัดส่วน '!$E$39,0),2)</f>
        <v>0</v>
      </c>
      <c r="AB252" s="82">
        <f t="shared" si="5"/>
        <v>0</v>
      </c>
      <c r="AC252" s="82">
        <f>ROUND(IF('2.ต้นทุนตามสัดส่วน '!$E$56&gt;0,(+H252*'2.ต้นทุนตามสัดส่วน '!$E$56)/'2.ต้นทุนตามสัดส่วน '!$E$59,0),2)</f>
        <v>0</v>
      </c>
      <c r="AD252" s="82">
        <f>ROUND(IF('2.ต้นทุนตามสัดส่วน '!$E$66&gt;0,(+I252*'2.ต้นทุนตามสัดส่วน '!$E$66)/'2.ต้นทุนตามสัดส่วน '!$E$69,0),2)</f>
        <v>0</v>
      </c>
      <c r="AE252" s="82">
        <f>ROUND(IF('2.ต้นทุนตามสัดส่วน '!$E$76&gt;0,(+J252*'2.ต้นทุนตามสัดส่วน '!$E$76)/'2.ต้นทุนตามสัดส่วน '!$E$79,0),2)</f>
        <v>0</v>
      </c>
      <c r="AF252" s="82">
        <f t="shared" si="6"/>
        <v>0</v>
      </c>
      <c r="AG252" s="82">
        <f>ROUND(IF('2.ต้นทุนตามสัดส่วน '!$E$106&gt;0,(+L252*'2.ต้นทุนตามสัดส่วน '!$E$106)/'2.ต้นทุนตามสัดส่วน '!$E$109,0),2)</f>
        <v>0</v>
      </c>
      <c r="AH252" s="82">
        <f>ROUND(IF('2.ต้นทุนตามสัดส่วน '!$E$116&gt;0,(+M252*'2.ต้นทุนตามสัดส่วน '!$E$116)/'2.ต้นทุนตามสัดส่วน '!$E$119,0),2)</f>
        <v>0</v>
      </c>
      <c r="AI252" s="82">
        <f>ROUND(IF('2.ต้นทุนตามสัดส่วน '!$E$126&gt;0,(+N252*'2.ต้นทุนตามสัดส่วน '!$E$126)/'2.ต้นทุนตามสัดส่วน '!$E$129,0),2)</f>
        <v>0</v>
      </c>
      <c r="AJ252" s="82">
        <f t="shared" si="7"/>
        <v>0</v>
      </c>
      <c r="AK252" s="82">
        <f>ROUND(IF('2.ต้นทุนตามสัดส่วน '!$E$156&gt;0,(+P252*'2.ต้นทุนตามสัดส่วน '!$E$156)/'2.ต้นทุนตามสัดส่วน '!$E$159,0),2)</f>
        <v>0</v>
      </c>
      <c r="AL252" s="82">
        <f>ROUND(IF('2.ต้นทุนตามสัดส่วน '!$E$166&gt;0,(+Q252*'2.ต้นทุนตามสัดส่วน '!$E$166)/'2.ต้นทุนตามสัดส่วน '!$E$169,0),2)</f>
        <v>0</v>
      </c>
      <c r="AM252" s="82">
        <f>ROUND(IF('2.ต้นทุนตามสัดส่วน '!$E$176&gt;0,(+R252*'2.ต้นทุนตามสัดส่วน '!$E$176)/'2.ต้นทุนตามสัดส่วน '!$E$179,0),2)</f>
        <v>0</v>
      </c>
      <c r="AN252" s="82">
        <f t="shared" si="8"/>
        <v>0</v>
      </c>
      <c r="AO252" s="82">
        <f t="shared" si="9"/>
        <v>0</v>
      </c>
      <c r="AQ252" s="96">
        <v>5107030100</v>
      </c>
      <c r="AR252" s="97" t="s">
        <v>347</v>
      </c>
      <c r="AS252" s="82">
        <f>ROUND(IF('2.ต้นทุนตามสัดส่วน '!$E$7&gt;0,(C252*'2.ต้นทุนตามสัดส่วน '!$E$7)/'2.ต้นทุนตามสัดส่วน '!$E$9,0),2)</f>
        <v>0</v>
      </c>
      <c r="AT252" s="82">
        <f>ROUND(IF('2.ต้นทุนตามสัดส่วน '!$E$17&gt;0,(D252*'2.ต้นทุนตามสัดส่วน '!$E$17)/'2.ต้นทุนตามสัดส่วน '!$E$19,0),2)</f>
        <v>0</v>
      </c>
      <c r="AU252" s="82">
        <f>ROUND(IF('2.ต้นทุนตามสัดส่วน '!$E$27&gt;0,(+E252*'2.ต้นทุนตามสัดส่วน '!$E$27)/'2.ต้นทุนตามสัดส่วน '!$E$29,0),2)</f>
        <v>0</v>
      </c>
      <c r="AV252" s="82">
        <f>ROUND(IF('2.ต้นทุนตามสัดส่วน '!$E$37&gt;0,(+F252*'2.ต้นทุนตามสัดส่วน '!$E$37)/'2.ต้นทุนตามสัดส่วน '!$E$39,0),2)</f>
        <v>0</v>
      </c>
      <c r="AW252" s="82">
        <f t="shared" si="10"/>
        <v>0</v>
      </c>
      <c r="AX252" s="82">
        <f>ROUND(IF('2.ต้นทุนตามสัดส่วน '!$E$57&gt;0,(+H252*'2.ต้นทุนตามสัดส่วน '!$E$57)/'2.ต้นทุนตามสัดส่วน '!$E$59,0),2)</f>
        <v>0</v>
      </c>
      <c r="AY252" s="82">
        <f>ROUND(IF('2.ต้นทุนตามสัดส่วน '!$E$67&gt;0,(+I252*'2.ต้นทุนตามสัดส่วน '!$E$67)/'2.ต้นทุนตามสัดส่วน '!$E$69,0),2)</f>
        <v>0</v>
      </c>
      <c r="AZ252" s="82">
        <f>ROUND(IF('2.ต้นทุนตามสัดส่วน '!$E$77&gt;0,(+J252*'2.ต้นทุนตามสัดส่วน '!$E$77)/'2.ต้นทุนตามสัดส่วน '!$E$79,0),2)</f>
        <v>0</v>
      </c>
      <c r="BA252" s="82">
        <f t="shared" si="11"/>
        <v>0</v>
      </c>
      <c r="BB252" s="82">
        <f>ROUND(IF('2.ต้นทุนตามสัดส่วน '!$E$107&gt;0,(+L252*'2.ต้นทุนตามสัดส่วน '!$E$107)/'2.ต้นทุนตามสัดส่วน '!$E$109,0),2)</f>
        <v>0</v>
      </c>
      <c r="BC252" s="82">
        <f>ROUND(IF('2.ต้นทุนตามสัดส่วน '!$E$117&gt;0,(+M252*'2.ต้นทุนตามสัดส่วน '!$E$117)/'2.ต้นทุนตามสัดส่วน '!$E$119,0),2)</f>
        <v>0</v>
      </c>
      <c r="BD252" s="82">
        <f>ROUND(IF('2.ต้นทุนตามสัดส่วน '!$E$127&gt;0,(+N252*'2.ต้นทุนตามสัดส่วน '!$E$127)/'2.ต้นทุนตามสัดส่วน '!$E$129,0),2)</f>
        <v>0</v>
      </c>
      <c r="BE252" s="82">
        <f t="shared" si="12"/>
        <v>0</v>
      </c>
      <c r="BF252" s="82">
        <f>ROUND(IF('2.ต้นทุนตามสัดส่วน '!$E$157&gt;0,(+P252*'2.ต้นทุนตามสัดส่วน '!$E$157)/'2.ต้นทุนตามสัดส่วน '!$E$159,0),2)</f>
        <v>0</v>
      </c>
      <c r="BG252" s="82">
        <f>ROUND(IF('2.ต้นทุนตามสัดส่วน '!$E$167&gt;0,(+Q252*'2.ต้นทุนตามสัดส่วน '!$E$167)/'2.ต้นทุนตามสัดส่วน '!$E$169,0),2)</f>
        <v>0</v>
      </c>
      <c r="BH252" s="82">
        <f>ROUND(IF('2.ต้นทุนตามสัดส่วน '!$E$177&gt;0,(+R252*'2.ต้นทุนตามสัดส่วน '!$E$177)/'2.ต้นทุนตามสัดส่วน '!$E$179,0),2)</f>
        <v>0</v>
      </c>
      <c r="BI252" s="82">
        <f t="shared" si="13"/>
        <v>0</v>
      </c>
      <c r="BJ252" s="82">
        <f t="shared" si="14"/>
        <v>0</v>
      </c>
      <c r="BL252" s="96">
        <v>5107030100</v>
      </c>
      <c r="BM252" s="97" t="s">
        <v>347</v>
      </c>
      <c r="BN252" s="82">
        <f>ROUND(IF('2.ต้นทุนตามสัดส่วน '!$E$8&gt;0,(+C252*'2.ต้นทุนตามสัดส่วน '!$E$8)/'2.ต้นทุนตามสัดส่วน '!$E$9,0),2)</f>
        <v>0</v>
      </c>
      <c r="BO252" s="82">
        <f>ROUND(IF('2.ต้นทุนตามสัดส่วน '!$E$18&gt;0,(+D252*'2.ต้นทุนตามสัดส่วน '!$E$18)/'2.ต้นทุนตามสัดส่วน '!$E$19,0),2)</f>
        <v>0</v>
      </c>
      <c r="BP252" s="82">
        <f>ROUND(IF('2.ต้นทุนตามสัดส่วน '!$E$28&gt;0,(+E252*'2.ต้นทุนตามสัดส่วน '!$E$28)/'2.ต้นทุนตามสัดส่วน '!$E$29,0),2)</f>
        <v>0</v>
      </c>
      <c r="BQ252" s="82">
        <f>ROUND(IF('2.ต้นทุนตามสัดส่วน '!$E$38&gt;0,(+F252*'2.ต้นทุนตามสัดส่วน '!$E$38)/'2.ต้นทุนตามสัดส่วน '!$E$39,0),2)</f>
        <v>0</v>
      </c>
      <c r="BR252" s="82">
        <f t="shared" si="15"/>
        <v>0</v>
      </c>
      <c r="BS252" s="82">
        <f>ROUND(IF('2.ต้นทุนตามสัดส่วน '!$E$58&gt;0,(+H252*'2.ต้นทุนตามสัดส่วน '!$E$58)/'2.ต้นทุนตามสัดส่วน '!$E$59,0),2)</f>
        <v>0</v>
      </c>
      <c r="BT252" s="82">
        <f>ROUND(IF('2.ต้นทุนตามสัดส่วน '!$E$68&gt;0,(+I252*'2.ต้นทุนตามสัดส่วน '!$E$68)/'2.ต้นทุนตามสัดส่วน '!$E$69,0),2)</f>
        <v>0</v>
      </c>
      <c r="BU252" s="82">
        <f>ROUND(IF('2.ต้นทุนตามสัดส่วน '!$E$78&gt;0,(+J252*'2.ต้นทุนตามสัดส่วน '!$E$78)/'2.ต้นทุนตามสัดส่วน '!$E$79,0),2)</f>
        <v>0</v>
      </c>
      <c r="BV252" s="82">
        <f t="shared" si="16"/>
        <v>0</v>
      </c>
      <c r="BW252" s="82">
        <f>ROUND(IF('2.ต้นทุนตามสัดส่วน '!$E$108&gt;0,(+L252*'2.ต้นทุนตามสัดส่วน '!$E$108)/'2.ต้นทุนตามสัดส่วน '!$E$109,0),2)</f>
        <v>0</v>
      </c>
      <c r="BX252" s="82">
        <f>ROUND(IF('2.ต้นทุนตามสัดส่วน '!$E$118&gt;0,(+M252*'2.ต้นทุนตามสัดส่วน '!$E$118)/'2.ต้นทุนตามสัดส่วน '!$E$119,0),2)</f>
        <v>0</v>
      </c>
      <c r="BY252" s="82">
        <f>ROUND(IF('2.ต้นทุนตามสัดส่วน '!$E$128&gt;0,(+N252*'2.ต้นทุนตามสัดส่วน '!$E$128)/'2.ต้นทุนตามสัดส่วน '!$E$129,0),2)</f>
        <v>0</v>
      </c>
      <c r="BZ252" s="82">
        <f t="shared" si="17"/>
        <v>0</v>
      </c>
      <c r="CA252" s="82">
        <f>ROUND(IF('2.ต้นทุนตามสัดส่วน '!$E$158&gt;0,(+P252*'2.ต้นทุนตามสัดส่วน '!$E$158)/'2.ต้นทุนตามสัดส่วน '!$E$159,0),2)</f>
        <v>0</v>
      </c>
      <c r="CB252" s="82">
        <f>ROUND(IF('2.ต้นทุนตามสัดส่วน '!$E$168&gt;0,(+Q252*'2.ต้นทุนตามสัดส่วน '!$E$168)/'2.ต้นทุนตามสัดส่วน '!$E$169,0),2)</f>
        <v>0</v>
      </c>
      <c r="CC252" s="82">
        <f>ROUND(IF('2.ต้นทุนตามสัดส่วน '!$E$178&gt;0,(+R252*'2.ต้นทุนตามสัดส่วน '!$E$178)/'2.ต้นทุนตามสัดส่วน '!$E$179,0),2)</f>
        <v>0</v>
      </c>
      <c r="CD252" s="82">
        <f t="shared" si="18"/>
        <v>0</v>
      </c>
      <c r="CE252" s="82">
        <f t="shared" si="19"/>
        <v>0</v>
      </c>
      <c r="CF252" s="96">
        <v>5107030100</v>
      </c>
      <c r="CG252" s="97" t="s">
        <v>347</v>
      </c>
      <c r="CH252" s="82">
        <f t="shared" ref="CH252:CY252" si="265">+C252-X252-AS252-BN252</f>
        <v>0</v>
      </c>
      <c r="CI252" s="82">
        <f t="shared" si="265"/>
        <v>0</v>
      </c>
      <c r="CJ252" s="82">
        <f t="shared" si="265"/>
        <v>0</v>
      </c>
      <c r="CK252" s="82">
        <f t="shared" si="265"/>
        <v>0</v>
      </c>
      <c r="CL252" s="82">
        <f t="shared" si="265"/>
        <v>0</v>
      </c>
      <c r="CM252" s="82">
        <f t="shared" si="265"/>
        <v>0</v>
      </c>
      <c r="CN252" s="82">
        <f t="shared" si="265"/>
        <v>0</v>
      </c>
      <c r="CO252" s="82">
        <f t="shared" si="265"/>
        <v>0</v>
      </c>
      <c r="CP252" s="82">
        <f t="shared" si="265"/>
        <v>0</v>
      </c>
      <c r="CQ252" s="82">
        <f t="shared" si="265"/>
        <v>0</v>
      </c>
      <c r="CR252" s="82">
        <f t="shared" si="265"/>
        <v>0</v>
      </c>
      <c r="CS252" s="82">
        <f t="shared" si="265"/>
        <v>0</v>
      </c>
      <c r="CT252" s="82">
        <f t="shared" si="265"/>
        <v>0</v>
      </c>
      <c r="CU252" s="82">
        <f t="shared" si="265"/>
        <v>0</v>
      </c>
      <c r="CV252" s="82">
        <f t="shared" si="265"/>
        <v>0</v>
      </c>
      <c r="CW252" s="82">
        <f t="shared" si="265"/>
        <v>0</v>
      </c>
      <c r="CX252" s="82">
        <f t="shared" si="265"/>
        <v>0</v>
      </c>
      <c r="CY252" s="82">
        <f t="shared" si="265"/>
        <v>0</v>
      </c>
    </row>
    <row r="253" spans="1:103" ht="15.75" customHeight="1" x14ac:dyDescent="0.55000000000000004">
      <c r="A253" s="96">
        <v>5107030200</v>
      </c>
      <c r="B253" s="97" t="s">
        <v>348</v>
      </c>
      <c r="C253" s="30"/>
      <c r="D253" s="82"/>
      <c r="E253" s="82"/>
      <c r="F253" s="82"/>
      <c r="G253" s="82">
        <f t="shared" si="0"/>
        <v>0</v>
      </c>
      <c r="H253" s="82"/>
      <c r="I253" s="82"/>
      <c r="J253" s="82"/>
      <c r="K253" s="82">
        <f t="shared" si="1"/>
        <v>0</v>
      </c>
      <c r="L253" s="82"/>
      <c r="M253" s="82"/>
      <c r="N253" s="82"/>
      <c r="O253" s="82">
        <f t="shared" si="2"/>
        <v>0</v>
      </c>
      <c r="P253" s="82"/>
      <c r="Q253" s="82"/>
      <c r="R253" s="82"/>
      <c r="S253" s="82">
        <f t="shared" si="3"/>
        <v>0</v>
      </c>
      <c r="T253" s="82">
        <f t="shared" si="4"/>
        <v>0</v>
      </c>
      <c r="V253" s="96">
        <v>5107030200</v>
      </c>
      <c r="W253" s="97" t="s">
        <v>348</v>
      </c>
      <c r="X253" s="82">
        <f>ROUND(IF('2.ต้นทุนตามสัดส่วน '!$E$6&gt;0,(+C253*'2.ต้นทุนตามสัดส่วน '!$E$6)/'2.ต้นทุนตามสัดส่วน '!$E$9,0),2)</f>
        <v>0</v>
      </c>
      <c r="Y253" s="82">
        <f>ROUND(IF('2.ต้นทุนตามสัดส่วน '!$E$16&gt;0,(+D253*'2.ต้นทุนตามสัดส่วน '!$E$16)/'2.ต้นทุนตามสัดส่วน '!$E$19,0),2)</f>
        <v>0</v>
      </c>
      <c r="Z253" s="82">
        <f>ROUND(IF('2.ต้นทุนตามสัดส่วน '!$E$26&gt;0,(+E253*'2.ต้นทุนตามสัดส่วน '!$E$26)/'2.ต้นทุนตามสัดส่วน '!$E$29,0),2)</f>
        <v>0</v>
      </c>
      <c r="AA253" s="82">
        <f>ROUND(IF('2.ต้นทุนตามสัดส่วน '!$E$36&gt;0,(+F253*'2.ต้นทุนตามสัดส่วน '!$E$36)/'2.ต้นทุนตามสัดส่วน '!$E$39,0),2)</f>
        <v>0</v>
      </c>
      <c r="AB253" s="82">
        <f t="shared" si="5"/>
        <v>0</v>
      </c>
      <c r="AC253" s="82">
        <f>ROUND(IF('2.ต้นทุนตามสัดส่วน '!$E$56&gt;0,(+H253*'2.ต้นทุนตามสัดส่วน '!$E$56)/'2.ต้นทุนตามสัดส่วน '!$E$59,0),2)</f>
        <v>0</v>
      </c>
      <c r="AD253" s="82">
        <f>ROUND(IF('2.ต้นทุนตามสัดส่วน '!$E$66&gt;0,(+I253*'2.ต้นทุนตามสัดส่วน '!$E$66)/'2.ต้นทุนตามสัดส่วน '!$E$69,0),2)</f>
        <v>0</v>
      </c>
      <c r="AE253" s="82">
        <f>ROUND(IF('2.ต้นทุนตามสัดส่วน '!$E$76&gt;0,(+J253*'2.ต้นทุนตามสัดส่วน '!$E$76)/'2.ต้นทุนตามสัดส่วน '!$E$79,0),2)</f>
        <v>0</v>
      </c>
      <c r="AF253" s="82">
        <f t="shared" si="6"/>
        <v>0</v>
      </c>
      <c r="AG253" s="82">
        <f>ROUND(IF('2.ต้นทุนตามสัดส่วน '!$E$106&gt;0,(+L253*'2.ต้นทุนตามสัดส่วน '!$E$106)/'2.ต้นทุนตามสัดส่วน '!$E$109,0),2)</f>
        <v>0</v>
      </c>
      <c r="AH253" s="82">
        <f>ROUND(IF('2.ต้นทุนตามสัดส่วน '!$E$116&gt;0,(+M253*'2.ต้นทุนตามสัดส่วน '!$E$116)/'2.ต้นทุนตามสัดส่วน '!$E$119,0),2)</f>
        <v>0</v>
      </c>
      <c r="AI253" s="82">
        <f>ROUND(IF('2.ต้นทุนตามสัดส่วน '!$E$126&gt;0,(+N253*'2.ต้นทุนตามสัดส่วน '!$E$126)/'2.ต้นทุนตามสัดส่วน '!$E$129,0),2)</f>
        <v>0</v>
      </c>
      <c r="AJ253" s="82">
        <f t="shared" si="7"/>
        <v>0</v>
      </c>
      <c r="AK253" s="82">
        <f>ROUND(IF('2.ต้นทุนตามสัดส่วน '!$E$156&gt;0,(+P253*'2.ต้นทุนตามสัดส่วน '!$E$156)/'2.ต้นทุนตามสัดส่วน '!$E$159,0),2)</f>
        <v>0</v>
      </c>
      <c r="AL253" s="82">
        <f>ROUND(IF('2.ต้นทุนตามสัดส่วน '!$E$166&gt;0,(+Q253*'2.ต้นทุนตามสัดส่วน '!$E$166)/'2.ต้นทุนตามสัดส่วน '!$E$169,0),2)</f>
        <v>0</v>
      </c>
      <c r="AM253" s="82">
        <f>ROUND(IF('2.ต้นทุนตามสัดส่วน '!$E$176&gt;0,(+R253*'2.ต้นทุนตามสัดส่วน '!$E$176)/'2.ต้นทุนตามสัดส่วน '!$E$179,0),2)</f>
        <v>0</v>
      </c>
      <c r="AN253" s="82">
        <f t="shared" si="8"/>
        <v>0</v>
      </c>
      <c r="AO253" s="82">
        <f t="shared" si="9"/>
        <v>0</v>
      </c>
      <c r="AQ253" s="96">
        <v>5107030200</v>
      </c>
      <c r="AR253" s="97" t="s">
        <v>348</v>
      </c>
      <c r="AS253" s="82">
        <f>ROUND(IF('2.ต้นทุนตามสัดส่วน '!$E$7&gt;0,(C253*'2.ต้นทุนตามสัดส่วน '!$E$7)/'2.ต้นทุนตามสัดส่วน '!$E$9,0),2)</f>
        <v>0</v>
      </c>
      <c r="AT253" s="82">
        <f>ROUND(IF('2.ต้นทุนตามสัดส่วน '!$E$17&gt;0,(D253*'2.ต้นทุนตามสัดส่วน '!$E$17)/'2.ต้นทุนตามสัดส่วน '!$E$19,0),2)</f>
        <v>0</v>
      </c>
      <c r="AU253" s="82">
        <f>ROUND(IF('2.ต้นทุนตามสัดส่วน '!$E$27&gt;0,(+E253*'2.ต้นทุนตามสัดส่วน '!$E$27)/'2.ต้นทุนตามสัดส่วน '!$E$29,0),2)</f>
        <v>0</v>
      </c>
      <c r="AV253" s="82">
        <f>ROUND(IF('2.ต้นทุนตามสัดส่วน '!$E$37&gt;0,(+F253*'2.ต้นทุนตามสัดส่วน '!$E$37)/'2.ต้นทุนตามสัดส่วน '!$E$39,0),2)</f>
        <v>0</v>
      </c>
      <c r="AW253" s="82">
        <f t="shared" si="10"/>
        <v>0</v>
      </c>
      <c r="AX253" s="82">
        <f>ROUND(IF('2.ต้นทุนตามสัดส่วน '!$E$57&gt;0,(+H253*'2.ต้นทุนตามสัดส่วน '!$E$57)/'2.ต้นทุนตามสัดส่วน '!$E$59,0),2)</f>
        <v>0</v>
      </c>
      <c r="AY253" s="82">
        <f>ROUND(IF('2.ต้นทุนตามสัดส่วน '!$E$67&gt;0,(+I253*'2.ต้นทุนตามสัดส่วน '!$E$67)/'2.ต้นทุนตามสัดส่วน '!$E$69,0),2)</f>
        <v>0</v>
      </c>
      <c r="AZ253" s="82">
        <f>ROUND(IF('2.ต้นทุนตามสัดส่วน '!$E$77&gt;0,(+J253*'2.ต้นทุนตามสัดส่วน '!$E$77)/'2.ต้นทุนตามสัดส่วน '!$E$79,0),2)</f>
        <v>0</v>
      </c>
      <c r="BA253" s="82">
        <f t="shared" si="11"/>
        <v>0</v>
      </c>
      <c r="BB253" s="82">
        <f>ROUND(IF('2.ต้นทุนตามสัดส่วน '!$E$107&gt;0,(+L253*'2.ต้นทุนตามสัดส่วน '!$E$107)/'2.ต้นทุนตามสัดส่วน '!$E$109,0),2)</f>
        <v>0</v>
      </c>
      <c r="BC253" s="82">
        <f>ROUND(IF('2.ต้นทุนตามสัดส่วน '!$E$117&gt;0,(+M253*'2.ต้นทุนตามสัดส่วน '!$E$117)/'2.ต้นทุนตามสัดส่วน '!$E$119,0),2)</f>
        <v>0</v>
      </c>
      <c r="BD253" s="82">
        <f>ROUND(IF('2.ต้นทุนตามสัดส่วน '!$E$127&gt;0,(+N253*'2.ต้นทุนตามสัดส่วน '!$E$127)/'2.ต้นทุนตามสัดส่วน '!$E$129,0),2)</f>
        <v>0</v>
      </c>
      <c r="BE253" s="82">
        <f t="shared" si="12"/>
        <v>0</v>
      </c>
      <c r="BF253" s="82">
        <f>ROUND(IF('2.ต้นทุนตามสัดส่วน '!$E$157&gt;0,(+P253*'2.ต้นทุนตามสัดส่วน '!$E$157)/'2.ต้นทุนตามสัดส่วน '!$E$159,0),2)</f>
        <v>0</v>
      </c>
      <c r="BG253" s="82">
        <f>ROUND(IF('2.ต้นทุนตามสัดส่วน '!$E$167&gt;0,(+Q253*'2.ต้นทุนตามสัดส่วน '!$E$167)/'2.ต้นทุนตามสัดส่วน '!$E$169,0),2)</f>
        <v>0</v>
      </c>
      <c r="BH253" s="82">
        <f>ROUND(IF('2.ต้นทุนตามสัดส่วน '!$E$177&gt;0,(+R253*'2.ต้นทุนตามสัดส่วน '!$E$177)/'2.ต้นทุนตามสัดส่วน '!$E$179,0),2)</f>
        <v>0</v>
      </c>
      <c r="BI253" s="82">
        <f t="shared" si="13"/>
        <v>0</v>
      </c>
      <c r="BJ253" s="82">
        <f t="shared" si="14"/>
        <v>0</v>
      </c>
      <c r="BL253" s="96">
        <v>5107030200</v>
      </c>
      <c r="BM253" s="97" t="s">
        <v>348</v>
      </c>
      <c r="BN253" s="82">
        <f>ROUND(IF('2.ต้นทุนตามสัดส่วน '!$E$8&gt;0,(+C253*'2.ต้นทุนตามสัดส่วน '!$E$8)/'2.ต้นทุนตามสัดส่วน '!$E$9,0),2)</f>
        <v>0</v>
      </c>
      <c r="BO253" s="82">
        <f>ROUND(IF('2.ต้นทุนตามสัดส่วน '!$E$18&gt;0,(+D253*'2.ต้นทุนตามสัดส่วน '!$E$18)/'2.ต้นทุนตามสัดส่วน '!$E$19,0),2)</f>
        <v>0</v>
      </c>
      <c r="BP253" s="82">
        <f>ROUND(IF('2.ต้นทุนตามสัดส่วน '!$E$28&gt;0,(+E253*'2.ต้นทุนตามสัดส่วน '!$E$28)/'2.ต้นทุนตามสัดส่วน '!$E$29,0),2)</f>
        <v>0</v>
      </c>
      <c r="BQ253" s="82">
        <f>ROUND(IF('2.ต้นทุนตามสัดส่วน '!$E$38&gt;0,(+F253*'2.ต้นทุนตามสัดส่วน '!$E$38)/'2.ต้นทุนตามสัดส่วน '!$E$39,0),2)</f>
        <v>0</v>
      </c>
      <c r="BR253" s="82">
        <f t="shared" si="15"/>
        <v>0</v>
      </c>
      <c r="BS253" s="82">
        <f>ROUND(IF('2.ต้นทุนตามสัดส่วน '!$E$58&gt;0,(+H253*'2.ต้นทุนตามสัดส่วน '!$E$58)/'2.ต้นทุนตามสัดส่วน '!$E$59,0),2)</f>
        <v>0</v>
      </c>
      <c r="BT253" s="82">
        <f>ROUND(IF('2.ต้นทุนตามสัดส่วน '!$E$68&gt;0,(+I253*'2.ต้นทุนตามสัดส่วน '!$E$68)/'2.ต้นทุนตามสัดส่วน '!$E$69,0),2)</f>
        <v>0</v>
      </c>
      <c r="BU253" s="82">
        <f>ROUND(IF('2.ต้นทุนตามสัดส่วน '!$E$78&gt;0,(+J253*'2.ต้นทุนตามสัดส่วน '!$E$78)/'2.ต้นทุนตามสัดส่วน '!$E$79,0),2)</f>
        <v>0</v>
      </c>
      <c r="BV253" s="82">
        <f t="shared" si="16"/>
        <v>0</v>
      </c>
      <c r="BW253" s="82">
        <f>ROUND(IF('2.ต้นทุนตามสัดส่วน '!$E$108&gt;0,(+L253*'2.ต้นทุนตามสัดส่วน '!$E$108)/'2.ต้นทุนตามสัดส่วน '!$E$109,0),2)</f>
        <v>0</v>
      </c>
      <c r="BX253" s="82">
        <f>ROUND(IF('2.ต้นทุนตามสัดส่วน '!$E$118&gt;0,(+M253*'2.ต้นทุนตามสัดส่วน '!$E$118)/'2.ต้นทุนตามสัดส่วน '!$E$119,0),2)</f>
        <v>0</v>
      </c>
      <c r="BY253" s="82">
        <f>ROUND(IF('2.ต้นทุนตามสัดส่วน '!$E$128&gt;0,(+N253*'2.ต้นทุนตามสัดส่วน '!$E$128)/'2.ต้นทุนตามสัดส่วน '!$E$129,0),2)</f>
        <v>0</v>
      </c>
      <c r="BZ253" s="82">
        <f t="shared" si="17"/>
        <v>0</v>
      </c>
      <c r="CA253" s="82">
        <f>ROUND(IF('2.ต้นทุนตามสัดส่วน '!$E$158&gt;0,(+P253*'2.ต้นทุนตามสัดส่วน '!$E$158)/'2.ต้นทุนตามสัดส่วน '!$E$159,0),2)</f>
        <v>0</v>
      </c>
      <c r="CB253" s="82">
        <f>ROUND(IF('2.ต้นทุนตามสัดส่วน '!$E$168&gt;0,(+Q253*'2.ต้นทุนตามสัดส่วน '!$E$168)/'2.ต้นทุนตามสัดส่วน '!$E$169,0),2)</f>
        <v>0</v>
      </c>
      <c r="CC253" s="82">
        <f>ROUND(IF('2.ต้นทุนตามสัดส่วน '!$E$178&gt;0,(+R253*'2.ต้นทุนตามสัดส่วน '!$E$178)/'2.ต้นทุนตามสัดส่วน '!$E$179,0),2)</f>
        <v>0</v>
      </c>
      <c r="CD253" s="82">
        <f t="shared" si="18"/>
        <v>0</v>
      </c>
      <c r="CE253" s="82">
        <f t="shared" si="19"/>
        <v>0</v>
      </c>
      <c r="CF253" s="96">
        <v>5107030200</v>
      </c>
      <c r="CG253" s="97" t="s">
        <v>348</v>
      </c>
      <c r="CH253" s="82">
        <f t="shared" ref="CH253:CY253" si="266">+C253-X253-AS253-BN253</f>
        <v>0</v>
      </c>
      <c r="CI253" s="82">
        <f t="shared" si="266"/>
        <v>0</v>
      </c>
      <c r="CJ253" s="82">
        <f t="shared" si="266"/>
        <v>0</v>
      </c>
      <c r="CK253" s="82">
        <f t="shared" si="266"/>
        <v>0</v>
      </c>
      <c r="CL253" s="82">
        <f t="shared" si="266"/>
        <v>0</v>
      </c>
      <c r="CM253" s="82">
        <f t="shared" si="266"/>
        <v>0</v>
      </c>
      <c r="CN253" s="82">
        <f t="shared" si="266"/>
        <v>0</v>
      </c>
      <c r="CO253" s="82">
        <f t="shared" si="266"/>
        <v>0</v>
      </c>
      <c r="CP253" s="82">
        <f t="shared" si="266"/>
        <v>0</v>
      </c>
      <c r="CQ253" s="82">
        <f t="shared" si="266"/>
        <v>0</v>
      </c>
      <c r="CR253" s="82">
        <f t="shared" si="266"/>
        <v>0</v>
      </c>
      <c r="CS253" s="82">
        <f t="shared" si="266"/>
        <v>0</v>
      </c>
      <c r="CT253" s="82">
        <f t="shared" si="266"/>
        <v>0</v>
      </c>
      <c r="CU253" s="82">
        <f t="shared" si="266"/>
        <v>0</v>
      </c>
      <c r="CV253" s="82">
        <f t="shared" si="266"/>
        <v>0</v>
      </c>
      <c r="CW253" s="82">
        <f t="shared" si="266"/>
        <v>0</v>
      </c>
      <c r="CX253" s="82">
        <f t="shared" si="266"/>
        <v>0</v>
      </c>
      <c r="CY253" s="82">
        <f t="shared" si="266"/>
        <v>0</v>
      </c>
    </row>
    <row r="254" spans="1:103" ht="15.75" customHeight="1" x14ac:dyDescent="0.55000000000000004">
      <c r="A254" s="96">
        <v>5107030300</v>
      </c>
      <c r="B254" s="97" t="s">
        <v>349</v>
      </c>
      <c r="C254" s="30"/>
      <c r="D254" s="82"/>
      <c r="E254" s="82"/>
      <c r="F254" s="82"/>
      <c r="G254" s="82">
        <f t="shared" si="0"/>
        <v>0</v>
      </c>
      <c r="H254" s="82"/>
      <c r="I254" s="82"/>
      <c r="J254" s="82"/>
      <c r="K254" s="82">
        <f t="shared" si="1"/>
        <v>0</v>
      </c>
      <c r="L254" s="82"/>
      <c r="M254" s="82"/>
      <c r="N254" s="82"/>
      <c r="O254" s="82">
        <f t="shared" si="2"/>
        <v>0</v>
      </c>
      <c r="P254" s="82"/>
      <c r="Q254" s="82"/>
      <c r="R254" s="82"/>
      <c r="S254" s="82">
        <f t="shared" si="3"/>
        <v>0</v>
      </c>
      <c r="T254" s="82">
        <f t="shared" si="4"/>
        <v>0</v>
      </c>
      <c r="V254" s="96">
        <v>5107030300</v>
      </c>
      <c r="W254" s="97" t="s">
        <v>349</v>
      </c>
      <c r="X254" s="82">
        <f>ROUND(IF('2.ต้นทุนตามสัดส่วน '!$E$6&gt;0,(+C254*'2.ต้นทุนตามสัดส่วน '!$E$6)/'2.ต้นทุนตามสัดส่วน '!$E$9,0),2)</f>
        <v>0</v>
      </c>
      <c r="Y254" s="82">
        <f>ROUND(IF('2.ต้นทุนตามสัดส่วน '!$E$16&gt;0,(+D254*'2.ต้นทุนตามสัดส่วน '!$E$16)/'2.ต้นทุนตามสัดส่วน '!$E$19,0),2)</f>
        <v>0</v>
      </c>
      <c r="Z254" s="82">
        <f>ROUND(IF('2.ต้นทุนตามสัดส่วน '!$E$26&gt;0,(+E254*'2.ต้นทุนตามสัดส่วน '!$E$26)/'2.ต้นทุนตามสัดส่วน '!$E$29,0),2)</f>
        <v>0</v>
      </c>
      <c r="AA254" s="82">
        <f>ROUND(IF('2.ต้นทุนตามสัดส่วน '!$E$36&gt;0,(+F254*'2.ต้นทุนตามสัดส่วน '!$E$36)/'2.ต้นทุนตามสัดส่วน '!$E$39,0),2)</f>
        <v>0</v>
      </c>
      <c r="AB254" s="82">
        <f t="shared" si="5"/>
        <v>0</v>
      </c>
      <c r="AC254" s="82">
        <f>ROUND(IF('2.ต้นทุนตามสัดส่วน '!$E$56&gt;0,(+H254*'2.ต้นทุนตามสัดส่วน '!$E$56)/'2.ต้นทุนตามสัดส่วน '!$E$59,0),2)</f>
        <v>0</v>
      </c>
      <c r="AD254" s="82">
        <f>ROUND(IF('2.ต้นทุนตามสัดส่วน '!$E$66&gt;0,(+I254*'2.ต้นทุนตามสัดส่วน '!$E$66)/'2.ต้นทุนตามสัดส่วน '!$E$69,0),2)</f>
        <v>0</v>
      </c>
      <c r="AE254" s="82">
        <f>ROUND(IF('2.ต้นทุนตามสัดส่วน '!$E$76&gt;0,(+J254*'2.ต้นทุนตามสัดส่วน '!$E$76)/'2.ต้นทุนตามสัดส่วน '!$E$79,0),2)</f>
        <v>0</v>
      </c>
      <c r="AF254" s="82">
        <f t="shared" si="6"/>
        <v>0</v>
      </c>
      <c r="AG254" s="82">
        <f>ROUND(IF('2.ต้นทุนตามสัดส่วน '!$E$106&gt;0,(+L254*'2.ต้นทุนตามสัดส่วน '!$E$106)/'2.ต้นทุนตามสัดส่วน '!$E$109,0),2)</f>
        <v>0</v>
      </c>
      <c r="AH254" s="82">
        <f>ROUND(IF('2.ต้นทุนตามสัดส่วน '!$E$116&gt;0,(+M254*'2.ต้นทุนตามสัดส่วน '!$E$116)/'2.ต้นทุนตามสัดส่วน '!$E$119,0),2)</f>
        <v>0</v>
      </c>
      <c r="AI254" s="82">
        <f>ROUND(IF('2.ต้นทุนตามสัดส่วน '!$E$126&gt;0,(+N254*'2.ต้นทุนตามสัดส่วน '!$E$126)/'2.ต้นทุนตามสัดส่วน '!$E$129,0),2)</f>
        <v>0</v>
      </c>
      <c r="AJ254" s="82">
        <f t="shared" si="7"/>
        <v>0</v>
      </c>
      <c r="AK254" s="82">
        <f>ROUND(IF('2.ต้นทุนตามสัดส่วน '!$E$156&gt;0,(+P254*'2.ต้นทุนตามสัดส่วน '!$E$156)/'2.ต้นทุนตามสัดส่วน '!$E$159,0),2)</f>
        <v>0</v>
      </c>
      <c r="AL254" s="82">
        <f>ROUND(IF('2.ต้นทุนตามสัดส่วน '!$E$166&gt;0,(+Q254*'2.ต้นทุนตามสัดส่วน '!$E$166)/'2.ต้นทุนตามสัดส่วน '!$E$169,0),2)</f>
        <v>0</v>
      </c>
      <c r="AM254" s="82">
        <f>ROUND(IF('2.ต้นทุนตามสัดส่วน '!$E$176&gt;0,(+R254*'2.ต้นทุนตามสัดส่วน '!$E$176)/'2.ต้นทุนตามสัดส่วน '!$E$179,0),2)</f>
        <v>0</v>
      </c>
      <c r="AN254" s="82">
        <f t="shared" si="8"/>
        <v>0</v>
      </c>
      <c r="AO254" s="82">
        <f t="shared" si="9"/>
        <v>0</v>
      </c>
      <c r="AQ254" s="96">
        <v>5107030300</v>
      </c>
      <c r="AR254" s="97" t="s">
        <v>349</v>
      </c>
      <c r="AS254" s="82">
        <f>ROUND(IF('2.ต้นทุนตามสัดส่วน '!$E$7&gt;0,(C254*'2.ต้นทุนตามสัดส่วน '!$E$7)/'2.ต้นทุนตามสัดส่วน '!$E$9,0),2)</f>
        <v>0</v>
      </c>
      <c r="AT254" s="82">
        <f>ROUND(IF('2.ต้นทุนตามสัดส่วน '!$E$17&gt;0,(D254*'2.ต้นทุนตามสัดส่วน '!$E$17)/'2.ต้นทุนตามสัดส่วน '!$E$19,0),2)</f>
        <v>0</v>
      </c>
      <c r="AU254" s="82">
        <f>ROUND(IF('2.ต้นทุนตามสัดส่วน '!$E$27&gt;0,(+E254*'2.ต้นทุนตามสัดส่วน '!$E$27)/'2.ต้นทุนตามสัดส่วน '!$E$29,0),2)</f>
        <v>0</v>
      </c>
      <c r="AV254" s="82">
        <f>ROUND(IF('2.ต้นทุนตามสัดส่วน '!$E$37&gt;0,(+F254*'2.ต้นทุนตามสัดส่วน '!$E$37)/'2.ต้นทุนตามสัดส่วน '!$E$39,0),2)</f>
        <v>0</v>
      </c>
      <c r="AW254" s="82">
        <f t="shared" si="10"/>
        <v>0</v>
      </c>
      <c r="AX254" s="82">
        <f>ROUND(IF('2.ต้นทุนตามสัดส่วน '!$E$57&gt;0,(+H254*'2.ต้นทุนตามสัดส่วน '!$E$57)/'2.ต้นทุนตามสัดส่วน '!$E$59,0),2)</f>
        <v>0</v>
      </c>
      <c r="AY254" s="82">
        <f>ROUND(IF('2.ต้นทุนตามสัดส่วน '!$E$67&gt;0,(+I254*'2.ต้นทุนตามสัดส่วน '!$E$67)/'2.ต้นทุนตามสัดส่วน '!$E$69,0),2)</f>
        <v>0</v>
      </c>
      <c r="AZ254" s="82">
        <f>ROUND(IF('2.ต้นทุนตามสัดส่วน '!$E$77&gt;0,(+J254*'2.ต้นทุนตามสัดส่วน '!$E$77)/'2.ต้นทุนตามสัดส่วน '!$E$79,0),2)</f>
        <v>0</v>
      </c>
      <c r="BA254" s="82">
        <f t="shared" si="11"/>
        <v>0</v>
      </c>
      <c r="BB254" s="82">
        <f>ROUND(IF('2.ต้นทุนตามสัดส่วน '!$E$107&gt;0,(+L254*'2.ต้นทุนตามสัดส่วน '!$E$107)/'2.ต้นทุนตามสัดส่วน '!$E$109,0),2)</f>
        <v>0</v>
      </c>
      <c r="BC254" s="82">
        <f>ROUND(IF('2.ต้นทุนตามสัดส่วน '!$E$117&gt;0,(+M254*'2.ต้นทุนตามสัดส่วน '!$E$117)/'2.ต้นทุนตามสัดส่วน '!$E$119,0),2)</f>
        <v>0</v>
      </c>
      <c r="BD254" s="82">
        <f>ROUND(IF('2.ต้นทุนตามสัดส่วน '!$E$127&gt;0,(+N254*'2.ต้นทุนตามสัดส่วน '!$E$127)/'2.ต้นทุนตามสัดส่วน '!$E$129,0),2)</f>
        <v>0</v>
      </c>
      <c r="BE254" s="82">
        <f t="shared" si="12"/>
        <v>0</v>
      </c>
      <c r="BF254" s="82">
        <f>ROUND(IF('2.ต้นทุนตามสัดส่วน '!$E$157&gt;0,(+P254*'2.ต้นทุนตามสัดส่วน '!$E$157)/'2.ต้นทุนตามสัดส่วน '!$E$159,0),2)</f>
        <v>0</v>
      </c>
      <c r="BG254" s="82">
        <f>ROUND(IF('2.ต้นทุนตามสัดส่วน '!$E$167&gt;0,(+Q254*'2.ต้นทุนตามสัดส่วน '!$E$167)/'2.ต้นทุนตามสัดส่วน '!$E$169,0),2)</f>
        <v>0</v>
      </c>
      <c r="BH254" s="82">
        <f>ROUND(IF('2.ต้นทุนตามสัดส่วน '!$E$177&gt;0,(+R254*'2.ต้นทุนตามสัดส่วน '!$E$177)/'2.ต้นทุนตามสัดส่วน '!$E$179,0),2)</f>
        <v>0</v>
      </c>
      <c r="BI254" s="82">
        <f t="shared" si="13"/>
        <v>0</v>
      </c>
      <c r="BJ254" s="82">
        <f t="shared" si="14"/>
        <v>0</v>
      </c>
      <c r="BL254" s="96">
        <v>5107030300</v>
      </c>
      <c r="BM254" s="97" t="s">
        <v>349</v>
      </c>
      <c r="BN254" s="82">
        <f>ROUND(IF('2.ต้นทุนตามสัดส่วน '!$E$8&gt;0,(+C254*'2.ต้นทุนตามสัดส่วน '!$E$8)/'2.ต้นทุนตามสัดส่วน '!$E$9,0),2)</f>
        <v>0</v>
      </c>
      <c r="BO254" s="82">
        <f>ROUND(IF('2.ต้นทุนตามสัดส่วน '!$E$18&gt;0,(+D254*'2.ต้นทุนตามสัดส่วน '!$E$18)/'2.ต้นทุนตามสัดส่วน '!$E$19,0),2)</f>
        <v>0</v>
      </c>
      <c r="BP254" s="82">
        <f>ROUND(IF('2.ต้นทุนตามสัดส่วน '!$E$28&gt;0,(+E254*'2.ต้นทุนตามสัดส่วน '!$E$28)/'2.ต้นทุนตามสัดส่วน '!$E$29,0),2)</f>
        <v>0</v>
      </c>
      <c r="BQ254" s="82">
        <f>ROUND(IF('2.ต้นทุนตามสัดส่วน '!$E$38&gt;0,(+F254*'2.ต้นทุนตามสัดส่วน '!$E$38)/'2.ต้นทุนตามสัดส่วน '!$E$39,0),2)</f>
        <v>0</v>
      </c>
      <c r="BR254" s="82">
        <f t="shared" si="15"/>
        <v>0</v>
      </c>
      <c r="BS254" s="82">
        <f>ROUND(IF('2.ต้นทุนตามสัดส่วน '!$E$58&gt;0,(+H254*'2.ต้นทุนตามสัดส่วน '!$E$58)/'2.ต้นทุนตามสัดส่วน '!$E$59,0),2)</f>
        <v>0</v>
      </c>
      <c r="BT254" s="82">
        <f>ROUND(IF('2.ต้นทุนตามสัดส่วน '!$E$68&gt;0,(+I254*'2.ต้นทุนตามสัดส่วน '!$E$68)/'2.ต้นทุนตามสัดส่วน '!$E$69,0),2)</f>
        <v>0</v>
      </c>
      <c r="BU254" s="82">
        <f>ROUND(IF('2.ต้นทุนตามสัดส่วน '!$E$78&gt;0,(+J254*'2.ต้นทุนตามสัดส่วน '!$E$78)/'2.ต้นทุนตามสัดส่วน '!$E$79,0),2)</f>
        <v>0</v>
      </c>
      <c r="BV254" s="82">
        <f t="shared" si="16"/>
        <v>0</v>
      </c>
      <c r="BW254" s="82">
        <f>ROUND(IF('2.ต้นทุนตามสัดส่วน '!$E$108&gt;0,(+L254*'2.ต้นทุนตามสัดส่วน '!$E$108)/'2.ต้นทุนตามสัดส่วน '!$E$109,0),2)</f>
        <v>0</v>
      </c>
      <c r="BX254" s="82">
        <f>ROUND(IF('2.ต้นทุนตามสัดส่วน '!$E$118&gt;0,(+M254*'2.ต้นทุนตามสัดส่วน '!$E$118)/'2.ต้นทุนตามสัดส่วน '!$E$119,0),2)</f>
        <v>0</v>
      </c>
      <c r="BY254" s="82">
        <f>ROUND(IF('2.ต้นทุนตามสัดส่วน '!$E$128&gt;0,(+N254*'2.ต้นทุนตามสัดส่วน '!$E$128)/'2.ต้นทุนตามสัดส่วน '!$E$129,0),2)</f>
        <v>0</v>
      </c>
      <c r="BZ254" s="82">
        <f t="shared" si="17"/>
        <v>0</v>
      </c>
      <c r="CA254" s="82">
        <f>ROUND(IF('2.ต้นทุนตามสัดส่วน '!$E$158&gt;0,(+P254*'2.ต้นทุนตามสัดส่วน '!$E$158)/'2.ต้นทุนตามสัดส่วน '!$E$159,0),2)</f>
        <v>0</v>
      </c>
      <c r="CB254" s="82">
        <f>ROUND(IF('2.ต้นทุนตามสัดส่วน '!$E$168&gt;0,(+Q254*'2.ต้นทุนตามสัดส่วน '!$E$168)/'2.ต้นทุนตามสัดส่วน '!$E$169,0),2)</f>
        <v>0</v>
      </c>
      <c r="CC254" s="82">
        <f>ROUND(IF('2.ต้นทุนตามสัดส่วน '!$E$178&gt;0,(+R254*'2.ต้นทุนตามสัดส่วน '!$E$178)/'2.ต้นทุนตามสัดส่วน '!$E$179,0),2)</f>
        <v>0</v>
      </c>
      <c r="CD254" s="82">
        <f t="shared" si="18"/>
        <v>0</v>
      </c>
      <c r="CE254" s="82">
        <f t="shared" si="19"/>
        <v>0</v>
      </c>
      <c r="CF254" s="96">
        <v>5107030300</v>
      </c>
      <c r="CG254" s="97" t="s">
        <v>349</v>
      </c>
      <c r="CH254" s="82">
        <f t="shared" ref="CH254:CY254" si="267">+C254-X254-AS254-BN254</f>
        <v>0</v>
      </c>
      <c r="CI254" s="82">
        <f t="shared" si="267"/>
        <v>0</v>
      </c>
      <c r="CJ254" s="82">
        <f t="shared" si="267"/>
        <v>0</v>
      </c>
      <c r="CK254" s="82">
        <f t="shared" si="267"/>
        <v>0</v>
      </c>
      <c r="CL254" s="82">
        <f t="shared" si="267"/>
        <v>0</v>
      </c>
      <c r="CM254" s="82">
        <f t="shared" si="267"/>
        <v>0</v>
      </c>
      <c r="CN254" s="82">
        <f t="shared" si="267"/>
        <v>0</v>
      </c>
      <c r="CO254" s="82">
        <f t="shared" si="267"/>
        <v>0</v>
      </c>
      <c r="CP254" s="82">
        <f t="shared" si="267"/>
        <v>0</v>
      </c>
      <c r="CQ254" s="82">
        <f t="shared" si="267"/>
        <v>0</v>
      </c>
      <c r="CR254" s="82">
        <f t="shared" si="267"/>
        <v>0</v>
      </c>
      <c r="CS254" s="82">
        <f t="shared" si="267"/>
        <v>0</v>
      </c>
      <c r="CT254" s="82">
        <f t="shared" si="267"/>
        <v>0</v>
      </c>
      <c r="CU254" s="82">
        <f t="shared" si="267"/>
        <v>0</v>
      </c>
      <c r="CV254" s="82">
        <f t="shared" si="267"/>
        <v>0</v>
      </c>
      <c r="CW254" s="82">
        <f t="shared" si="267"/>
        <v>0</v>
      </c>
      <c r="CX254" s="82">
        <f t="shared" si="267"/>
        <v>0</v>
      </c>
      <c r="CY254" s="82">
        <f t="shared" si="267"/>
        <v>0</v>
      </c>
    </row>
    <row r="255" spans="1:103" ht="15.75" customHeight="1" x14ac:dyDescent="0.55000000000000004">
      <c r="A255" s="96">
        <v>5107030400</v>
      </c>
      <c r="B255" s="97" t="s">
        <v>350</v>
      </c>
      <c r="C255" s="30"/>
      <c r="D255" s="82"/>
      <c r="E255" s="82"/>
      <c r="F255" s="82"/>
      <c r="G255" s="82">
        <f t="shared" si="0"/>
        <v>0</v>
      </c>
      <c r="H255" s="82"/>
      <c r="I255" s="82"/>
      <c r="J255" s="82"/>
      <c r="K255" s="82">
        <f t="shared" si="1"/>
        <v>0</v>
      </c>
      <c r="L255" s="82"/>
      <c r="M255" s="82"/>
      <c r="N255" s="82"/>
      <c r="O255" s="82">
        <f t="shared" si="2"/>
        <v>0</v>
      </c>
      <c r="P255" s="82"/>
      <c r="Q255" s="82"/>
      <c r="R255" s="82"/>
      <c r="S255" s="82">
        <f t="shared" si="3"/>
        <v>0</v>
      </c>
      <c r="T255" s="82">
        <f t="shared" si="4"/>
        <v>0</v>
      </c>
      <c r="V255" s="96">
        <v>5107030400</v>
      </c>
      <c r="W255" s="97" t="s">
        <v>350</v>
      </c>
      <c r="X255" s="82">
        <f>ROUND(IF('2.ต้นทุนตามสัดส่วน '!$E$6&gt;0,(+C255*'2.ต้นทุนตามสัดส่วน '!$E$6)/'2.ต้นทุนตามสัดส่วน '!$E$9,0),2)</f>
        <v>0</v>
      </c>
      <c r="Y255" s="82">
        <f>ROUND(IF('2.ต้นทุนตามสัดส่วน '!$E$16&gt;0,(+D255*'2.ต้นทุนตามสัดส่วน '!$E$16)/'2.ต้นทุนตามสัดส่วน '!$E$19,0),2)</f>
        <v>0</v>
      </c>
      <c r="Z255" s="82">
        <f>ROUND(IF('2.ต้นทุนตามสัดส่วน '!$E$26&gt;0,(+E255*'2.ต้นทุนตามสัดส่วน '!$E$26)/'2.ต้นทุนตามสัดส่วน '!$E$29,0),2)</f>
        <v>0</v>
      </c>
      <c r="AA255" s="82">
        <f>ROUND(IF('2.ต้นทุนตามสัดส่วน '!$E$36&gt;0,(+F255*'2.ต้นทุนตามสัดส่วน '!$E$36)/'2.ต้นทุนตามสัดส่วน '!$E$39,0),2)</f>
        <v>0</v>
      </c>
      <c r="AB255" s="82">
        <f t="shared" si="5"/>
        <v>0</v>
      </c>
      <c r="AC255" s="82">
        <f>ROUND(IF('2.ต้นทุนตามสัดส่วน '!$E$56&gt;0,(+H255*'2.ต้นทุนตามสัดส่วน '!$E$56)/'2.ต้นทุนตามสัดส่วน '!$E$59,0),2)</f>
        <v>0</v>
      </c>
      <c r="AD255" s="82">
        <f>ROUND(IF('2.ต้นทุนตามสัดส่วน '!$E$66&gt;0,(+I255*'2.ต้นทุนตามสัดส่วน '!$E$66)/'2.ต้นทุนตามสัดส่วน '!$E$69,0),2)</f>
        <v>0</v>
      </c>
      <c r="AE255" s="82">
        <f>ROUND(IF('2.ต้นทุนตามสัดส่วน '!$E$76&gt;0,(+J255*'2.ต้นทุนตามสัดส่วน '!$E$76)/'2.ต้นทุนตามสัดส่วน '!$E$79,0),2)</f>
        <v>0</v>
      </c>
      <c r="AF255" s="82">
        <f t="shared" si="6"/>
        <v>0</v>
      </c>
      <c r="AG255" s="82">
        <f>ROUND(IF('2.ต้นทุนตามสัดส่วน '!$E$106&gt;0,(+L255*'2.ต้นทุนตามสัดส่วน '!$E$106)/'2.ต้นทุนตามสัดส่วน '!$E$109,0),2)</f>
        <v>0</v>
      </c>
      <c r="AH255" s="82">
        <f>ROUND(IF('2.ต้นทุนตามสัดส่วน '!$E$116&gt;0,(+M255*'2.ต้นทุนตามสัดส่วน '!$E$116)/'2.ต้นทุนตามสัดส่วน '!$E$119,0),2)</f>
        <v>0</v>
      </c>
      <c r="AI255" s="82">
        <f>ROUND(IF('2.ต้นทุนตามสัดส่วน '!$E$126&gt;0,(+N255*'2.ต้นทุนตามสัดส่วน '!$E$126)/'2.ต้นทุนตามสัดส่วน '!$E$129,0),2)</f>
        <v>0</v>
      </c>
      <c r="AJ255" s="82">
        <f t="shared" si="7"/>
        <v>0</v>
      </c>
      <c r="AK255" s="82">
        <f>ROUND(IF('2.ต้นทุนตามสัดส่วน '!$E$156&gt;0,(+P255*'2.ต้นทุนตามสัดส่วน '!$E$156)/'2.ต้นทุนตามสัดส่วน '!$E$159,0),2)</f>
        <v>0</v>
      </c>
      <c r="AL255" s="82">
        <f>ROUND(IF('2.ต้นทุนตามสัดส่วน '!$E$166&gt;0,(+Q255*'2.ต้นทุนตามสัดส่วน '!$E$166)/'2.ต้นทุนตามสัดส่วน '!$E$169,0),2)</f>
        <v>0</v>
      </c>
      <c r="AM255" s="82">
        <f>ROUND(IF('2.ต้นทุนตามสัดส่วน '!$E$176&gt;0,(+R255*'2.ต้นทุนตามสัดส่วน '!$E$176)/'2.ต้นทุนตามสัดส่วน '!$E$179,0),2)</f>
        <v>0</v>
      </c>
      <c r="AN255" s="82">
        <f t="shared" si="8"/>
        <v>0</v>
      </c>
      <c r="AO255" s="82">
        <f t="shared" si="9"/>
        <v>0</v>
      </c>
      <c r="AQ255" s="96">
        <v>5107030400</v>
      </c>
      <c r="AR255" s="97" t="s">
        <v>350</v>
      </c>
      <c r="AS255" s="82">
        <f>ROUND(IF('2.ต้นทุนตามสัดส่วน '!$E$7&gt;0,(C255*'2.ต้นทุนตามสัดส่วน '!$E$7)/'2.ต้นทุนตามสัดส่วน '!$E$9,0),2)</f>
        <v>0</v>
      </c>
      <c r="AT255" s="82">
        <f>ROUND(IF('2.ต้นทุนตามสัดส่วน '!$E$17&gt;0,(D255*'2.ต้นทุนตามสัดส่วน '!$E$17)/'2.ต้นทุนตามสัดส่วน '!$E$19,0),2)</f>
        <v>0</v>
      </c>
      <c r="AU255" s="82">
        <f>ROUND(IF('2.ต้นทุนตามสัดส่วน '!$E$27&gt;0,(+E255*'2.ต้นทุนตามสัดส่วน '!$E$27)/'2.ต้นทุนตามสัดส่วน '!$E$29,0),2)</f>
        <v>0</v>
      </c>
      <c r="AV255" s="82">
        <f>ROUND(IF('2.ต้นทุนตามสัดส่วน '!$E$37&gt;0,(+F255*'2.ต้นทุนตามสัดส่วน '!$E$37)/'2.ต้นทุนตามสัดส่วน '!$E$39,0),2)</f>
        <v>0</v>
      </c>
      <c r="AW255" s="82">
        <f t="shared" si="10"/>
        <v>0</v>
      </c>
      <c r="AX255" s="82">
        <f>ROUND(IF('2.ต้นทุนตามสัดส่วน '!$E$57&gt;0,(+H255*'2.ต้นทุนตามสัดส่วน '!$E$57)/'2.ต้นทุนตามสัดส่วน '!$E$59,0),2)</f>
        <v>0</v>
      </c>
      <c r="AY255" s="82">
        <f>ROUND(IF('2.ต้นทุนตามสัดส่วน '!$E$67&gt;0,(+I255*'2.ต้นทุนตามสัดส่วน '!$E$67)/'2.ต้นทุนตามสัดส่วน '!$E$69,0),2)</f>
        <v>0</v>
      </c>
      <c r="AZ255" s="82">
        <f>ROUND(IF('2.ต้นทุนตามสัดส่วน '!$E$77&gt;0,(+J255*'2.ต้นทุนตามสัดส่วน '!$E$77)/'2.ต้นทุนตามสัดส่วน '!$E$79,0),2)</f>
        <v>0</v>
      </c>
      <c r="BA255" s="82">
        <f t="shared" si="11"/>
        <v>0</v>
      </c>
      <c r="BB255" s="82">
        <f>ROUND(IF('2.ต้นทุนตามสัดส่วน '!$E$107&gt;0,(+L255*'2.ต้นทุนตามสัดส่วน '!$E$107)/'2.ต้นทุนตามสัดส่วน '!$E$109,0),2)</f>
        <v>0</v>
      </c>
      <c r="BC255" s="82">
        <f>ROUND(IF('2.ต้นทุนตามสัดส่วน '!$E$117&gt;0,(+M255*'2.ต้นทุนตามสัดส่วน '!$E$117)/'2.ต้นทุนตามสัดส่วน '!$E$119,0),2)</f>
        <v>0</v>
      </c>
      <c r="BD255" s="82">
        <f>ROUND(IF('2.ต้นทุนตามสัดส่วน '!$E$127&gt;0,(+N255*'2.ต้นทุนตามสัดส่วน '!$E$127)/'2.ต้นทุนตามสัดส่วน '!$E$129,0),2)</f>
        <v>0</v>
      </c>
      <c r="BE255" s="82">
        <f t="shared" si="12"/>
        <v>0</v>
      </c>
      <c r="BF255" s="82">
        <f>ROUND(IF('2.ต้นทุนตามสัดส่วน '!$E$157&gt;0,(+P255*'2.ต้นทุนตามสัดส่วน '!$E$157)/'2.ต้นทุนตามสัดส่วน '!$E$159,0),2)</f>
        <v>0</v>
      </c>
      <c r="BG255" s="82">
        <f>ROUND(IF('2.ต้นทุนตามสัดส่วน '!$E$167&gt;0,(+Q255*'2.ต้นทุนตามสัดส่วน '!$E$167)/'2.ต้นทุนตามสัดส่วน '!$E$169,0),2)</f>
        <v>0</v>
      </c>
      <c r="BH255" s="82">
        <f>ROUND(IF('2.ต้นทุนตามสัดส่วน '!$E$177&gt;0,(+R255*'2.ต้นทุนตามสัดส่วน '!$E$177)/'2.ต้นทุนตามสัดส่วน '!$E$179,0),2)</f>
        <v>0</v>
      </c>
      <c r="BI255" s="82">
        <f t="shared" si="13"/>
        <v>0</v>
      </c>
      <c r="BJ255" s="82">
        <f t="shared" si="14"/>
        <v>0</v>
      </c>
      <c r="BL255" s="96">
        <v>5107030400</v>
      </c>
      <c r="BM255" s="97" t="s">
        <v>350</v>
      </c>
      <c r="BN255" s="82">
        <f>ROUND(IF('2.ต้นทุนตามสัดส่วน '!$E$8&gt;0,(+C255*'2.ต้นทุนตามสัดส่วน '!$E$8)/'2.ต้นทุนตามสัดส่วน '!$E$9,0),2)</f>
        <v>0</v>
      </c>
      <c r="BO255" s="82">
        <f>ROUND(IF('2.ต้นทุนตามสัดส่วน '!$E$18&gt;0,(+D255*'2.ต้นทุนตามสัดส่วน '!$E$18)/'2.ต้นทุนตามสัดส่วน '!$E$19,0),2)</f>
        <v>0</v>
      </c>
      <c r="BP255" s="82">
        <f>ROUND(IF('2.ต้นทุนตามสัดส่วน '!$E$28&gt;0,(+E255*'2.ต้นทุนตามสัดส่วน '!$E$28)/'2.ต้นทุนตามสัดส่วน '!$E$29,0),2)</f>
        <v>0</v>
      </c>
      <c r="BQ255" s="82">
        <f>ROUND(IF('2.ต้นทุนตามสัดส่วน '!$E$38&gt;0,(+F255*'2.ต้นทุนตามสัดส่วน '!$E$38)/'2.ต้นทุนตามสัดส่วน '!$E$39,0),2)</f>
        <v>0</v>
      </c>
      <c r="BR255" s="82">
        <f t="shared" si="15"/>
        <v>0</v>
      </c>
      <c r="BS255" s="82">
        <f>ROUND(IF('2.ต้นทุนตามสัดส่วน '!$E$58&gt;0,(+H255*'2.ต้นทุนตามสัดส่วน '!$E$58)/'2.ต้นทุนตามสัดส่วน '!$E$59,0),2)</f>
        <v>0</v>
      </c>
      <c r="BT255" s="82">
        <f>ROUND(IF('2.ต้นทุนตามสัดส่วน '!$E$68&gt;0,(+I255*'2.ต้นทุนตามสัดส่วน '!$E$68)/'2.ต้นทุนตามสัดส่วน '!$E$69,0),2)</f>
        <v>0</v>
      </c>
      <c r="BU255" s="82">
        <f>ROUND(IF('2.ต้นทุนตามสัดส่วน '!$E$78&gt;0,(+J255*'2.ต้นทุนตามสัดส่วน '!$E$78)/'2.ต้นทุนตามสัดส่วน '!$E$79,0),2)</f>
        <v>0</v>
      </c>
      <c r="BV255" s="82">
        <f t="shared" si="16"/>
        <v>0</v>
      </c>
      <c r="BW255" s="82">
        <f>ROUND(IF('2.ต้นทุนตามสัดส่วน '!$E$108&gt;0,(+L255*'2.ต้นทุนตามสัดส่วน '!$E$108)/'2.ต้นทุนตามสัดส่วน '!$E$109,0),2)</f>
        <v>0</v>
      </c>
      <c r="BX255" s="82">
        <f>ROUND(IF('2.ต้นทุนตามสัดส่วน '!$E$118&gt;0,(+M255*'2.ต้นทุนตามสัดส่วน '!$E$118)/'2.ต้นทุนตามสัดส่วน '!$E$119,0),2)</f>
        <v>0</v>
      </c>
      <c r="BY255" s="82">
        <f>ROUND(IF('2.ต้นทุนตามสัดส่วน '!$E$128&gt;0,(+N255*'2.ต้นทุนตามสัดส่วน '!$E$128)/'2.ต้นทุนตามสัดส่วน '!$E$129,0),2)</f>
        <v>0</v>
      </c>
      <c r="BZ255" s="82">
        <f t="shared" si="17"/>
        <v>0</v>
      </c>
      <c r="CA255" s="82">
        <f>ROUND(IF('2.ต้นทุนตามสัดส่วน '!$E$158&gt;0,(+P255*'2.ต้นทุนตามสัดส่วน '!$E$158)/'2.ต้นทุนตามสัดส่วน '!$E$159,0),2)</f>
        <v>0</v>
      </c>
      <c r="CB255" s="82">
        <f>ROUND(IF('2.ต้นทุนตามสัดส่วน '!$E$168&gt;0,(+Q255*'2.ต้นทุนตามสัดส่วน '!$E$168)/'2.ต้นทุนตามสัดส่วน '!$E$169,0),2)</f>
        <v>0</v>
      </c>
      <c r="CC255" s="82">
        <f>ROUND(IF('2.ต้นทุนตามสัดส่วน '!$E$178&gt;0,(+R255*'2.ต้นทุนตามสัดส่วน '!$E$178)/'2.ต้นทุนตามสัดส่วน '!$E$179,0),2)</f>
        <v>0</v>
      </c>
      <c r="CD255" s="82">
        <f t="shared" si="18"/>
        <v>0</v>
      </c>
      <c r="CE255" s="82">
        <f t="shared" si="19"/>
        <v>0</v>
      </c>
      <c r="CF255" s="96">
        <v>5107030400</v>
      </c>
      <c r="CG255" s="97" t="s">
        <v>350</v>
      </c>
      <c r="CH255" s="82">
        <f t="shared" ref="CH255:CY255" si="268">+C255-X255-AS255-BN255</f>
        <v>0</v>
      </c>
      <c r="CI255" s="82">
        <f t="shared" si="268"/>
        <v>0</v>
      </c>
      <c r="CJ255" s="82">
        <f t="shared" si="268"/>
        <v>0</v>
      </c>
      <c r="CK255" s="82">
        <f t="shared" si="268"/>
        <v>0</v>
      </c>
      <c r="CL255" s="82">
        <f t="shared" si="268"/>
        <v>0</v>
      </c>
      <c r="CM255" s="82">
        <f t="shared" si="268"/>
        <v>0</v>
      </c>
      <c r="CN255" s="82">
        <f t="shared" si="268"/>
        <v>0</v>
      </c>
      <c r="CO255" s="82">
        <f t="shared" si="268"/>
        <v>0</v>
      </c>
      <c r="CP255" s="82">
        <f t="shared" si="268"/>
        <v>0</v>
      </c>
      <c r="CQ255" s="82">
        <f t="shared" si="268"/>
        <v>0</v>
      </c>
      <c r="CR255" s="82">
        <f t="shared" si="268"/>
        <v>0</v>
      </c>
      <c r="CS255" s="82">
        <f t="shared" si="268"/>
        <v>0</v>
      </c>
      <c r="CT255" s="82">
        <f t="shared" si="268"/>
        <v>0</v>
      </c>
      <c r="CU255" s="82">
        <f t="shared" si="268"/>
        <v>0</v>
      </c>
      <c r="CV255" s="82">
        <f t="shared" si="268"/>
        <v>0</v>
      </c>
      <c r="CW255" s="82">
        <f t="shared" si="268"/>
        <v>0</v>
      </c>
      <c r="CX255" s="82">
        <f t="shared" si="268"/>
        <v>0</v>
      </c>
      <c r="CY255" s="82">
        <f t="shared" si="268"/>
        <v>0</v>
      </c>
    </row>
    <row r="256" spans="1:103" ht="15.75" customHeight="1" x14ac:dyDescent="0.55000000000000004">
      <c r="A256" s="96">
        <v>5107030500</v>
      </c>
      <c r="B256" s="97" t="s">
        <v>351</v>
      </c>
      <c r="C256" s="30"/>
      <c r="D256" s="82"/>
      <c r="E256" s="82"/>
      <c r="F256" s="82"/>
      <c r="G256" s="82">
        <f t="shared" si="0"/>
        <v>0</v>
      </c>
      <c r="H256" s="82"/>
      <c r="I256" s="82"/>
      <c r="J256" s="82"/>
      <c r="K256" s="82">
        <f t="shared" si="1"/>
        <v>0</v>
      </c>
      <c r="L256" s="82"/>
      <c r="M256" s="82"/>
      <c r="N256" s="82"/>
      <c r="O256" s="82">
        <f t="shared" si="2"/>
        <v>0</v>
      </c>
      <c r="P256" s="82"/>
      <c r="Q256" s="82"/>
      <c r="R256" s="82"/>
      <c r="S256" s="82">
        <f t="shared" si="3"/>
        <v>0</v>
      </c>
      <c r="T256" s="82">
        <f t="shared" si="4"/>
        <v>0</v>
      </c>
      <c r="V256" s="96">
        <v>5107030500</v>
      </c>
      <c r="W256" s="97" t="s">
        <v>351</v>
      </c>
      <c r="X256" s="82">
        <f>ROUND(IF('2.ต้นทุนตามสัดส่วน '!$E$6&gt;0,(+C256*'2.ต้นทุนตามสัดส่วน '!$E$6)/'2.ต้นทุนตามสัดส่วน '!$E$9,0),2)</f>
        <v>0</v>
      </c>
      <c r="Y256" s="82">
        <f>ROUND(IF('2.ต้นทุนตามสัดส่วน '!$E$16&gt;0,(+D256*'2.ต้นทุนตามสัดส่วน '!$E$16)/'2.ต้นทุนตามสัดส่วน '!$E$19,0),2)</f>
        <v>0</v>
      </c>
      <c r="Z256" s="82">
        <f>ROUND(IF('2.ต้นทุนตามสัดส่วน '!$E$26&gt;0,(+E256*'2.ต้นทุนตามสัดส่วน '!$E$26)/'2.ต้นทุนตามสัดส่วน '!$E$29,0),2)</f>
        <v>0</v>
      </c>
      <c r="AA256" s="82">
        <f>ROUND(IF('2.ต้นทุนตามสัดส่วน '!$E$36&gt;0,(+F256*'2.ต้นทุนตามสัดส่วน '!$E$36)/'2.ต้นทุนตามสัดส่วน '!$E$39,0),2)</f>
        <v>0</v>
      </c>
      <c r="AB256" s="82">
        <f t="shared" si="5"/>
        <v>0</v>
      </c>
      <c r="AC256" s="82">
        <f>ROUND(IF('2.ต้นทุนตามสัดส่วน '!$E$56&gt;0,(+H256*'2.ต้นทุนตามสัดส่วน '!$E$56)/'2.ต้นทุนตามสัดส่วน '!$E$59,0),2)</f>
        <v>0</v>
      </c>
      <c r="AD256" s="82">
        <f>ROUND(IF('2.ต้นทุนตามสัดส่วน '!$E$66&gt;0,(+I256*'2.ต้นทุนตามสัดส่วน '!$E$66)/'2.ต้นทุนตามสัดส่วน '!$E$69,0),2)</f>
        <v>0</v>
      </c>
      <c r="AE256" s="82">
        <f>ROUND(IF('2.ต้นทุนตามสัดส่วน '!$E$76&gt;0,(+J256*'2.ต้นทุนตามสัดส่วน '!$E$76)/'2.ต้นทุนตามสัดส่วน '!$E$79,0),2)</f>
        <v>0</v>
      </c>
      <c r="AF256" s="82">
        <f t="shared" si="6"/>
        <v>0</v>
      </c>
      <c r="AG256" s="82">
        <f>ROUND(IF('2.ต้นทุนตามสัดส่วน '!$E$106&gt;0,(+L256*'2.ต้นทุนตามสัดส่วน '!$E$106)/'2.ต้นทุนตามสัดส่วน '!$E$109,0),2)</f>
        <v>0</v>
      </c>
      <c r="AH256" s="82">
        <f>ROUND(IF('2.ต้นทุนตามสัดส่วน '!$E$116&gt;0,(+M256*'2.ต้นทุนตามสัดส่วน '!$E$116)/'2.ต้นทุนตามสัดส่วน '!$E$119,0),2)</f>
        <v>0</v>
      </c>
      <c r="AI256" s="82">
        <f>ROUND(IF('2.ต้นทุนตามสัดส่วน '!$E$126&gt;0,(+N256*'2.ต้นทุนตามสัดส่วน '!$E$126)/'2.ต้นทุนตามสัดส่วน '!$E$129,0),2)</f>
        <v>0</v>
      </c>
      <c r="AJ256" s="82">
        <f t="shared" si="7"/>
        <v>0</v>
      </c>
      <c r="AK256" s="82">
        <f>ROUND(IF('2.ต้นทุนตามสัดส่วน '!$E$156&gt;0,(+P256*'2.ต้นทุนตามสัดส่วน '!$E$156)/'2.ต้นทุนตามสัดส่วน '!$E$159,0),2)</f>
        <v>0</v>
      </c>
      <c r="AL256" s="82">
        <f>ROUND(IF('2.ต้นทุนตามสัดส่วน '!$E$166&gt;0,(+Q256*'2.ต้นทุนตามสัดส่วน '!$E$166)/'2.ต้นทุนตามสัดส่วน '!$E$169,0),2)</f>
        <v>0</v>
      </c>
      <c r="AM256" s="82">
        <f>ROUND(IF('2.ต้นทุนตามสัดส่วน '!$E$176&gt;0,(+R256*'2.ต้นทุนตามสัดส่วน '!$E$176)/'2.ต้นทุนตามสัดส่วน '!$E$179,0),2)</f>
        <v>0</v>
      </c>
      <c r="AN256" s="82">
        <f t="shared" si="8"/>
        <v>0</v>
      </c>
      <c r="AO256" s="82">
        <f t="shared" si="9"/>
        <v>0</v>
      </c>
      <c r="AQ256" s="96">
        <v>5107030500</v>
      </c>
      <c r="AR256" s="97" t="s">
        <v>351</v>
      </c>
      <c r="AS256" s="82">
        <f>ROUND(IF('2.ต้นทุนตามสัดส่วน '!$E$7&gt;0,(C256*'2.ต้นทุนตามสัดส่วน '!$E$7)/'2.ต้นทุนตามสัดส่วน '!$E$9,0),2)</f>
        <v>0</v>
      </c>
      <c r="AT256" s="82">
        <f>ROUND(IF('2.ต้นทุนตามสัดส่วน '!$E$17&gt;0,(D256*'2.ต้นทุนตามสัดส่วน '!$E$17)/'2.ต้นทุนตามสัดส่วน '!$E$19,0),2)</f>
        <v>0</v>
      </c>
      <c r="AU256" s="82">
        <f>ROUND(IF('2.ต้นทุนตามสัดส่วน '!$E$27&gt;0,(+E256*'2.ต้นทุนตามสัดส่วน '!$E$27)/'2.ต้นทุนตามสัดส่วน '!$E$29,0),2)</f>
        <v>0</v>
      </c>
      <c r="AV256" s="82">
        <f>ROUND(IF('2.ต้นทุนตามสัดส่วน '!$E$37&gt;0,(+F256*'2.ต้นทุนตามสัดส่วน '!$E$37)/'2.ต้นทุนตามสัดส่วน '!$E$39,0),2)</f>
        <v>0</v>
      </c>
      <c r="AW256" s="82">
        <f t="shared" si="10"/>
        <v>0</v>
      </c>
      <c r="AX256" s="82">
        <f>ROUND(IF('2.ต้นทุนตามสัดส่วน '!$E$57&gt;0,(+H256*'2.ต้นทุนตามสัดส่วน '!$E$57)/'2.ต้นทุนตามสัดส่วน '!$E$59,0),2)</f>
        <v>0</v>
      </c>
      <c r="AY256" s="82">
        <f>ROUND(IF('2.ต้นทุนตามสัดส่วน '!$E$67&gt;0,(+I256*'2.ต้นทุนตามสัดส่วน '!$E$67)/'2.ต้นทุนตามสัดส่วน '!$E$69,0),2)</f>
        <v>0</v>
      </c>
      <c r="AZ256" s="82">
        <f>ROUND(IF('2.ต้นทุนตามสัดส่วน '!$E$77&gt;0,(+J256*'2.ต้นทุนตามสัดส่วน '!$E$77)/'2.ต้นทุนตามสัดส่วน '!$E$79,0),2)</f>
        <v>0</v>
      </c>
      <c r="BA256" s="82">
        <f t="shared" si="11"/>
        <v>0</v>
      </c>
      <c r="BB256" s="82">
        <f>ROUND(IF('2.ต้นทุนตามสัดส่วน '!$E$107&gt;0,(+L256*'2.ต้นทุนตามสัดส่วน '!$E$107)/'2.ต้นทุนตามสัดส่วน '!$E$109,0),2)</f>
        <v>0</v>
      </c>
      <c r="BC256" s="82">
        <f>ROUND(IF('2.ต้นทุนตามสัดส่วน '!$E$117&gt;0,(+M256*'2.ต้นทุนตามสัดส่วน '!$E$117)/'2.ต้นทุนตามสัดส่วน '!$E$119,0),2)</f>
        <v>0</v>
      </c>
      <c r="BD256" s="82">
        <f>ROUND(IF('2.ต้นทุนตามสัดส่วน '!$E$127&gt;0,(+N256*'2.ต้นทุนตามสัดส่วน '!$E$127)/'2.ต้นทุนตามสัดส่วน '!$E$129,0),2)</f>
        <v>0</v>
      </c>
      <c r="BE256" s="82">
        <f t="shared" si="12"/>
        <v>0</v>
      </c>
      <c r="BF256" s="82">
        <f>ROUND(IF('2.ต้นทุนตามสัดส่วน '!$E$157&gt;0,(+P256*'2.ต้นทุนตามสัดส่วน '!$E$157)/'2.ต้นทุนตามสัดส่วน '!$E$159,0),2)</f>
        <v>0</v>
      </c>
      <c r="BG256" s="82">
        <f>ROUND(IF('2.ต้นทุนตามสัดส่วน '!$E$167&gt;0,(+Q256*'2.ต้นทุนตามสัดส่วน '!$E$167)/'2.ต้นทุนตามสัดส่วน '!$E$169,0),2)</f>
        <v>0</v>
      </c>
      <c r="BH256" s="82">
        <f>ROUND(IF('2.ต้นทุนตามสัดส่วน '!$E$177&gt;0,(+R256*'2.ต้นทุนตามสัดส่วน '!$E$177)/'2.ต้นทุนตามสัดส่วน '!$E$179,0),2)</f>
        <v>0</v>
      </c>
      <c r="BI256" s="82">
        <f t="shared" si="13"/>
        <v>0</v>
      </c>
      <c r="BJ256" s="82">
        <f t="shared" si="14"/>
        <v>0</v>
      </c>
      <c r="BL256" s="96">
        <v>5107030500</v>
      </c>
      <c r="BM256" s="97" t="s">
        <v>351</v>
      </c>
      <c r="BN256" s="82">
        <f>ROUND(IF('2.ต้นทุนตามสัดส่วน '!$E$8&gt;0,(+C256*'2.ต้นทุนตามสัดส่วน '!$E$8)/'2.ต้นทุนตามสัดส่วน '!$E$9,0),2)</f>
        <v>0</v>
      </c>
      <c r="BO256" s="82">
        <f>ROUND(IF('2.ต้นทุนตามสัดส่วน '!$E$18&gt;0,(+D256*'2.ต้นทุนตามสัดส่วน '!$E$18)/'2.ต้นทุนตามสัดส่วน '!$E$19,0),2)</f>
        <v>0</v>
      </c>
      <c r="BP256" s="82">
        <f>ROUND(IF('2.ต้นทุนตามสัดส่วน '!$E$28&gt;0,(+E256*'2.ต้นทุนตามสัดส่วน '!$E$28)/'2.ต้นทุนตามสัดส่วน '!$E$29,0),2)</f>
        <v>0</v>
      </c>
      <c r="BQ256" s="82">
        <f>ROUND(IF('2.ต้นทุนตามสัดส่วน '!$E$38&gt;0,(+F256*'2.ต้นทุนตามสัดส่วน '!$E$38)/'2.ต้นทุนตามสัดส่วน '!$E$39,0),2)</f>
        <v>0</v>
      </c>
      <c r="BR256" s="82">
        <f t="shared" si="15"/>
        <v>0</v>
      </c>
      <c r="BS256" s="82">
        <f>ROUND(IF('2.ต้นทุนตามสัดส่วน '!$E$58&gt;0,(+H256*'2.ต้นทุนตามสัดส่วน '!$E$58)/'2.ต้นทุนตามสัดส่วน '!$E$59,0),2)</f>
        <v>0</v>
      </c>
      <c r="BT256" s="82">
        <f>ROUND(IF('2.ต้นทุนตามสัดส่วน '!$E$68&gt;0,(+I256*'2.ต้นทุนตามสัดส่วน '!$E$68)/'2.ต้นทุนตามสัดส่วน '!$E$69,0),2)</f>
        <v>0</v>
      </c>
      <c r="BU256" s="82">
        <f>ROUND(IF('2.ต้นทุนตามสัดส่วน '!$E$78&gt;0,(+J256*'2.ต้นทุนตามสัดส่วน '!$E$78)/'2.ต้นทุนตามสัดส่วน '!$E$79,0),2)</f>
        <v>0</v>
      </c>
      <c r="BV256" s="82">
        <f t="shared" si="16"/>
        <v>0</v>
      </c>
      <c r="BW256" s="82">
        <f>ROUND(IF('2.ต้นทุนตามสัดส่วน '!$E$108&gt;0,(+L256*'2.ต้นทุนตามสัดส่วน '!$E$108)/'2.ต้นทุนตามสัดส่วน '!$E$109,0),2)</f>
        <v>0</v>
      </c>
      <c r="BX256" s="82">
        <f>ROUND(IF('2.ต้นทุนตามสัดส่วน '!$E$118&gt;0,(+M256*'2.ต้นทุนตามสัดส่วน '!$E$118)/'2.ต้นทุนตามสัดส่วน '!$E$119,0),2)</f>
        <v>0</v>
      </c>
      <c r="BY256" s="82">
        <f>ROUND(IF('2.ต้นทุนตามสัดส่วน '!$E$128&gt;0,(+N256*'2.ต้นทุนตามสัดส่วน '!$E$128)/'2.ต้นทุนตามสัดส่วน '!$E$129,0),2)</f>
        <v>0</v>
      </c>
      <c r="BZ256" s="82">
        <f t="shared" si="17"/>
        <v>0</v>
      </c>
      <c r="CA256" s="82">
        <f>ROUND(IF('2.ต้นทุนตามสัดส่วน '!$E$158&gt;0,(+P256*'2.ต้นทุนตามสัดส่วน '!$E$158)/'2.ต้นทุนตามสัดส่วน '!$E$159,0),2)</f>
        <v>0</v>
      </c>
      <c r="CB256" s="82">
        <f>ROUND(IF('2.ต้นทุนตามสัดส่วน '!$E$168&gt;0,(+Q256*'2.ต้นทุนตามสัดส่วน '!$E$168)/'2.ต้นทุนตามสัดส่วน '!$E$169,0),2)</f>
        <v>0</v>
      </c>
      <c r="CC256" s="82">
        <f>ROUND(IF('2.ต้นทุนตามสัดส่วน '!$E$178&gt;0,(+R256*'2.ต้นทุนตามสัดส่วน '!$E$178)/'2.ต้นทุนตามสัดส่วน '!$E$179,0),2)</f>
        <v>0</v>
      </c>
      <c r="CD256" s="82">
        <f t="shared" si="18"/>
        <v>0</v>
      </c>
      <c r="CE256" s="82">
        <f t="shared" si="19"/>
        <v>0</v>
      </c>
      <c r="CF256" s="96">
        <v>5107030500</v>
      </c>
      <c r="CG256" s="97" t="s">
        <v>351</v>
      </c>
      <c r="CH256" s="82">
        <f t="shared" ref="CH256:CY256" si="269">+C256-X256-AS256-BN256</f>
        <v>0</v>
      </c>
      <c r="CI256" s="82">
        <f t="shared" si="269"/>
        <v>0</v>
      </c>
      <c r="CJ256" s="82">
        <f t="shared" si="269"/>
        <v>0</v>
      </c>
      <c r="CK256" s="82">
        <f t="shared" si="269"/>
        <v>0</v>
      </c>
      <c r="CL256" s="82">
        <f t="shared" si="269"/>
        <v>0</v>
      </c>
      <c r="CM256" s="82">
        <f t="shared" si="269"/>
        <v>0</v>
      </c>
      <c r="CN256" s="82">
        <f t="shared" si="269"/>
        <v>0</v>
      </c>
      <c r="CO256" s="82">
        <f t="shared" si="269"/>
        <v>0</v>
      </c>
      <c r="CP256" s="82">
        <f t="shared" si="269"/>
        <v>0</v>
      </c>
      <c r="CQ256" s="82">
        <f t="shared" si="269"/>
        <v>0</v>
      </c>
      <c r="CR256" s="82">
        <f t="shared" si="269"/>
        <v>0</v>
      </c>
      <c r="CS256" s="82">
        <f t="shared" si="269"/>
        <v>0</v>
      </c>
      <c r="CT256" s="82">
        <f t="shared" si="269"/>
        <v>0</v>
      </c>
      <c r="CU256" s="82">
        <f t="shared" si="269"/>
        <v>0</v>
      </c>
      <c r="CV256" s="82">
        <f t="shared" si="269"/>
        <v>0</v>
      </c>
      <c r="CW256" s="82">
        <f t="shared" si="269"/>
        <v>0</v>
      </c>
      <c r="CX256" s="82">
        <f t="shared" si="269"/>
        <v>0</v>
      </c>
      <c r="CY256" s="82">
        <f t="shared" si="269"/>
        <v>0</v>
      </c>
    </row>
    <row r="257" spans="1:103" ht="15.75" customHeight="1" x14ac:dyDescent="0.55000000000000004">
      <c r="A257" s="96">
        <v>5107030600</v>
      </c>
      <c r="B257" s="97" t="s">
        <v>352</v>
      </c>
      <c r="C257" s="30"/>
      <c r="D257" s="82"/>
      <c r="E257" s="82"/>
      <c r="F257" s="82"/>
      <c r="G257" s="82">
        <f t="shared" si="0"/>
        <v>0</v>
      </c>
      <c r="H257" s="82"/>
      <c r="I257" s="82"/>
      <c r="J257" s="82"/>
      <c r="K257" s="82">
        <f t="shared" si="1"/>
        <v>0</v>
      </c>
      <c r="L257" s="82"/>
      <c r="M257" s="82"/>
      <c r="N257" s="82"/>
      <c r="O257" s="82">
        <f t="shared" si="2"/>
        <v>0</v>
      </c>
      <c r="P257" s="82"/>
      <c r="Q257" s="82"/>
      <c r="R257" s="82"/>
      <c r="S257" s="82">
        <f t="shared" si="3"/>
        <v>0</v>
      </c>
      <c r="T257" s="82">
        <f t="shared" si="4"/>
        <v>0</v>
      </c>
      <c r="V257" s="96">
        <v>5107030600</v>
      </c>
      <c r="W257" s="97" t="s">
        <v>352</v>
      </c>
      <c r="X257" s="82">
        <f>ROUND(IF('2.ต้นทุนตามสัดส่วน '!$E$6&gt;0,(+C257*'2.ต้นทุนตามสัดส่วน '!$E$6)/'2.ต้นทุนตามสัดส่วน '!$E$9,0),2)</f>
        <v>0</v>
      </c>
      <c r="Y257" s="82">
        <f>ROUND(IF('2.ต้นทุนตามสัดส่วน '!$E$16&gt;0,(+D257*'2.ต้นทุนตามสัดส่วน '!$E$16)/'2.ต้นทุนตามสัดส่วน '!$E$19,0),2)</f>
        <v>0</v>
      </c>
      <c r="Z257" s="82">
        <f>ROUND(IF('2.ต้นทุนตามสัดส่วน '!$E$26&gt;0,(+E257*'2.ต้นทุนตามสัดส่วน '!$E$26)/'2.ต้นทุนตามสัดส่วน '!$E$29,0),2)</f>
        <v>0</v>
      </c>
      <c r="AA257" s="82">
        <f>ROUND(IF('2.ต้นทุนตามสัดส่วน '!$E$36&gt;0,(+F257*'2.ต้นทุนตามสัดส่วน '!$E$36)/'2.ต้นทุนตามสัดส่วน '!$E$39,0),2)</f>
        <v>0</v>
      </c>
      <c r="AB257" s="82">
        <f t="shared" si="5"/>
        <v>0</v>
      </c>
      <c r="AC257" s="82">
        <f>ROUND(IF('2.ต้นทุนตามสัดส่วน '!$E$56&gt;0,(+H257*'2.ต้นทุนตามสัดส่วน '!$E$56)/'2.ต้นทุนตามสัดส่วน '!$E$59,0),2)</f>
        <v>0</v>
      </c>
      <c r="AD257" s="82">
        <f>ROUND(IF('2.ต้นทุนตามสัดส่วน '!$E$66&gt;0,(+I257*'2.ต้นทุนตามสัดส่วน '!$E$66)/'2.ต้นทุนตามสัดส่วน '!$E$69,0),2)</f>
        <v>0</v>
      </c>
      <c r="AE257" s="82">
        <f>ROUND(IF('2.ต้นทุนตามสัดส่วน '!$E$76&gt;0,(+J257*'2.ต้นทุนตามสัดส่วน '!$E$76)/'2.ต้นทุนตามสัดส่วน '!$E$79,0),2)</f>
        <v>0</v>
      </c>
      <c r="AF257" s="82">
        <f t="shared" si="6"/>
        <v>0</v>
      </c>
      <c r="AG257" s="82">
        <f>ROUND(IF('2.ต้นทุนตามสัดส่วน '!$E$106&gt;0,(+L257*'2.ต้นทุนตามสัดส่วน '!$E$106)/'2.ต้นทุนตามสัดส่วน '!$E$109,0),2)</f>
        <v>0</v>
      </c>
      <c r="AH257" s="82">
        <f>ROUND(IF('2.ต้นทุนตามสัดส่วน '!$E$116&gt;0,(+M257*'2.ต้นทุนตามสัดส่วน '!$E$116)/'2.ต้นทุนตามสัดส่วน '!$E$119,0),2)</f>
        <v>0</v>
      </c>
      <c r="AI257" s="82">
        <f>ROUND(IF('2.ต้นทุนตามสัดส่วน '!$E$126&gt;0,(+N257*'2.ต้นทุนตามสัดส่วน '!$E$126)/'2.ต้นทุนตามสัดส่วน '!$E$129,0),2)</f>
        <v>0</v>
      </c>
      <c r="AJ257" s="82">
        <f t="shared" si="7"/>
        <v>0</v>
      </c>
      <c r="AK257" s="82">
        <f>ROUND(IF('2.ต้นทุนตามสัดส่วน '!$E$156&gt;0,(+P257*'2.ต้นทุนตามสัดส่วน '!$E$156)/'2.ต้นทุนตามสัดส่วน '!$E$159,0),2)</f>
        <v>0</v>
      </c>
      <c r="AL257" s="82">
        <f>ROUND(IF('2.ต้นทุนตามสัดส่วน '!$E$166&gt;0,(+Q257*'2.ต้นทุนตามสัดส่วน '!$E$166)/'2.ต้นทุนตามสัดส่วน '!$E$169,0),2)</f>
        <v>0</v>
      </c>
      <c r="AM257" s="82">
        <f>ROUND(IF('2.ต้นทุนตามสัดส่วน '!$E$176&gt;0,(+R257*'2.ต้นทุนตามสัดส่วน '!$E$176)/'2.ต้นทุนตามสัดส่วน '!$E$179,0),2)</f>
        <v>0</v>
      </c>
      <c r="AN257" s="82">
        <f t="shared" si="8"/>
        <v>0</v>
      </c>
      <c r="AO257" s="82">
        <f t="shared" si="9"/>
        <v>0</v>
      </c>
      <c r="AQ257" s="96">
        <v>5107030600</v>
      </c>
      <c r="AR257" s="97" t="s">
        <v>352</v>
      </c>
      <c r="AS257" s="82">
        <f>ROUND(IF('2.ต้นทุนตามสัดส่วน '!$E$7&gt;0,(C257*'2.ต้นทุนตามสัดส่วน '!$E$7)/'2.ต้นทุนตามสัดส่วน '!$E$9,0),2)</f>
        <v>0</v>
      </c>
      <c r="AT257" s="82">
        <f>ROUND(IF('2.ต้นทุนตามสัดส่วน '!$E$17&gt;0,(D257*'2.ต้นทุนตามสัดส่วน '!$E$17)/'2.ต้นทุนตามสัดส่วน '!$E$19,0),2)</f>
        <v>0</v>
      </c>
      <c r="AU257" s="82">
        <f>ROUND(IF('2.ต้นทุนตามสัดส่วน '!$E$27&gt;0,(+E257*'2.ต้นทุนตามสัดส่วน '!$E$27)/'2.ต้นทุนตามสัดส่วน '!$E$29,0),2)</f>
        <v>0</v>
      </c>
      <c r="AV257" s="82">
        <f>ROUND(IF('2.ต้นทุนตามสัดส่วน '!$E$37&gt;0,(+F257*'2.ต้นทุนตามสัดส่วน '!$E$37)/'2.ต้นทุนตามสัดส่วน '!$E$39,0),2)</f>
        <v>0</v>
      </c>
      <c r="AW257" s="82">
        <f t="shared" si="10"/>
        <v>0</v>
      </c>
      <c r="AX257" s="82">
        <f>ROUND(IF('2.ต้นทุนตามสัดส่วน '!$E$57&gt;0,(+H257*'2.ต้นทุนตามสัดส่วน '!$E$57)/'2.ต้นทุนตามสัดส่วน '!$E$59,0),2)</f>
        <v>0</v>
      </c>
      <c r="AY257" s="82">
        <f>ROUND(IF('2.ต้นทุนตามสัดส่วน '!$E$67&gt;0,(+I257*'2.ต้นทุนตามสัดส่วน '!$E$67)/'2.ต้นทุนตามสัดส่วน '!$E$69,0),2)</f>
        <v>0</v>
      </c>
      <c r="AZ257" s="82">
        <f>ROUND(IF('2.ต้นทุนตามสัดส่วน '!$E$77&gt;0,(+J257*'2.ต้นทุนตามสัดส่วน '!$E$77)/'2.ต้นทุนตามสัดส่วน '!$E$79,0),2)</f>
        <v>0</v>
      </c>
      <c r="BA257" s="82">
        <f t="shared" si="11"/>
        <v>0</v>
      </c>
      <c r="BB257" s="82">
        <f>ROUND(IF('2.ต้นทุนตามสัดส่วน '!$E$107&gt;0,(+L257*'2.ต้นทุนตามสัดส่วน '!$E$107)/'2.ต้นทุนตามสัดส่วน '!$E$109,0),2)</f>
        <v>0</v>
      </c>
      <c r="BC257" s="82">
        <f>ROUND(IF('2.ต้นทุนตามสัดส่วน '!$E$117&gt;0,(+M257*'2.ต้นทุนตามสัดส่วน '!$E$117)/'2.ต้นทุนตามสัดส่วน '!$E$119,0),2)</f>
        <v>0</v>
      </c>
      <c r="BD257" s="82">
        <f>ROUND(IF('2.ต้นทุนตามสัดส่วน '!$E$127&gt;0,(+N257*'2.ต้นทุนตามสัดส่วน '!$E$127)/'2.ต้นทุนตามสัดส่วน '!$E$129,0),2)</f>
        <v>0</v>
      </c>
      <c r="BE257" s="82">
        <f t="shared" si="12"/>
        <v>0</v>
      </c>
      <c r="BF257" s="82">
        <f>ROUND(IF('2.ต้นทุนตามสัดส่วน '!$E$157&gt;0,(+P257*'2.ต้นทุนตามสัดส่วน '!$E$157)/'2.ต้นทุนตามสัดส่วน '!$E$159,0),2)</f>
        <v>0</v>
      </c>
      <c r="BG257" s="82">
        <f>ROUND(IF('2.ต้นทุนตามสัดส่วน '!$E$167&gt;0,(+Q257*'2.ต้นทุนตามสัดส่วน '!$E$167)/'2.ต้นทุนตามสัดส่วน '!$E$169,0),2)</f>
        <v>0</v>
      </c>
      <c r="BH257" s="82">
        <f>ROUND(IF('2.ต้นทุนตามสัดส่วน '!$E$177&gt;0,(+R257*'2.ต้นทุนตามสัดส่วน '!$E$177)/'2.ต้นทุนตามสัดส่วน '!$E$179,0),2)</f>
        <v>0</v>
      </c>
      <c r="BI257" s="82">
        <f t="shared" si="13"/>
        <v>0</v>
      </c>
      <c r="BJ257" s="82">
        <f t="shared" si="14"/>
        <v>0</v>
      </c>
      <c r="BL257" s="96">
        <v>5107030600</v>
      </c>
      <c r="BM257" s="97" t="s">
        <v>352</v>
      </c>
      <c r="BN257" s="82">
        <f>ROUND(IF('2.ต้นทุนตามสัดส่วน '!$E$8&gt;0,(+C257*'2.ต้นทุนตามสัดส่วน '!$E$8)/'2.ต้นทุนตามสัดส่วน '!$E$9,0),2)</f>
        <v>0</v>
      </c>
      <c r="BO257" s="82">
        <f>ROUND(IF('2.ต้นทุนตามสัดส่วน '!$E$18&gt;0,(+D257*'2.ต้นทุนตามสัดส่วน '!$E$18)/'2.ต้นทุนตามสัดส่วน '!$E$19,0),2)</f>
        <v>0</v>
      </c>
      <c r="BP257" s="82">
        <f>ROUND(IF('2.ต้นทุนตามสัดส่วน '!$E$28&gt;0,(+E257*'2.ต้นทุนตามสัดส่วน '!$E$28)/'2.ต้นทุนตามสัดส่วน '!$E$29,0),2)</f>
        <v>0</v>
      </c>
      <c r="BQ257" s="82">
        <f>ROUND(IF('2.ต้นทุนตามสัดส่วน '!$E$38&gt;0,(+F257*'2.ต้นทุนตามสัดส่วน '!$E$38)/'2.ต้นทุนตามสัดส่วน '!$E$39,0),2)</f>
        <v>0</v>
      </c>
      <c r="BR257" s="82">
        <f t="shared" si="15"/>
        <v>0</v>
      </c>
      <c r="BS257" s="82">
        <f>ROUND(IF('2.ต้นทุนตามสัดส่วน '!$E$58&gt;0,(+H257*'2.ต้นทุนตามสัดส่วน '!$E$58)/'2.ต้นทุนตามสัดส่วน '!$E$59,0),2)</f>
        <v>0</v>
      </c>
      <c r="BT257" s="82">
        <f>ROUND(IF('2.ต้นทุนตามสัดส่วน '!$E$68&gt;0,(+I257*'2.ต้นทุนตามสัดส่วน '!$E$68)/'2.ต้นทุนตามสัดส่วน '!$E$69,0),2)</f>
        <v>0</v>
      </c>
      <c r="BU257" s="82">
        <f>ROUND(IF('2.ต้นทุนตามสัดส่วน '!$E$78&gt;0,(+J257*'2.ต้นทุนตามสัดส่วน '!$E$78)/'2.ต้นทุนตามสัดส่วน '!$E$79,0),2)</f>
        <v>0</v>
      </c>
      <c r="BV257" s="82">
        <f t="shared" si="16"/>
        <v>0</v>
      </c>
      <c r="BW257" s="82">
        <f>ROUND(IF('2.ต้นทุนตามสัดส่วน '!$E$108&gt;0,(+L257*'2.ต้นทุนตามสัดส่วน '!$E$108)/'2.ต้นทุนตามสัดส่วน '!$E$109,0),2)</f>
        <v>0</v>
      </c>
      <c r="BX257" s="82">
        <f>ROUND(IF('2.ต้นทุนตามสัดส่วน '!$E$118&gt;0,(+M257*'2.ต้นทุนตามสัดส่วน '!$E$118)/'2.ต้นทุนตามสัดส่วน '!$E$119,0),2)</f>
        <v>0</v>
      </c>
      <c r="BY257" s="82">
        <f>ROUND(IF('2.ต้นทุนตามสัดส่วน '!$E$128&gt;0,(+N257*'2.ต้นทุนตามสัดส่วน '!$E$128)/'2.ต้นทุนตามสัดส่วน '!$E$129,0),2)</f>
        <v>0</v>
      </c>
      <c r="BZ257" s="82">
        <f t="shared" si="17"/>
        <v>0</v>
      </c>
      <c r="CA257" s="82">
        <f>ROUND(IF('2.ต้นทุนตามสัดส่วน '!$E$158&gt;0,(+P257*'2.ต้นทุนตามสัดส่วน '!$E$158)/'2.ต้นทุนตามสัดส่วน '!$E$159,0),2)</f>
        <v>0</v>
      </c>
      <c r="CB257" s="82">
        <f>ROUND(IF('2.ต้นทุนตามสัดส่วน '!$E$168&gt;0,(+Q257*'2.ต้นทุนตามสัดส่วน '!$E$168)/'2.ต้นทุนตามสัดส่วน '!$E$169,0),2)</f>
        <v>0</v>
      </c>
      <c r="CC257" s="82">
        <f>ROUND(IF('2.ต้นทุนตามสัดส่วน '!$E$178&gt;0,(+R257*'2.ต้นทุนตามสัดส่วน '!$E$178)/'2.ต้นทุนตามสัดส่วน '!$E$179,0),2)</f>
        <v>0</v>
      </c>
      <c r="CD257" s="82">
        <f t="shared" si="18"/>
        <v>0</v>
      </c>
      <c r="CE257" s="82">
        <f t="shared" si="19"/>
        <v>0</v>
      </c>
      <c r="CF257" s="96">
        <v>5107030600</v>
      </c>
      <c r="CG257" s="97" t="s">
        <v>352</v>
      </c>
      <c r="CH257" s="82">
        <f t="shared" ref="CH257:CY257" si="270">+C257-X257-AS257-BN257</f>
        <v>0</v>
      </c>
      <c r="CI257" s="82">
        <f t="shared" si="270"/>
        <v>0</v>
      </c>
      <c r="CJ257" s="82">
        <f t="shared" si="270"/>
        <v>0</v>
      </c>
      <c r="CK257" s="82">
        <f t="shared" si="270"/>
        <v>0</v>
      </c>
      <c r="CL257" s="82">
        <f t="shared" si="270"/>
        <v>0</v>
      </c>
      <c r="CM257" s="82">
        <f t="shared" si="270"/>
        <v>0</v>
      </c>
      <c r="CN257" s="82">
        <f t="shared" si="270"/>
        <v>0</v>
      </c>
      <c r="CO257" s="82">
        <f t="shared" si="270"/>
        <v>0</v>
      </c>
      <c r="CP257" s="82">
        <f t="shared" si="270"/>
        <v>0</v>
      </c>
      <c r="CQ257" s="82">
        <f t="shared" si="270"/>
        <v>0</v>
      </c>
      <c r="CR257" s="82">
        <f t="shared" si="270"/>
        <v>0</v>
      </c>
      <c r="CS257" s="82">
        <f t="shared" si="270"/>
        <v>0</v>
      </c>
      <c r="CT257" s="82">
        <f t="shared" si="270"/>
        <v>0</v>
      </c>
      <c r="CU257" s="82">
        <f t="shared" si="270"/>
        <v>0</v>
      </c>
      <c r="CV257" s="82">
        <f t="shared" si="270"/>
        <v>0</v>
      </c>
      <c r="CW257" s="82">
        <f t="shared" si="270"/>
        <v>0</v>
      </c>
      <c r="CX257" s="82">
        <f t="shared" si="270"/>
        <v>0</v>
      </c>
      <c r="CY257" s="82">
        <f t="shared" si="270"/>
        <v>0</v>
      </c>
    </row>
    <row r="258" spans="1:103" ht="15.75" customHeight="1" x14ac:dyDescent="0.55000000000000004">
      <c r="A258" s="96">
        <v>5107030700</v>
      </c>
      <c r="B258" s="97" t="s">
        <v>353</v>
      </c>
      <c r="C258" s="30"/>
      <c r="D258" s="82"/>
      <c r="E258" s="82"/>
      <c r="F258" s="82"/>
      <c r="G258" s="82">
        <f t="shared" si="0"/>
        <v>0</v>
      </c>
      <c r="H258" s="82"/>
      <c r="I258" s="82"/>
      <c r="J258" s="82"/>
      <c r="K258" s="82">
        <f t="shared" si="1"/>
        <v>0</v>
      </c>
      <c r="L258" s="82"/>
      <c r="M258" s="82"/>
      <c r="N258" s="82"/>
      <c r="O258" s="82">
        <f t="shared" si="2"/>
        <v>0</v>
      </c>
      <c r="P258" s="82"/>
      <c r="Q258" s="82"/>
      <c r="R258" s="82"/>
      <c r="S258" s="82">
        <f t="shared" si="3"/>
        <v>0</v>
      </c>
      <c r="T258" s="82">
        <f t="shared" si="4"/>
        <v>0</v>
      </c>
      <c r="V258" s="96">
        <v>5107030700</v>
      </c>
      <c r="W258" s="97" t="s">
        <v>353</v>
      </c>
      <c r="X258" s="82">
        <f>ROUND(IF('2.ต้นทุนตามสัดส่วน '!$E$6&gt;0,(+C258*'2.ต้นทุนตามสัดส่วน '!$E$6)/'2.ต้นทุนตามสัดส่วน '!$E$9,0),2)</f>
        <v>0</v>
      </c>
      <c r="Y258" s="82">
        <f>ROUND(IF('2.ต้นทุนตามสัดส่วน '!$E$16&gt;0,(+D258*'2.ต้นทุนตามสัดส่วน '!$E$16)/'2.ต้นทุนตามสัดส่วน '!$E$19,0),2)</f>
        <v>0</v>
      </c>
      <c r="Z258" s="82">
        <f>ROUND(IF('2.ต้นทุนตามสัดส่วน '!$E$26&gt;0,(+E258*'2.ต้นทุนตามสัดส่วน '!$E$26)/'2.ต้นทุนตามสัดส่วน '!$E$29,0),2)</f>
        <v>0</v>
      </c>
      <c r="AA258" s="82">
        <f>ROUND(IF('2.ต้นทุนตามสัดส่วน '!$E$36&gt;0,(+F258*'2.ต้นทุนตามสัดส่วน '!$E$36)/'2.ต้นทุนตามสัดส่วน '!$E$39,0),2)</f>
        <v>0</v>
      </c>
      <c r="AB258" s="82">
        <f t="shared" si="5"/>
        <v>0</v>
      </c>
      <c r="AC258" s="82">
        <f>ROUND(IF('2.ต้นทุนตามสัดส่วน '!$E$56&gt;0,(+H258*'2.ต้นทุนตามสัดส่วน '!$E$56)/'2.ต้นทุนตามสัดส่วน '!$E$59,0),2)</f>
        <v>0</v>
      </c>
      <c r="AD258" s="82">
        <f>ROUND(IF('2.ต้นทุนตามสัดส่วน '!$E$66&gt;0,(+I258*'2.ต้นทุนตามสัดส่วน '!$E$66)/'2.ต้นทุนตามสัดส่วน '!$E$69,0),2)</f>
        <v>0</v>
      </c>
      <c r="AE258" s="82">
        <f>ROUND(IF('2.ต้นทุนตามสัดส่วน '!$E$76&gt;0,(+J258*'2.ต้นทุนตามสัดส่วน '!$E$76)/'2.ต้นทุนตามสัดส่วน '!$E$79,0),2)</f>
        <v>0</v>
      </c>
      <c r="AF258" s="82">
        <f t="shared" si="6"/>
        <v>0</v>
      </c>
      <c r="AG258" s="82">
        <f>ROUND(IF('2.ต้นทุนตามสัดส่วน '!$E$106&gt;0,(+L258*'2.ต้นทุนตามสัดส่วน '!$E$106)/'2.ต้นทุนตามสัดส่วน '!$E$109,0),2)</f>
        <v>0</v>
      </c>
      <c r="AH258" s="82">
        <f>ROUND(IF('2.ต้นทุนตามสัดส่วน '!$E$116&gt;0,(+M258*'2.ต้นทุนตามสัดส่วน '!$E$116)/'2.ต้นทุนตามสัดส่วน '!$E$119,0),2)</f>
        <v>0</v>
      </c>
      <c r="AI258" s="82">
        <f>ROUND(IF('2.ต้นทุนตามสัดส่วน '!$E$126&gt;0,(+N258*'2.ต้นทุนตามสัดส่วน '!$E$126)/'2.ต้นทุนตามสัดส่วน '!$E$129,0),2)</f>
        <v>0</v>
      </c>
      <c r="AJ258" s="82">
        <f t="shared" si="7"/>
        <v>0</v>
      </c>
      <c r="AK258" s="82">
        <f>ROUND(IF('2.ต้นทุนตามสัดส่วน '!$E$156&gt;0,(+P258*'2.ต้นทุนตามสัดส่วน '!$E$156)/'2.ต้นทุนตามสัดส่วน '!$E$159,0),2)</f>
        <v>0</v>
      </c>
      <c r="AL258" s="82">
        <f>ROUND(IF('2.ต้นทุนตามสัดส่วน '!$E$166&gt;0,(+Q258*'2.ต้นทุนตามสัดส่วน '!$E$166)/'2.ต้นทุนตามสัดส่วน '!$E$169,0),2)</f>
        <v>0</v>
      </c>
      <c r="AM258" s="82">
        <f>ROUND(IF('2.ต้นทุนตามสัดส่วน '!$E$176&gt;0,(+R258*'2.ต้นทุนตามสัดส่วน '!$E$176)/'2.ต้นทุนตามสัดส่วน '!$E$179,0),2)</f>
        <v>0</v>
      </c>
      <c r="AN258" s="82">
        <f t="shared" si="8"/>
        <v>0</v>
      </c>
      <c r="AO258" s="82">
        <f t="shared" si="9"/>
        <v>0</v>
      </c>
      <c r="AQ258" s="96">
        <v>5107030700</v>
      </c>
      <c r="AR258" s="97" t="s">
        <v>353</v>
      </c>
      <c r="AS258" s="82">
        <f>ROUND(IF('2.ต้นทุนตามสัดส่วน '!$E$7&gt;0,(C258*'2.ต้นทุนตามสัดส่วน '!$E$7)/'2.ต้นทุนตามสัดส่วน '!$E$9,0),2)</f>
        <v>0</v>
      </c>
      <c r="AT258" s="82">
        <f>ROUND(IF('2.ต้นทุนตามสัดส่วน '!$E$17&gt;0,(D258*'2.ต้นทุนตามสัดส่วน '!$E$17)/'2.ต้นทุนตามสัดส่วน '!$E$19,0),2)</f>
        <v>0</v>
      </c>
      <c r="AU258" s="82">
        <f>ROUND(IF('2.ต้นทุนตามสัดส่วน '!$E$27&gt;0,(+E258*'2.ต้นทุนตามสัดส่วน '!$E$27)/'2.ต้นทุนตามสัดส่วน '!$E$29,0),2)</f>
        <v>0</v>
      </c>
      <c r="AV258" s="82">
        <f>ROUND(IF('2.ต้นทุนตามสัดส่วน '!$E$37&gt;0,(+F258*'2.ต้นทุนตามสัดส่วน '!$E$37)/'2.ต้นทุนตามสัดส่วน '!$E$39,0),2)</f>
        <v>0</v>
      </c>
      <c r="AW258" s="82">
        <f t="shared" si="10"/>
        <v>0</v>
      </c>
      <c r="AX258" s="82">
        <f>ROUND(IF('2.ต้นทุนตามสัดส่วน '!$E$57&gt;0,(+H258*'2.ต้นทุนตามสัดส่วน '!$E$57)/'2.ต้นทุนตามสัดส่วน '!$E$59,0),2)</f>
        <v>0</v>
      </c>
      <c r="AY258" s="82">
        <f>ROUND(IF('2.ต้นทุนตามสัดส่วน '!$E$67&gt;0,(+I258*'2.ต้นทุนตามสัดส่วน '!$E$67)/'2.ต้นทุนตามสัดส่วน '!$E$69,0),2)</f>
        <v>0</v>
      </c>
      <c r="AZ258" s="82">
        <f>ROUND(IF('2.ต้นทุนตามสัดส่วน '!$E$77&gt;0,(+J258*'2.ต้นทุนตามสัดส่วน '!$E$77)/'2.ต้นทุนตามสัดส่วน '!$E$79,0),2)</f>
        <v>0</v>
      </c>
      <c r="BA258" s="82">
        <f t="shared" si="11"/>
        <v>0</v>
      </c>
      <c r="BB258" s="82">
        <f>ROUND(IF('2.ต้นทุนตามสัดส่วน '!$E$107&gt;0,(+L258*'2.ต้นทุนตามสัดส่วน '!$E$107)/'2.ต้นทุนตามสัดส่วน '!$E$109,0),2)</f>
        <v>0</v>
      </c>
      <c r="BC258" s="82">
        <f>ROUND(IF('2.ต้นทุนตามสัดส่วน '!$E$117&gt;0,(+M258*'2.ต้นทุนตามสัดส่วน '!$E$117)/'2.ต้นทุนตามสัดส่วน '!$E$119,0),2)</f>
        <v>0</v>
      </c>
      <c r="BD258" s="82">
        <f>ROUND(IF('2.ต้นทุนตามสัดส่วน '!$E$127&gt;0,(+N258*'2.ต้นทุนตามสัดส่วน '!$E$127)/'2.ต้นทุนตามสัดส่วน '!$E$129,0),2)</f>
        <v>0</v>
      </c>
      <c r="BE258" s="82">
        <f t="shared" si="12"/>
        <v>0</v>
      </c>
      <c r="BF258" s="82">
        <f>ROUND(IF('2.ต้นทุนตามสัดส่วน '!$E$157&gt;0,(+P258*'2.ต้นทุนตามสัดส่วน '!$E$157)/'2.ต้นทุนตามสัดส่วน '!$E$159,0),2)</f>
        <v>0</v>
      </c>
      <c r="BG258" s="82">
        <f>ROUND(IF('2.ต้นทุนตามสัดส่วน '!$E$167&gt;0,(+Q258*'2.ต้นทุนตามสัดส่วน '!$E$167)/'2.ต้นทุนตามสัดส่วน '!$E$169,0),2)</f>
        <v>0</v>
      </c>
      <c r="BH258" s="82">
        <f>ROUND(IF('2.ต้นทุนตามสัดส่วน '!$E$177&gt;0,(+R258*'2.ต้นทุนตามสัดส่วน '!$E$177)/'2.ต้นทุนตามสัดส่วน '!$E$179,0),2)</f>
        <v>0</v>
      </c>
      <c r="BI258" s="82">
        <f t="shared" si="13"/>
        <v>0</v>
      </c>
      <c r="BJ258" s="82">
        <f t="shared" si="14"/>
        <v>0</v>
      </c>
      <c r="BL258" s="96">
        <v>5107030700</v>
      </c>
      <c r="BM258" s="97" t="s">
        <v>353</v>
      </c>
      <c r="BN258" s="82">
        <f>ROUND(IF('2.ต้นทุนตามสัดส่วน '!$E$8&gt;0,(+C258*'2.ต้นทุนตามสัดส่วน '!$E$8)/'2.ต้นทุนตามสัดส่วน '!$E$9,0),2)</f>
        <v>0</v>
      </c>
      <c r="BO258" s="82">
        <f>ROUND(IF('2.ต้นทุนตามสัดส่วน '!$E$18&gt;0,(+D258*'2.ต้นทุนตามสัดส่วน '!$E$18)/'2.ต้นทุนตามสัดส่วน '!$E$19,0),2)</f>
        <v>0</v>
      </c>
      <c r="BP258" s="82">
        <f>ROUND(IF('2.ต้นทุนตามสัดส่วน '!$E$28&gt;0,(+E258*'2.ต้นทุนตามสัดส่วน '!$E$28)/'2.ต้นทุนตามสัดส่วน '!$E$29,0),2)</f>
        <v>0</v>
      </c>
      <c r="BQ258" s="82">
        <f>ROUND(IF('2.ต้นทุนตามสัดส่วน '!$E$38&gt;0,(+F258*'2.ต้นทุนตามสัดส่วน '!$E$38)/'2.ต้นทุนตามสัดส่วน '!$E$39,0),2)</f>
        <v>0</v>
      </c>
      <c r="BR258" s="82">
        <f t="shared" si="15"/>
        <v>0</v>
      </c>
      <c r="BS258" s="82">
        <f>ROUND(IF('2.ต้นทุนตามสัดส่วน '!$E$58&gt;0,(+H258*'2.ต้นทุนตามสัดส่วน '!$E$58)/'2.ต้นทุนตามสัดส่วน '!$E$59,0),2)</f>
        <v>0</v>
      </c>
      <c r="BT258" s="82">
        <f>ROUND(IF('2.ต้นทุนตามสัดส่วน '!$E$68&gt;0,(+I258*'2.ต้นทุนตามสัดส่วน '!$E$68)/'2.ต้นทุนตามสัดส่วน '!$E$69,0),2)</f>
        <v>0</v>
      </c>
      <c r="BU258" s="82">
        <f>ROUND(IF('2.ต้นทุนตามสัดส่วน '!$E$78&gt;0,(+J258*'2.ต้นทุนตามสัดส่วน '!$E$78)/'2.ต้นทุนตามสัดส่วน '!$E$79,0),2)</f>
        <v>0</v>
      </c>
      <c r="BV258" s="82">
        <f t="shared" si="16"/>
        <v>0</v>
      </c>
      <c r="BW258" s="82">
        <f>ROUND(IF('2.ต้นทุนตามสัดส่วน '!$E$108&gt;0,(+L258*'2.ต้นทุนตามสัดส่วน '!$E$108)/'2.ต้นทุนตามสัดส่วน '!$E$109,0),2)</f>
        <v>0</v>
      </c>
      <c r="BX258" s="82">
        <f>ROUND(IF('2.ต้นทุนตามสัดส่วน '!$E$118&gt;0,(+M258*'2.ต้นทุนตามสัดส่วน '!$E$118)/'2.ต้นทุนตามสัดส่วน '!$E$119,0),2)</f>
        <v>0</v>
      </c>
      <c r="BY258" s="82">
        <f>ROUND(IF('2.ต้นทุนตามสัดส่วน '!$E$128&gt;0,(+N258*'2.ต้นทุนตามสัดส่วน '!$E$128)/'2.ต้นทุนตามสัดส่วน '!$E$129,0),2)</f>
        <v>0</v>
      </c>
      <c r="BZ258" s="82">
        <f t="shared" si="17"/>
        <v>0</v>
      </c>
      <c r="CA258" s="82">
        <f>ROUND(IF('2.ต้นทุนตามสัดส่วน '!$E$158&gt;0,(+P258*'2.ต้นทุนตามสัดส่วน '!$E$158)/'2.ต้นทุนตามสัดส่วน '!$E$159,0),2)</f>
        <v>0</v>
      </c>
      <c r="CB258" s="82">
        <f>ROUND(IF('2.ต้นทุนตามสัดส่วน '!$E$168&gt;0,(+Q258*'2.ต้นทุนตามสัดส่วน '!$E$168)/'2.ต้นทุนตามสัดส่วน '!$E$169,0),2)</f>
        <v>0</v>
      </c>
      <c r="CC258" s="82">
        <f>ROUND(IF('2.ต้นทุนตามสัดส่วน '!$E$178&gt;0,(+R258*'2.ต้นทุนตามสัดส่วน '!$E$178)/'2.ต้นทุนตามสัดส่วน '!$E$179,0),2)</f>
        <v>0</v>
      </c>
      <c r="CD258" s="82">
        <f t="shared" si="18"/>
        <v>0</v>
      </c>
      <c r="CE258" s="82">
        <f t="shared" si="19"/>
        <v>0</v>
      </c>
      <c r="CF258" s="96">
        <v>5107030700</v>
      </c>
      <c r="CG258" s="97" t="s">
        <v>353</v>
      </c>
      <c r="CH258" s="82">
        <f t="shared" ref="CH258:CY258" si="271">+C258-X258-AS258-BN258</f>
        <v>0</v>
      </c>
      <c r="CI258" s="82">
        <f t="shared" si="271"/>
        <v>0</v>
      </c>
      <c r="CJ258" s="82">
        <f t="shared" si="271"/>
        <v>0</v>
      </c>
      <c r="CK258" s="82">
        <f t="shared" si="271"/>
        <v>0</v>
      </c>
      <c r="CL258" s="82">
        <f t="shared" si="271"/>
        <v>0</v>
      </c>
      <c r="CM258" s="82">
        <f t="shared" si="271"/>
        <v>0</v>
      </c>
      <c r="CN258" s="82">
        <f t="shared" si="271"/>
        <v>0</v>
      </c>
      <c r="CO258" s="82">
        <f t="shared" si="271"/>
        <v>0</v>
      </c>
      <c r="CP258" s="82">
        <f t="shared" si="271"/>
        <v>0</v>
      </c>
      <c r="CQ258" s="82">
        <f t="shared" si="271"/>
        <v>0</v>
      </c>
      <c r="CR258" s="82">
        <f t="shared" si="271"/>
        <v>0</v>
      </c>
      <c r="CS258" s="82">
        <f t="shared" si="271"/>
        <v>0</v>
      </c>
      <c r="CT258" s="82">
        <f t="shared" si="271"/>
        <v>0</v>
      </c>
      <c r="CU258" s="82">
        <f t="shared" si="271"/>
        <v>0</v>
      </c>
      <c r="CV258" s="82">
        <f t="shared" si="271"/>
        <v>0</v>
      </c>
      <c r="CW258" s="82">
        <f t="shared" si="271"/>
        <v>0</v>
      </c>
      <c r="CX258" s="82">
        <f t="shared" si="271"/>
        <v>0</v>
      </c>
      <c r="CY258" s="82">
        <f t="shared" si="271"/>
        <v>0</v>
      </c>
    </row>
    <row r="259" spans="1:103" ht="15.75" customHeight="1" x14ac:dyDescent="0.55000000000000004">
      <c r="A259" s="96">
        <v>5107030800</v>
      </c>
      <c r="B259" s="97" t="s">
        <v>354</v>
      </c>
      <c r="C259" s="30"/>
      <c r="D259" s="82"/>
      <c r="E259" s="82"/>
      <c r="F259" s="82"/>
      <c r="G259" s="82">
        <f t="shared" si="0"/>
        <v>0</v>
      </c>
      <c r="H259" s="82"/>
      <c r="I259" s="82"/>
      <c r="J259" s="82"/>
      <c r="K259" s="82">
        <f t="shared" si="1"/>
        <v>0</v>
      </c>
      <c r="L259" s="82"/>
      <c r="M259" s="82"/>
      <c r="N259" s="82"/>
      <c r="O259" s="82">
        <f t="shared" si="2"/>
        <v>0</v>
      </c>
      <c r="P259" s="82"/>
      <c r="Q259" s="82"/>
      <c r="R259" s="82"/>
      <c r="S259" s="82">
        <f t="shared" si="3"/>
        <v>0</v>
      </c>
      <c r="T259" s="82">
        <f t="shared" si="4"/>
        <v>0</v>
      </c>
      <c r="V259" s="96">
        <v>5107030800</v>
      </c>
      <c r="W259" s="97" t="s">
        <v>354</v>
      </c>
      <c r="X259" s="82">
        <f>ROUND(IF('2.ต้นทุนตามสัดส่วน '!$E$6&gt;0,(+C259*'2.ต้นทุนตามสัดส่วน '!$E$6)/'2.ต้นทุนตามสัดส่วน '!$E$9,0),2)</f>
        <v>0</v>
      </c>
      <c r="Y259" s="82">
        <f>ROUND(IF('2.ต้นทุนตามสัดส่วน '!$E$16&gt;0,(+D259*'2.ต้นทุนตามสัดส่วน '!$E$16)/'2.ต้นทุนตามสัดส่วน '!$E$19,0),2)</f>
        <v>0</v>
      </c>
      <c r="Z259" s="82">
        <f>ROUND(IF('2.ต้นทุนตามสัดส่วน '!$E$26&gt;0,(+E259*'2.ต้นทุนตามสัดส่วน '!$E$26)/'2.ต้นทุนตามสัดส่วน '!$E$29,0),2)</f>
        <v>0</v>
      </c>
      <c r="AA259" s="82">
        <f>ROUND(IF('2.ต้นทุนตามสัดส่วน '!$E$36&gt;0,(+F259*'2.ต้นทุนตามสัดส่วน '!$E$36)/'2.ต้นทุนตามสัดส่วน '!$E$39,0),2)</f>
        <v>0</v>
      </c>
      <c r="AB259" s="82">
        <f t="shared" si="5"/>
        <v>0</v>
      </c>
      <c r="AC259" s="82">
        <f>ROUND(IF('2.ต้นทุนตามสัดส่วน '!$E$56&gt;0,(+H259*'2.ต้นทุนตามสัดส่วน '!$E$56)/'2.ต้นทุนตามสัดส่วน '!$E$59,0),2)</f>
        <v>0</v>
      </c>
      <c r="AD259" s="82">
        <f>ROUND(IF('2.ต้นทุนตามสัดส่วน '!$E$66&gt;0,(+I259*'2.ต้นทุนตามสัดส่วน '!$E$66)/'2.ต้นทุนตามสัดส่วน '!$E$69,0),2)</f>
        <v>0</v>
      </c>
      <c r="AE259" s="82">
        <f>ROUND(IF('2.ต้นทุนตามสัดส่วน '!$E$76&gt;0,(+J259*'2.ต้นทุนตามสัดส่วน '!$E$76)/'2.ต้นทุนตามสัดส่วน '!$E$79,0),2)</f>
        <v>0</v>
      </c>
      <c r="AF259" s="82">
        <f t="shared" si="6"/>
        <v>0</v>
      </c>
      <c r="AG259" s="82">
        <f>ROUND(IF('2.ต้นทุนตามสัดส่วน '!$E$106&gt;0,(+L259*'2.ต้นทุนตามสัดส่วน '!$E$106)/'2.ต้นทุนตามสัดส่วน '!$E$109,0),2)</f>
        <v>0</v>
      </c>
      <c r="AH259" s="82">
        <f>ROUND(IF('2.ต้นทุนตามสัดส่วน '!$E$116&gt;0,(+M259*'2.ต้นทุนตามสัดส่วน '!$E$116)/'2.ต้นทุนตามสัดส่วน '!$E$119,0),2)</f>
        <v>0</v>
      </c>
      <c r="AI259" s="82">
        <f>ROUND(IF('2.ต้นทุนตามสัดส่วน '!$E$126&gt;0,(+N259*'2.ต้นทุนตามสัดส่วน '!$E$126)/'2.ต้นทุนตามสัดส่วน '!$E$129,0),2)</f>
        <v>0</v>
      </c>
      <c r="AJ259" s="82">
        <f t="shared" si="7"/>
        <v>0</v>
      </c>
      <c r="AK259" s="82">
        <f>ROUND(IF('2.ต้นทุนตามสัดส่วน '!$E$156&gt;0,(+P259*'2.ต้นทุนตามสัดส่วน '!$E$156)/'2.ต้นทุนตามสัดส่วน '!$E$159,0),2)</f>
        <v>0</v>
      </c>
      <c r="AL259" s="82">
        <f>ROUND(IF('2.ต้นทุนตามสัดส่วน '!$E$166&gt;0,(+Q259*'2.ต้นทุนตามสัดส่วน '!$E$166)/'2.ต้นทุนตามสัดส่วน '!$E$169,0),2)</f>
        <v>0</v>
      </c>
      <c r="AM259" s="82">
        <f>ROUND(IF('2.ต้นทุนตามสัดส่วน '!$E$176&gt;0,(+R259*'2.ต้นทุนตามสัดส่วน '!$E$176)/'2.ต้นทุนตามสัดส่วน '!$E$179,0),2)</f>
        <v>0</v>
      </c>
      <c r="AN259" s="82">
        <f t="shared" si="8"/>
        <v>0</v>
      </c>
      <c r="AO259" s="82">
        <f t="shared" si="9"/>
        <v>0</v>
      </c>
      <c r="AQ259" s="96">
        <v>5107030800</v>
      </c>
      <c r="AR259" s="97" t="s">
        <v>354</v>
      </c>
      <c r="AS259" s="82">
        <f>ROUND(IF('2.ต้นทุนตามสัดส่วน '!$E$7&gt;0,(C259*'2.ต้นทุนตามสัดส่วน '!$E$7)/'2.ต้นทุนตามสัดส่วน '!$E$9,0),2)</f>
        <v>0</v>
      </c>
      <c r="AT259" s="82">
        <f>ROUND(IF('2.ต้นทุนตามสัดส่วน '!$E$17&gt;0,(D259*'2.ต้นทุนตามสัดส่วน '!$E$17)/'2.ต้นทุนตามสัดส่วน '!$E$19,0),2)</f>
        <v>0</v>
      </c>
      <c r="AU259" s="82">
        <f>ROUND(IF('2.ต้นทุนตามสัดส่วน '!$E$27&gt;0,(+E259*'2.ต้นทุนตามสัดส่วน '!$E$27)/'2.ต้นทุนตามสัดส่วน '!$E$29,0),2)</f>
        <v>0</v>
      </c>
      <c r="AV259" s="82">
        <f>ROUND(IF('2.ต้นทุนตามสัดส่วน '!$E$37&gt;0,(+F259*'2.ต้นทุนตามสัดส่วน '!$E$37)/'2.ต้นทุนตามสัดส่วน '!$E$39,0),2)</f>
        <v>0</v>
      </c>
      <c r="AW259" s="82">
        <f t="shared" si="10"/>
        <v>0</v>
      </c>
      <c r="AX259" s="82">
        <f>ROUND(IF('2.ต้นทุนตามสัดส่วน '!$E$57&gt;0,(+H259*'2.ต้นทุนตามสัดส่วน '!$E$57)/'2.ต้นทุนตามสัดส่วน '!$E$59,0),2)</f>
        <v>0</v>
      </c>
      <c r="AY259" s="82">
        <f>ROUND(IF('2.ต้นทุนตามสัดส่วน '!$E$67&gt;0,(+I259*'2.ต้นทุนตามสัดส่วน '!$E$67)/'2.ต้นทุนตามสัดส่วน '!$E$69,0),2)</f>
        <v>0</v>
      </c>
      <c r="AZ259" s="82">
        <f>ROUND(IF('2.ต้นทุนตามสัดส่วน '!$E$77&gt;0,(+J259*'2.ต้นทุนตามสัดส่วน '!$E$77)/'2.ต้นทุนตามสัดส่วน '!$E$79,0),2)</f>
        <v>0</v>
      </c>
      <c r="BA259" s="82">
        <f t="shared" si="11"/>
        <v>0</v>
      </c>
      <c r="BB259" s="82">
        <f>ROUND(IF('2.ต้นทุนตามสัดส่วน '!$E$107&gt;0,(+L259*'2.ต้นทุนตามสัดส่วน '!$E$107)/'2.ต้นทุนตามสัดส่วน '!$E$109,0),2)</f>
        <v>0</v>
      </c>
      <c r="BC259" s="82">
        <f>ROUND(IF('2.ต้นทุนตามสัดส่วน '!$E$117&gt;0,(+M259*'2.ต้นทุนตามสัดส่วน '!$E$117)/'2.ต้นทุนตามสัดส่วน '!$E$119,0),2)</f>
        <v>0</v>
      </c>
      <c r="BD259" s="82">
        <f>ROUND(IF('2.ต้นทุนตามสัดส่วน '!$E$127&gt;0,(+N259*'2.ต้นทุนตามสัดส่วน '!$E$127)/'2.ต้นทุนตามสัดส่วน '!$E$129,0),2)</f>
        <v>0</v>
      </c>
      <c r="BE259" s="82">
        <f t="shared" si="12"/>
        <v>0</v>
      </c>
      <c r="BF259" s="82">
        <f>ROUND(IF('2.ต้นทุนตามสัดส่วน '!$E$157&gt;0,(+P259*'2.ต้นทุนตามสัดส่วน '!$E$157)/'2.ต้นทุนตามสัดส่วน '!$E$159,0),2)</f>
        <v>0</v>
      </c>
      <c r="BG259" s="82">
        <f>ROUND(IF('2.ต้นทุนตามสัดส่วน '!$E$167&gt;0,(+Q259*'2.ต้นทุนตามสัดส่วน '!$E$167)/'2.ต้นทุนตามสัดส่วน '!$E$169,0),2)</f>
        <v>0</v>
      </c>
      <c r="BH259" s="82">
        <f>ROUND(IF('2.ต้นทุนตามสัดส่วน '!$E$177&gt;0,(+R259*'2.ต้นทุนตามสัดส่วน '!$E$177)/'2.ต้นทุนตามสัดส่วน '!$E$179,0),2)</f>
        <v>0</v>
      </c>
      <c r="BI259" s="82">
        <f t="shared" si="13"/>
        <v>0</v>
      </c>
      <c r="BJ259" s="82">
        <f t="shared" si="14"/>
        <v>0</v>
      </c>
      <c r="BL259" s="96">
        <v>5107030800</v>
      </c>
      <c r="BM259" s="97" t="s">
        <v>354</v>
      </c>
      <c r="BN259" s="82">
        <f>ROUND(IF('2.ต้นทุนตามสัดส่วน '!$E$8&gt;0,(+C259*'2.ต้นทุนตามสัดส่วน '!$E$8)/'2.ต้นทุนตามสัดส่วน '!$E$9,0),2)</f>
        <v>0</v>
      </c>
      <c r="BO259" s="82">
        <f>ROUND(IF('2.ต้นทุนตามสัดส่วน '!$E$18&gt;0,(+D259*'2.ต้นทุนตามสัดส่วน '!$E$18)/'2.ต้นทุนตามสัดส่วน '!$E$19,0),2)</f>
        <v>0</v>
      </c>
      <c r="BP259" s="82">
        <f>ROUND(IF('2.ต้นทุนตามสัดส่วน '!$E$28&gt;0,(+E259*'2.ต้นทุนตามสัดส่วน '!$E$28)/'2.ต้นทุนตามสัดส่วน '!$E$29,0),2)</f>
        <v>0</v>
      </c>
      <c r="BQ259" s="82">
        <f>ROUND(IF('2.ต้นทุนตามสัดส่วน '!$E$38&gt;0,(+F259*'2.ต้นทุนตามสัดส่วน '!$E$38)/'2.ต้นทุนตามสัดส่วน '!$E$39,0),2)</f>
        <v>0</v>
      </c>
      <c r="BR259" s="82">
        <f t="shared" si="15"/>
        <v>0</v>
      </c>
      <c r="BS259" s="82">
        <f>ROUND(IF('2.ต้นทุนตามสัดส่วน '!$E$58&gt;0,(+H259*'2.ต้นทุนตามสัดส่วน '!$E$58)/'2.ต้นทุนตามสัดส่วน '!$E$59,0),2)</f>
        <v>0</v>
      </c>
      <c r="BT259" s="82">
        <f>ROUND(IF('2.ต้นทุนตามสัดส่วน '!$E$68&gt;0,(+I259*'2.ต้นทุนตามสัดส่วน '!$E$68)/'2.ต้นทุนตามสัดส่วน '!$E$69,0),2)</f>
        <v>0</v>
      </c>
      <c r="BU259" s="82">
        <f>ROUND(IF('2.ต้นทุนตามสัดส่วน '!$E$78&gt;0,(+J259*'2.ต้นทุนตามสัดส่วน '!$E$78)/'2.ต้นทุนตามสัดส่วน '!$E$79,0),2)</f>
        <v>0</v>
      </c>
      <c r="BV259" s="82">
        <f t="shared" si="16"/>
        <v>0</v>
      </c>
      <c r="BW259" s="82">
        <f>ROUND(IF('2.ต้นทุนตามสัดส่วน '!$E$108&gt;0,(+L259*'2.ต้นทุนตามสัดส่วน '!$E$108)/'2.ต้นทุนตามสัดส่วน '!$E$109,0),2)</f>
        <v>0</v>
      </c>
      <c r="BX259" s="82">
        <f>ROUND(IF('2.ต้นทุนตามสัดส่วน '!$E$118&gt;0,(+M259*'2.ต้นทุนตามสัดส่วน '!$E$118)/'2.ต้นทุนตามสัดส่วน '!$E$119,0),2)</f>
        <v>0</v>
      </c>
      <c r="BY259" s="82">
        <f>ROUND(IF('2.ต้นทุนตามสัดส่วน '!$E$128&gt;0,(+N259*'2.ต้นทุนตามสัดส่วน '!$E$128)/'2.ต้นทุนตามสัดส่วน '!$E$129,0),2)</f>
        <v>0</v>
      </c>
      <c r="BZ259" s="82">
        <f t="shared" si="17"/>
        <v>0</v>
      </c>
      <c r="CA259" s="82">
        <f>ROUND(IF('2.ต้นทุนตามสัดส่วน '!$E$158&gt;0,(+P259*'2.ต้นทุนตามสัดส่วน '!$E$158)/'2.ต้นทุนตามสัดส่วน '!$E$159,0),2)</f>
        <v>0</v>
      </c>
      <c r="CB259" s="82">
        <f>ROUND(IF('2.ต้นทุนตามสัดส่วน '!$E$168&gt;0,(+Q259*'2.ต้นทุนตามสัดส่วน '!$E$168)/'2.ต้นทุนตามสัดส่วน '!$E$169,0),2)</f>
        <v>0</v>
      </c>
      <c r="CC259" s="82">
        <f>ROUND(IF('2.ต้นทุนตามสัดส่วน '!$E$178&gt;0,(+R259*'2.ต้นทุนตามสัดส่วน '!$E$178)/'2.ต้นทุนตามสัดส่วน '!$E$179,0),2)</f>
        <v>0</v>
      </c>
      <c r="CD259" s="82">
        <f t="shared" si="18"/>
        <v>0</v>
      </c>
      <c r="CE259" s="82">
        <f t="shared" si="19"/>
        <v>0</v>
      </c>
      <c r="CF259" s="96">
        <v>5107030800</v>
      </c>
      <c r="CG259" s="97" t="s">
        <v>354</v>
      </c>
      <c r="CH259" s="82">
        <f t="shared" ref="CH259:CY259" si="272">+C259-X259-AS259-BN259</f>
        <v>0</v>
      </c>
      <c r="CI259" s="82">
        <f t="shared" si="272"/>
        <v>0</v>
      </c>
      <c r="CJ259" s="82">
        <f t="shared" si="272"/>
        <v>0</v>
      </c>
      <c r="CK259" s="82">
        <f t="shared" si="272"/>
        <v>0</v>
      </c>
      <c r="CL259" s="82">
        <f t="shared" si="272"/>
        <v>0</v>
      </c>
      <c r="CM259" s="82">
        <f t="shared" si="272"/>
        <v>0</v>
      </c>
      <c r="CN259" s="82">
        <f t="shared" si="272"/>
        <v>0</v>
      </c>
      <c r="CO259" s="82">
        <f t="shared" si="272"/>
        <v>0</v>
      </c>
      <c r="CP259" s="82">
        <f t="shared" si="272"/>
        <v>0</v>
      </c>
      <c r="CQ259" s="82">
        <f t="shared" si="272"/>
        <v>0</v>
      </c>
      <c r="CR259" s="82">
        <f t="shared" si="272"/>
        <v>0</v>
      </c>
      <c r="CS259" s="82">
        <f t="shared" si="272"/>
        <v>0</v>
      </c>
      <c r="CT259" s="82">
        <f t="shared" si="272"/>
        <v>0</v>
      </c>
      <c r="CU259" s="82">
        <f t="shared" si="272"/>
        <v>0</v>
      </c>
      <c r="CV259" s="82">
        <f t="shared" si="272"/>
        <v>0</v>
      </c>
      <c r="CW259" s="82">
        <f t="shared" si="272"/>
        <v>0</v>
      </c>
      <c r="CX259" s="82">
        <f t="shared" si="272"/>
        <v>0</v>
      </c>
      <c r="CY259" s="82">
        <f t="shared" si="272"/>
        <v>0</v>
      </c>
    </row>
    <row r="260" spans="1:103" ht="15.75" customHeight="1" x14ac:dyDescent="0.55000000000000004">
      <c r="A260" s="96">
        <v>5107030900</v>
      </c>
      <c r="B260" s="97" t="s">
        <v>355</v>
      </c>
      <c r="C260" s="30"/>
      <c r="D260" s="82"/>
      <c r="E260" s="82"/>
      <c r="F260" s="82"/>
      <c r="G260" s="82">
        <f t="shared" si="0"/>
        <v>0</v>
      </c>
      <c r="H260" s="82"/>
      <c r="I260" s="82"/>
      <c r="J260" s="82"/>
      <c r="K260" s="82">
        <f t="shared" si="1"/>
        <v>0</v>
      </c>
      <c r="L260" s="82"/>
      <c r="M260" s="82"/>
      <c r="N260" s="82"/>
      <c r="O260" s="82">
        <f t="shared" si="2"/>
        <v>0</v>
      </c>
      <c r="P260" s="82"/>
      <c r="Q260" s="82"/>
      <c r="R260" s="82"/>
      <c r="S260" s="82">
        <f t="shared" si="3"/>
        <v>0</v>
      </c>
      <c r="T260" s="82">
        <f t="shared" si="4"/>
        <v>0</v>
      </c>
      <c r="V260" s="96">
        <v>5107030900</v>
      </c>
      <c r="W260" s="97" t="s">
        <v>355</v>
      </c>
      <c r="X260" s="82">
        <f>ROUND(IF('2.ต้นทุนตามสัดส่วน '!$E$6&gt;0,(+C260*'2.ต้นทุนตามสัดส่วน '!$E$6)/'2.ต้นทุนตามสัดส่วน '!$E$9,0),2)</f>
        <v>0</v>
      </c>
      <c r="Y260" s="82">
        <f>ROUND(IF('2.ต้นทุนตามสัดส่วน '!$E$16&gt;0,(+D260*'2.ต้นทุนตามสัดส่วน '!$E$16)/'2.ต้นทุนตามสัดส่วน '!$E$19,0),2)</f>
        <v>0</v>
      </c>
      <c r="Z260" s="82">
        <f>ROUND(IF('2.ต้นทุนตามสัดส่วน '!$E$26&gt;0,(+E260*'2.ต้นทุนตามสัดส่วน '!$E$26)/'2.ต้นทุนตามสัดส่วน '!$E$29,0),2)</f>
        <v>0</v>
      </c>
      <c r="AA260" s="82">
        <f>ROUND(IF('2.ต้นทุนตามสัดส่วน '!$E$36&gt;0,(+F260*'2.ต้นทุนตามสัดส่วน '!$E$36)/'2.ต้นทุนตามสัดส่วน '!$E$39,0),2)</f>
        <v>0</v>
      </c>
      <c r="AB260" s="82">
        <f t="shared" si="5"/>
        <v>0</v>
      </c>
      <c r="AC260" s="82">
        <f>ROUND(IF('2.ต้นทุนตามสัดส่วน '!$E$56&gt;0,(+H260*'2.ต้นทุนตามสัดส่วน '!$E$56)/'2.ต้นทุนตามสัดส่วน '!$E$59,0),2)</f>
        <v>0</v>
      </c>
      <c r="AD260" s="82">
        <f>ROUND(IF('2.ต้นทุนตามสัดส่วน '!$E$66&gt;0,(+I260*'2.ต้นทุนตามสัดส่วน '!$E$66)/'2.ต้นทุนตามสัดส่วน '!$E$69,0),2)</f>
        <v>0</v>
      </c>
      <c r="AE260" s="82">
        <f>ROUND(IF('2.ต้นทุนตามสัดส่วน '!$E$76&gt;0,(+J260*'2.ต้นทุนตามสัดส่วน '!$E$76)/'2.ต้นทุนตามสัดส่วน '!$E$79,0),2)</f>
        <v>0</v>
      </c>
      <c r="AF260" s="82">
        <f t="shared" si="6"/>
        <v>0</v>
      </c>
      <c r="AG260" s="82">
        <f>ROUND(IF('2.ต้นทุนตามสัดส่วน '!$E$106&gt;0,(+L260*'2.ต้นทุนตามสัดส่วน '!$E$106)/'2.ต้นทุนตามสัดส่วน '!$E$109,0),2)</f>
        <v>0</v>
      </c>
      <c r="AH260" s="82">
        <f>ROUND(IF('2.ต้นทุนตามสัดส่วน '!$E$116&gt;0,(+M260*'2.ต้นทุนตามสัดส่วน '!$E$116)/'2.ต้นทุนตามสัดส่วน '!$E$119,0),2)</f>
        <v>0</v>
      </c>
      <c r="AI260" s="82">
        <f>ROUND(IF('2.ต้นทุนตามสัดส่วน '!$E$126&gt;0,(+N260*'2.ต้นทุนตามสัดส่วน '!$E$126)/'2.ต้นทุนตามสัดส่วน '!$E$129,0),2)</f>
        <v>0</v>
      </c>
      <c r="AJ260" s="82">
        <f t="shared" si="7"/>
        <v>0</v>
      </c>
      <c r="AK260" s="82">
        <f>ROUND(IF('2.ต้นทุนตามสัดส่วน '!$E$156&gt;0,(+P260*'2.ต้นทุนตามสัดส่วน '!$E$156)/'2.ต้นทุนตามสัดส่วน '!$E$159,0),2)</f>
        <v>0</v>
      </c>
      <c r="AL260" s="82">
        <f>ROUND(IF('2.ต้นทุนตามสัดส่วน '!$E$166&gt;0,(+Q260*'2.ต้นทุนตามสัดส่วน '!$E$166)/'2.ต้นทุนตามสัดส่วน '!$E$169,0),2)</f>
        <v>0</v>
      </c>
      <c r="AM260" s="82">
        <f>ROUND(IF('2.ต้นทุนตามสัดส่วน '!$E$176&gt;0,(+R260*'2.ต้นทุนตามสัดส่วน '!$E$176)/'2.ต้นทุนตามสัดส่วน '!$E$179,0),2)</f>
        <v>0</v>
      </c>
      <c r="AN260" s="82">
        <f t="shared" si="8"/>
        <v>0</v>
      </c>
      <c r="AO260" s="82">
        <f t="shared" si="9"/>
        <v>0</v>
      </c>
      <c r="AQ260" s="96">
        <v>5107030900</v>
      </c>
      <c r="AR260" s="97" t="s">
        <v>355</v>
      </c>
      <c r="AS260" s="82">
        <f>ROUND(IF('2.ต้นทุนตามสัดส่วน '!$E$7&gt;0,(C260*'2.ต้นทุนตามสัดส่วน '!$E$7)/'2.ต้นทุนตามสัดส่วน '!$E$9,0),2)</f>
        <v>0</v>
      </c>
      <c r="AT260" s="82">
        <f>ROUND(IF('2.ต้นทุนตามสัดส่วน '!$E$17&gt;0,(D260*'2.ต้นทุนตามสัดส่วน '!$E$17)/'2.ต้นทุนตามสัดส่วน '!$E$19,0),2)</f>
        <v>0</v>
      </c>
      <c r="AU260" s="82">
        <f>ROUND(IF('2.ต้นทุนตามสัดส่วน '!$E$27&gt;0,(+E260*'2.ต้นทุนตามสัดส่วน '!$E$27)/'2.ต้นทุนตามสัดส่วน '!$E$29,0),2)</f>
        <v>0</v>
      </c>
      <c r="AV260" s="82">
        <f>ROUND(IF('2.ต้นทุนตามสัดส่วน '!$E$37&gt;0,(+F260*'2.ต้นทุนตามสัดส่วน '!$E$37)/'2.ต้นทุนตามสัดส่วน '!$E$39,0),2)</f>
        <v>0</v>
      </c>
      <c r="AW260" s="82">
        <f t="shared" si="10"/>
        <v>0</v>
      </c>
      <c r="AX260" s="82">
        <f>ROUND(IF('2.ต้นทุนตามสัดส่วน '!$E$57&gt;0,(+H260*'2.ต้นทุนตามสัดส่วน '!$E$57)/'2.ต้นทุนตามสัดส่วน '!$E$59,0),2)</f>
        <v>0</v>
      </c>
      <c r="AY260" s="82">
        <f>ROUND(IF('2.ต้นทุนตามสัดส่วน '!$E$67&gt;0,(+I260*'2.ต้นทุนตามสัดส่วน '!$E$67)/'2.ต้นทุนตามสัดส่วน '!$E$69,0),2)</f>
        <v>0</v>
      </c>
      <c r="AZ260" s="82">
        <f>ROUND(IF('2.ต้นทุนตามสัดส่วน '!$E$77&gt;0,(+J260*'2.ต้นทุนตามสัดส่วน '!$E$77)/'2.ต้นทุนตามสัดส่วน '!$E$79,0),2)</f>
        <v>0</v>
      </c>
      <c r="BA260" s="82">
        <f t="shared" si="11"/>
        <v>0</v>
      </c>
      <c r="BB260" s="82">
        <f>ROUND(IF('2.ต้นทุนตามสัดส่วน '!$E$107&gt;0,(+L260*'2.ต้นทุนตามสัดส่วน '!$E$107)/'2.ต้นทุนตามสัดส่วน '!$E$109,0),2)</f>
        <v>0</v>
      </c>
      <c r="BC260" s="82">
        <f>ROUND(IF('2.ต้นทุนตามสัดส่วน '!$E$117&gt;0,(+M260*'2.ต้นทุนตามสัดส่วน '!$E$117)/'2.ต้นทุนตามสัดส่วน '!$E$119,0),2)</f>
        <v>0</v>
      </c>
      <c r="BD260" s="82">
        <f>ROUND(IF('2.ต้นทุนตามสัดส่วน '!$E$127&gt;0,(+N260*'2.ต้นทุนตามสัดส่วน '!$E$127)/'2.ต้นทุนตามสัดส่วน '!$E$129,0),2)</f>
        <v>0</v>
      </c>
      <c r="BE260" s="82">
        <f t="shared" si="12"/>
        <v>0</v>
      </c>
      <c r="BF260" s="82">
        <f>ROUND(IF('2.ต้นทุนตามสัดส่วน '!$E$157&gt;0,(+P260*'2.ต้นทุนตามสัดส่วน '!$E$157)/'2.ต้นทุนตามสัดส่วน '!$E$159,0),2)</f>
        <v>0</v>
      </c>
      <c r="BG260" s="82">
        <f>ROUND(IF('2.ต้นทุนตามสัดส่วน '!$E$167&gt;0,(+Q260*'2.ต้นทุนตามสัดส่วน '!$E$167)/'2.ต้นทุนตามสัดส่วน '!$E$169,0),2)</f>
        <v>0</v>
      </c>
      <c r="BH260" s="82">
        <f>ROUND(IF('2.ต้นทุนตามสัดส่วน '!$E$177&gt;0,(+R260*'2.ต้นทุนตามสัดส่วน '!$E$177)/'2.ต้นทุนตามสัดส่วน '!$E$179,0),2)</f>
        <v>0</v>
      </c>
      <c r="BI260" s="82">
        <f t="shared" si="13"/>
        <v>0</v>
      </c>
      <c r="BJ260" s="82">
        <f t="shared" si="14"/>
        <v>0</v>
      </c>
      <c r="BL260" s="96">
        <v>5107030900</v>
      </c>
      <c r="BM260" s="97" t="s">
        <v>355</v>
      </c>
      <c r="BN260" s="82">
        <f>ROUND(IF('2.ต้นทุนตามสัดส่วน '!$E$8&gt;0,(+C260*'2.ต้นทุนตามสัดส่วน '!$E$8)/'2.ต้นทุนตามสัดส่วน '!$E$9,0),2)</f>
        <v>0</v>
      </c>
      <c r="BO260" s="82">
        <f>ROUND(IF('2.ต้นทุนตามสัดส่วน '!$E$18&gt;0,(+D260*'2.ต้นทุนตามสัดส่วน '!$E$18)/'2.ต้นทุนตามสัดส่วน '!$E$19,0),2)</f>
        <v>0</v>
      </c>
      <c r="BP260" s="82">
        <f>ROUND(IF('2.ต้นทุนตามสัดส่วน '!$E$28&gt;0,(+E260*'2.ต้นทุนตามสัดส่วน '!$E$28)/'2.ต้นทุนตามสัดส่วน '!$E$29,0),2)</f>
        <v>0</v>
      </c>
      <c r="BQ260" s="82">
        <f>ROUND(IF('2.ต้นทุนตามสัดส่วน '!$E$38&gt;0,(+F260*'2.ต้นทุนตามสัดส่วน '!$E$38)/'2.ต้นทุนตามสัดส่วน '!$E$39,0),2)</f>
        <v>0</v>
      </c>
      <c r="BR260" s="82">
        <f t="shared" si="15"/>
        <v>0</v>
      </c>
      <c r="BS260" s="82">
        <f>ROUND(IF('2.ต้นทุนตามสัดส่วน '!$E$58&gt;0,(+H260*'2.ต้นทุนตามสัดส่วน '!$E$58)/'2.ต้นทุนตามสัดส่วน '!$E$59,0),2)</f>
        <v>0</v>
      </c>
      <c r="BT260" s="82">
        <f>ROUND(IF('2.ต้นทุนตามสัดส่วน '!$E$68&gt;0,(+I260*'2.ต้นทุนตามสัดส่วน '!$E$68)/'2.ต้นทุนตามสัดส่วน '!$E$69,0),2)</f>
        <v>0</v>
      </c>
      <c r="BU260" s="82">
        <f>ROUND(IF('2.ต้นทุนตามสัดส่วน '!$E$78&gt;0,(+J260*'2.ต้นทุนตามสัดส่วน '!$E$78)/'2.ต้นทุนตามสัดส่วน '!$E$79,0),2)</f>
        <v>0</v>
      </c>
      <c r="BV260" s="82">
        <f t="shared" si="16"/>
        <v>0</v>
      </c>
      <c r="BW260" s="82">
        <f>ROUND(IF('2.ต้นทุนตามสัดส่วน '!$E$108&gt;0,(+L260*'2.ต้นทุนตามสัดส่วน '!$E$108)/'2.ต้นทุนตามสัดส่วน '!$E$109,0),2)</f>
        <v>0</v>
      </c>
      <c r="BX260" s="82">
        <f>ROUND(IF('2.ต้นทุนตามสัดส่วน '!$E$118&gt;0,(+M260*'2.ต้นทุนตามสัดส่วน '!$E$118)/'2.ต้นทุนตามสัดส่วน '!$E$119,0),2)</f>
        <v>0</v>
      </c>
      <c r="BY260" s="82">
        <f>ROUND(IF('2.ต้นทุนตามสัดส่วน '!$E$128&gt;0,(+N260*'2.ต้นทุนตามสัดส่วน '!$E$128)/'2.ต้นทุนตามสัดส่วน '!$E$129,0),2)</f>
        <v>0</v>
      </c>
      <c r="BZ260" s="82">
        <f t="shared" si="17"/>
        <v>0</v>
      </c>
      <c r="CA260" s="82">
        <f>ROUND(IF('2.ต้นทุนตามสัดส่วน '!$E$158&gt;0,(+P260*'2.ต้นทุนตามสัดส่วน '!$E$158)/'2.ต้นทุนตามสัดส่วน '!$E$159,0),2)</f>
        <v>0</v>
      </c>
      <c r="CB260" s="82">
        <f>ROUND(IF('2.ต้นทุนตามสัดส่วน '!$E$168&gt;0,(+Q260*'2.ต้นทุนตามสัดส่วน '!$E$168)/'2.ต้นทุนตามสัดส่วน '!$E$169,0),2)</f>
        <v>0</v>
      </c>
      <c r="CC260" s="82">
        <f>ROUND(IF('2.ต้นทุนตามสัดส่วน '!$E$178&gt;0,(+R260*'2.ต้นทุนตามสัดส่วน '!$E$178)/'2.ต้นทุนตามสัดส่วน '!$E$179,0),2)</f>
        <v>0</v>
      </c>
      <c r="CD260" s="82">
        <f t="shared" si="18"/>
        <v>0</v>
      </c>
      <c r="CE260" s="82">
        <f t="shared" si="19"/>
        <v>0</v>
      </c>
      <c r="CF260" s="96">
        <v>5107030900</v>
      </c>
      <c r="CG260" s="97" t="s">
        <v>355</v>
      </c>
      <c r="CH260" s="82">
        <f t="shared" ref="CH260:CY260" si="273">+C260-X260-AS260-BN260</f>
        <v>0</v>
      </c>
      <c r="CI260" s="82">
        <f t="shared" si="273"/>
        <v>0</v>
      </c>
      <c r="CJ260" s="82">
        <f t="shared" si="273"/>
        <v>0</v>
      </c>
      <c r="CK260" s="82">
        <f t="shared" si="273"/>
        <v>0</v>
      </c>
      <c r="CL260" s="82">
        <f t="shared" si="273"/>
        <v>0</v>
      </c>
      <c r="CM260" s="82">
        <f t="shared" si="273"/>
        <v>0</v>
      </c>
      <c r="CN260" s="82">
        <f t="shared" si="273"/>
        <v>0</v>
      </c>
      <c r="CO260" s="82">
        <f t="shared" si="273"/>
        <v>0</v>
      </c>
      <c r="CP260" s="82">
        <f t="shared" si="273"/>
        <v>0</v>
      </c>
      <c r="CQ260" s="82">
        <f t="shared" si="273"/>
        <v>0</v>
      </c>
      <c r="CR260" s="82">
        <f t="shared" si="273"/>
        <v>0</v>
      </c>
      <c r="CS260" s="82">
        <f t="shared" si="273"/>
        <v>0</v>
      </c>
      <c r="CT260" s="82">
        <f t="shared" si="273"/>
        <v>0</v>
      </c>
      <c r="CU260" s="82">
        <f t="shared" si="273"/>
        <v>0</v>
      </c>
      <c r="CV260" s="82">
        <f t="shared" si="273"/>
        <v>0</v>
      </c>
      <c r="CW260" s="82">
        <f t="shared" si="273"/>
        <v>0</v>
      </c>
      <c r="CX260" s="82">
        <f t="shared" si="273"/>
        <v>0</v>
      </c>
      <c r="CY260" s="82">
        <f t="shared" si="273"/>
        <v>0</v>
      </c>
    </row>
    <row r="261" spans="1:103" ht="15.75" customHeight="1" x14ac:dyDescent="0.55000000000000004">
      <c r="A261" s="96">
        <v>5107031000</v>
      </c>
      <c r="B261" s="97" t="s">
        <v>356</v>
      </c>
      <c r="C261" s="30"/>
      <c r="D261" s="82"/>
      <c r="E261" s="82"/>
      <c r="F261" s="82"/>
      <c r="G261" s="82">
        <f t="shared" si="0"/>
        <v>0</v>
      </c>
      <c r="H261" s="82"/>
      <c r="I261" s="82"/>
      <c r="J261" s="82"/>
      <c r="K261" s="82">
        <f t="shared" si="1"/>
        <v>0</v>
      </c>
      <c r="L261" s="82"/>
      <c r="M261" s="82"/>
      <c r="N261" s="82"/>
      <c r="O261" s="82">
        <f t="shared" si="2"/>
        <v>0</v>
      </c>
      <c r="P261" s="82"/>
      <c r="Q261" s="82"/>
      <c r="R261" s="82"/>
      <c r="S261" s="82">
        <f t="shared" si="3"/>
        <v>0</v>
      </c>
      <c r="T261" s="82">
        <f t="shared" si="4"/>
        <v>0</v>
      </c>
      <c r="V261" s="96">
        <v>5107031000</v>
      </c>
      <c r="W261" s="97" t="s">
        <v>356</v>
      </c>
      <c r="X261" s="82">
        <f>ROUND(IF('2.ต้นทุนตามสัดส่วน '!$E$6&gt;0,(+C261*'2.ต้นทุนตามสัดส่วน '!$E$6)/'2.ต้นทุนตามสัดส่วน '!$E$9,0),2)</f>
        <v>0</v>
      </c>
      <c r="Y261" s="82">
        <f>ROUND(IF('2.ต้นทุนตามสัดส่วน '!$E$16&gt;0,(+D261*'2.ต้นทุนตามสัดส่วน '!$E$16)/'2.ต้นทุนตามสัดส่วน '!$E$19,0),2)</f>
        <v>0</v>
      </c>
      <c r="Z261" s="82">
        <f>ROUND(IF('2.ต้นทุนตามสัดส่วน '!$E$26&gt;0,(+E261*'2.ต้นทุนตามสัดส่วน '!$E$26)/'2.ต้นทุนตามสัดส่วน '!$E$29,0),2)</f>
        <v>0</v>
      </c>
      <c r="AA261" s="82">
        <f>ROUND(IF('2.ต้นทุนตามสัดส่วน '!$E$36&gt;0,(+F261*'2.ต้นทุนตามสัดส่วน '!$E$36)/'2.ต้นทุนตามสัดส่วน '!$E$39,0),2)</f>
        <v>0</v>
      </c>
      <c r="AB261" s="82">
        <f t="shared" si="5"/>
        <v>0</v>
      </c>
      <c r="AC261" s="82">
        <f>ROUND(IF('2.ต้นทุนตามสัดส่วน '!$E$56&gt;0,(+H261*'2.ต้นทุนตามสัดส่วน '!$E$56)/'2.ต้นทุนตามสัดส่วน '!$E$59,0),2)</f>
        <v>0</v>
      </c>
      <c r="AD261" s="82">
        <f>ROUND(IF('2.ต้นทุนตามสัดส่วน '!$E$66&gt;0,(+I261*'2.ต้นทุนตามสัดส่วน '!$E$66)/'2.ต้นทุนตามสัดส่วน '!$E$69,0),2)</f>
        <v>0</v>
      </c>
      <c r="AE261" s="82">
        <f>ROUND(IF('2.ต้นทุนตามสัดส่วน '!$E$76&gt;0,(+J261*'2.ต้นทุนตามสัดส่วน '!$E$76)/'2.ต้นทุนตามสัดส่วน '!$E$79,0),2)</f>
        <v>0</v>
      </c>
      <c r="AF261" s="82">
        <f t="shared" si="6"/>
        <v>0</v>
      </c>
      <c r="AG261" s="82">
        <f>ROUND(IF('2.ต้นทุนตามสัดส่วน '!$E$106&gt;0,(+L261*'2.ต้นทุนตามสัดส่วน '!$E$106)/'2.ต้นทุนตามสัดส่วน '!$E$109,0),2)</f>
        <v>0</v>
      </c>
      <c r="AH261" s="82">
        <f>ROUND(IF('2.ต้นทุนตามสัดส่วน '!$E$116&gt;0,(+M261*'2.ต้นทุนตามสัดส่วน '!$E$116)/'2.ต้นทุนตามสัดส่วน '!$E$119,0),2)</f>
        <v>0</v>
      </c>
      <c r="AI261" s="82">
        <f>ROUND(IF('2.ต้นทุนตามสัดส่วน '!$E$126&gt;0,(+N261*'2.ต้นทุนตามสัดส่วน '!$E$126)/'2.ต้นทุนตามสัดส่วน '!$E$129,0),2)</f>
        <v>0</v>
      </c>
      <c r="AJ261" s="82">
        <f t="shared" si="7"/>
        <v>0</v>
      </c>
      <c r="AK261" s="82">
        <f>ROUND(IF('2.ต้นทุนตามสัดส่วน '!$E$156&gt;0,(+P261*'2.ต้นทุนตามสัดส่วน '!$E$156)/'2.ต้นทุนตามสัดส่วน '!$E$159,0),2)</f>
        <v>0</v>
      </c>
      <c r="AL261" s="82">
        <f>ROUND(IF('2.ต้นทุนตามสัดส่วน '!$E$166&gt;0,(+Q261*'2.ต้นทุนตามสัดส่วน '!$E$166)/'2.ต้นทุนตามสัดส่วน '!$E$169,0),2)</f>
        <v>0</v>
      </c>
      <c r="AM261" s="82">
        <f>ROUND(IF('2.ต้นทุนตามสัดส่วน '!$E$176&gt;0,(+R261*'2.ต้นทุนตามสัดส่วน '!$E$176)/'2.ต้นทุนตามสัดส่วน '!$E$179,0),2)</f>
        <v>0</v>
      </c>
      <c r="AN261" s="82">
        <f t="shared" si="8"/>
        <v>0</v>
      </c>
      <c r="AO261" s="82">
        <f t="shared" si="9"/>
        <v>0</v>
      </c>
      <c r="AQ261" s="96">
        <v>5107031000</v>
      </c>
      <c r="AR261" s="97" t="s">
        <v>356</v>
      </c>
      <c r="AS261" s="82">
        <f>ROUND(IF('2.ต้นทุนตามสัดส่วน '!$E$7&gt;0,(C261*'2.ต้นทุนตามสัดส่วน '!$E$7)/'2.ต้นทุนตามสัดส่วน '!$E$9,0),2)</f>
        <v>0</v>
      </c>
      <c r="AT261" s="82">
        <f>ROUND(IF('2.ต้นทุนตามสัดส่วน '!$E$17&gt;0,(D261*'2.ต้นทุนตามสัดส่วน '!$E$17)/'2.ต้นทุนตามสัดส่วน '!$E$19,0),2)</f>
        <v>0</v>
      </c>
      <c r="AU261" s="82">
        <f>ROUND(IF('2.ต้นทุนตามสัดส่วน '!$E$27&gt;0,(+E261*'2.ต้นทุนตามสัดส่วน '!$E$27)/'2.ต้นทุนตามสัดส่วน '!$E$29,0),2)</f>
        <v>0</v>
      </c>
      <c r="AV261" s="82">
        <f>ROUND(IF('2.ต้นทุนตามสัดส่วน '!$E$37&gt;0,(+F261*'2.ต้นทุนตามสัดส่วน '!$E$37)/'2.ต้นทุนตามสัดส่วน '!$E$39,0),2)</f>
        <v>0</v>
      </c>
      <c r="AW261" s="82">
        <f t="shared" si="10"/>
        <v>0</v>
      </c>
      <c r="AX261" s="82">
        <f>ROUND(IF('2.ต้นทุนตามสัดส่วน '!$E$57&gt;0,(+H261*'2.ต้นทุนตามสัดส่วน '!$E$57)/'2.ต้นทุนตามสัดส่วน '!$E$59,0),2)</f>
        <v>0</v>
      </c>
      <c r="AY261" s="82">
        <f>ROUND(IF('2.ต้นทุนตามสัดส่วน '!$E$67&gt;0,(+I261*'2.ต้นทุนตามสัดส่วน '!$E$67)/'2.ต้นทุนตามสัดส่วน '!$E$69,0),2)</f>
        <v>0</v>
      </c>
      <c r="AZ261" s="82">
        <f>ROUND(IF('2.ต้นทุนตามสัดส่วน '!$E$77&gt;0,(+J261*'2.ต้นทุนตามสัดส่วน '!$E$77)/'2.ต้นทุนตามสัดส่วน '!$E$79,0),2)</f>
        <v>0</v>
      </c>
      <c r="BA261" s="82">
        <f t="shared" si="11"/>
        <v>0</v>
      </c>
      <c r="BB261" s="82">
        <f>ROUND(IF('2.ต้นทุนตามสัดส่วน '!$E$107&gt;0,(+L261*'2.ต้นทุนตามสัดส่วน '!$E$107)/'2.ต้นทุนตามสัดส่วน '!$E$109,0),2)</f>
        <v>0</v>
      </c>
      <c r="BC261" s="82">
        <f>ROUND(IF('2.ต้นทุนตามสัดส่วน '!$E$117&gt;0,(+M261*'2.ต้นทุนตามสัดส่วน '!$E$117)/'2.ต้นทุนตามสัดส่วน '!$E$119,0),2)</f>
        <v>0</v>
      </c>
      <c r="BD261" s="82">
        <f>ROUND(IF('2.ต้นทุนตามสัดส่วน '!$E$127&gt;0,(+N261*'2.ต้นทุนตามสัดส่วน '!$E$127)/'2.ต้นทุนตามสัดส่วน '!$E$129,0),2)</f>
        <v>0</v>
      </c>
      <c r="BE261" s="82">
        <f t="shared" si="12"/>
        <v>0</v>
      </c>
      <c r="BF261" s="82">
        <f>ROUND(IF('2.ต้นทุนตามสัดส่วน '!$E$157&gt;0,(+P261*'2.ต้นทุนตามสัดส่วน '!$E$157)/'2.ต้นทุนตามสัดส่วน '!$E$159,0),2)</f>
        <v>0</v>
      </c>
      <c r="BG261" s="82">
        <f>ROUND(IF('2.ต้นทุนตามสัดส่วน '!$E$167&gt;0,(+Q261*'2.ต้นทุนตามสัดส่วน '!$E$167)/'2.ต้นทุนตามสัดส่วน '!$E$169,0),2)</f>
        <v>0</v>
      </c>
      <c r="BH261" s="82">
        <f>ROUND(IF('2.ต้นทุนตามสัดส่วน '!$E$177&gt;0,(+R261*'2.ต้นทุนตามสัดส่วน '!$E$177)/'2.ต้นทุนตามสัดส่วน '!$E$179,0),2)</f>
        <v>0</v>
      </c>
      <c r="BI261" s="82">
        <f t="shared" si="13"/>
        <v>0</v>
      </c>
      <c r="BJ261" s="82">
        <f t="shared" si="14"/>
        <v>0</v>
      </c>
      <c r="BL261" s="96">
        <v>5107031000</v>
      </c>
      <c r="BM261" s="97" t="s">
        <v>356</v>
      </c>
      <c r="BN261" s="82">
        <f>ROUND(IF('2.ต้นทุนตามสัดส่วน '!$E$8&gt;0,(+C261*'2.ต้นทุนตามสัดส่วน '!$E$8)/'2.ต้นทุนตามสัดส่วน '!$E$9,0),2)</f>
        <v>0</v>
      </c>
      <c r="BO261" s="82">
        <f>ROUND(IF('2.ต้นทุนตามสัดส่วน '!$E$18&gt;0,(+D261*'2.ต้นทุนตามสัดส่วน '!$E$18)/'2.ต้นทุนตามสัดส่วน '!$E$19,0),2)</f>
        <v>0</v>
      </c>
      <c r="BP261" s="82">
        <f>ROUND(IF('2.ต้นทุนตามสัดส่วน '!$E$28&gt;0,(+E261*'2.ต้นทุนตามสัดส่วน '!$E$28)/'2.ต้นทุนตามสัดส่วน '!$E$29,0),2)</f>
        <v>0</v>
      </c>
      <c r="BQ261" s="82">
        <f>ROUND(IF('2.ต้นทุนตามสัดส่วน '!$E$38&gt;0,(+F261*'2.ต้นทุนตามสัดส่วน '!$E$38)/'2.ต้นทุนตามสัดส่วน '!$E$39,0),2)</f>
        <v>0</v>
      </c>
      <c r="BR261" s="82">
        <f t="shared" si="15"/>
        <v>0</v>
      </c>
      <c r="BS261" s="82">
        <f>ROUND(IF('2.ต้นทุนตามสัดส่วน '!$E$58&gt;0,(+H261*'2.ต้นทุนตามสัดส่วน '!$E$58)/'2.ต้นทุนตามสัดส่วน '!$E$59,0),2)</f>
        <v>0</v>
      </c>
      <c r="BT261" s="82">
        <f>ROUND(IF('2.ต้นทุนตามสัดส่วน '!$E$68&gt;0,(+I261*'2.ต้นทุนตามสัดส่วน '!$E$68)/'2.ต้นทุนตามสัดส่วน '!$E$69,0),2)</f>
        <v>0</v>
      </c>
      <c r="BU261" s="82">
        <f>ROUND(IF('2.ต้นทุนตามสัดส่วน '!$E$78&gt;0,(+J261*'2.ต้นทุนตามสัดส่วน '!$E$78)/'2.ต้นทุนตามสัดส่วน '!$E$79,0),2)</f>
        <v>0</v>
      </c>
      <c r="BV261" s="82">
        <f t="shared" si="16"/>
        <v>0</v>
      </c>
      <c r="BW261" s="82">
        <f>ROUND(IF('2.ต้นทุนตามสัดส่วน '!$E$108&gt;0,(+L261*'2.ต้นทุนตามสัดส่วน '!$E$108)/'2.ต้นทุนตามสัดส่วน '!$E$109,0),2)</f>
        <v>0</v>
      </c>
      <c r="BX261" s="82">
        <f>ROUND(IF('2.ต้นทุนตามสัดส่วน '!$E$118&gt;0,(+M261*'2.ต้นทุนตามสัดส่วน '!$E$118)/'2.ต้นทุนตามสัดส่วน '!$E$119,0),2)</f>
        <v>0</v>
      </c>
      <c r="BY261" s="82">
        <f>ROUND(IF('2.ต้นทุนตามสัดส่วน '!$E$128&gt;0,(+N261*'2.ต้นทุนตามสัดส่วน '!$E$128)/'2.ต้นทุนตามสัดส่วน '!$E$129,0),2)</f>
        <v>0</v>
      </c>
      <c r="BZ261" s="82">
        <f t="shared" si="17"/>
        <v>0</v>
      </c>
      <c r="CA261" s="82">
        <f>ROUND(IF('2.ต้นทุนตามสัดส่วน '!$E$158&gt;0,(+P261*'2.ต้นทุนตามสัดส่วน '!$E$158)/'2.ต้นทุนตามสัดส่วน '!$E$159,0),2)</f>
        <v>0</v>
      </c>
      <c r="CB261" s="82">
        <f>ROUND(IF('2.ต้นทุนตามสัดส่วน '!$E$168&gt;0,(+Q261*'2.ต้นทุนตามสัดส่วน '!$E$168)/'2.ต้นทุนตามสัดส่วน '!$E$169,0),2)</f>
        <v>0</v>
      </c>
      <c r="CC261" s="82">
        <f>ROUND(IF('2.ต้นทุนตามสัดส่วน '!$E$178&gt;0,(+R261*'2.ต้นทุนตามสัดส่วน '!$E$178)/'2.ต้นทุนตามสัดส่วน '!$E$179,0),2)</f>
        <v>0</v>
      </c>
      <c r="CD261" s="82">
        <f t="shared" si="18"/>
        <v>0</v>
      </c>
      <c r="CE261" s="82">
        <f t="shared" si="19"/>
        <v>0</v>
      </c>
      <c r="CF261" s="96">
        <v>5107031000</v>
      </c>
      <c r="CG261" s="97" t="s">
        <v>356</v>
      </c>
      <c r="CH261" s="82">
        <f t="shared" ref="CH261:CY261" si="274">+C261-X261-AS261-BN261</f>
        <v>0</v>
      </c>
      <c r="CI261" s="82">
        <f t="shared" si="274"/>
        <v>0</v>
      </c>
      <c r="CJ261" s="82">
        <f t="shared" si="274"/>
        <v>0</v>
      </c>
      <c r="CK261" s="82">
        <f t="shared" si="274"/>
        <v>0</v>
      </c>
      <c r="CL261" s="82">
        <f t="shared" si="274"/>
        <v>0</v>
      </c>
      <c r="CM261" s="82">
        <f t="shared" si="274"/>
        <v>0</v>
      </c>
      <c r="CN261" s="82">
        <f t="shared" si="274"/>
        <v>0</v>
      </c>
      <c r="CO261" s="82">
        <f t="shared" si="274"/>
        <v>0</v>
      </c>
      <c r="CP261" s="82">
        <f t="shared" si="274"/>
        <v>0</v>
      </c>
      <c r="CQ261" s="82">
        <f t="shared" si="274"/>
        <v>0</v>
      </c>
      <c r="CR261" s="82">
        <f t="shared" si="274"/>
        <v>0</v>
      </c>
      <c r="CS261" s="82">
        <f t="shared" si="274"/>
        <v>0</v>
      </c>
      <c r="CT261" s="82">
        <f t="shared" si="274"/>
        <v>0</v>
      </c>
      <c r="CU261" s="82">
        <f t="shared" si="274"/>
        <v>0</v>
      </c>
      <c r="CV261" s="82">
        <f t="shared" si="274"/>
        <v>0</v>
      </c>
      <c r="CW261" s="82">
        <f t="shared" si="274"/>
        <v>0</v>
      </c>
      <c r="CX261" s="82">
        <f t="shared" si="274"/>
        <v>0</v>
      </c>
      <c r="CY261" s="82">
        <f t="shared" si="274"/>
        <v>0</v>
      </c>
    </row>
    <row r="262" spans="1:103" ht="15.75" customHeight="1" x14ac:dyDescent="0.55000000000000004">
      <c r="A262" s="96">
        <v>5109000000</v>
      </c>
      <c r="B262" s="97" t="s">
        <v>357</v>
      </c>
      <c r="C262" s="30"/>
      <c r="D262" s="82"/>
      <c r="E262" s="82"/>
      <c r="F262" s="82"/>
      <c r="G262" s="82">
        <f t="shared" si="0"/>
        <v>0</v>
      </c>
      <c r="H262" s="82"/>
      <c r="I262" s="82"/>
      <c r="J262" s="82"/>
      <c r="K262" s="82">
        <f t="shared" si="1"/>
        <v>0</v>
      </c>
      <c r="L262" s="82"/>
      <c r="M262" s="82"/>
      <c r="N262" s="82"/>
      <c r="O262" s="82">
        <f t="shared" si="2"/>
        <v>0</v>
      </c>
      <c r="P262" s="82"/>
      <c r="Q262" s="82"/>
      <c r="R262" s="82"/>
      <c r="S262" s="82">
        <f t="shared" si="3"/>
        <v>0</v>
      </c>
      <c r="T262" s="82">
        <f t="shared" si="4"/>
        <v>0</v>
      </c>
      <c r="V262" s="96">
        <v>5109000000</v>
      </c>
      <c r="W262" s="97" t="s">
        <v>357</v>
      </c>
      <c r="X262" s="82">
        <f>ROUND(IF('2.ต้นทุนตามสัดส่วน '!$E$6&gt;0,(+C262*'2.ต้นทุนตามสัดส่วน '!$E$6)/'2.ต้นทุนตามสัดส่วน '!$E$9,0),2)</f>
        <v>0</v>
      </c>
      <c r="Y262" s="82">
        <f>ROUND(IF('2.ต้นทุนตามสัดส่วน '!$E$16&gt;0,(+D262*'2.ต้นทุนตามสัดส่วน '!$E$16)/'2.ต้นทุนตามสัดส่วน '!$E$19,0),2)</f>
        <v>0</v>
      </c>
      <c r="Z262" s="82">
        <f>ROUND(IF('2.ต้นทุนตามสัดส่วน '!$E$26&gt;0,(+E262*'2.ต้นทุนตามสัดส่วน '!$E$26)/'2.ต้นทุนตามสัดส่วน '!$E$29,0),2)</f>
        <v>0</v>
      </c>
      <c r="AA262" s="82">
        <f>ROUND(IF('2.ต้นทุนตามสัดส่วน '!$E$36&gt;0,(+F262*'2.ต้นทุนตามสัดส่วน '!$E$36)/'2.ต้นทุนตามสัดส่วน '!$E$39,0),2)</f>
        <v>0</v>
      </c>
      <c r="AB262" s="82">
        <f t="shared" si="5"/>
        <v>0</v>
      </c>
      <c r="AC262" s="82">
        <f>ROUND(IF('2.ต้นทุนตามสัดส่วน '!$E$56&gt;0,(+H262*'2.ต้นทุนตามสัดส่วน '!$E$56)/'2.ต้นทุนตามสัดส่วน '!$E$59,0),2)</f>
        <v>0</v>
      </c>
      <c r="AD262" s="82">
        <f>ROUND(IF('2.ต้นทุนตามสัดส่วน '!$E$66&gt;0,(+I262*'2.ต้นทุนตามสัดส่วน '!$E$66)/'2.ต้นทุนตามสัดส่วน '!$E$69,0),2)</f>
        <v>0</v>
      </c>
      <c r="AE262" s="82">
        <f>ROUND(IF('2.ต้นทุนตามสัดส่วน '!$E$76&gt;0,(+J262*'2.ต้นทุนตามสัดส่วน '!$E$76)/'2.ต้นทุนตามสัดส่วน '!$E$79,0),2)</f>
        <v>0</v>
      </c>
      <c r="AF262" s="82">
        <f t="shared" si="6"/>
        <v>0</v>
      </c>
      <c r="AG262" s="82">
        <f>ROUND(IF('2.ต้นทุนตามสัดส่วน '!$E$106&gt;0,(+L262*'2.ต้นทุนตามสัดส่วน '!$E$106)/'2.ต้นทุนตามสัดส่วน '!$E$109,0),2)</f>
        <v>0</v>
      </c>
      <c r="AH262" s="82">
        <f>ROUND(IF('2.ต้นทุนตามสัดส่วน '!$E$116&gt;0,(+M262*'2.ต้นทุนตามสัดส่วน '!$E$116)/'2.ต้นทุนตามสัดส่วน '!$E$119,0),2)</f>
        <v>0</v>
      </c>
      <c r="AI262" s="82">
        <f>ROUND(IF('2.ต้นทุนตามสัดส่วน '!$E$126&gt;0,(+N262*'2.ต้นทุนตามสัดส่วน '!$E$126)/'2.ต้นทุนตามสัดส่วน '!$E$129,0),2)</f>
        <v>0</v>
      </c>
      <c r="AJ262" s="82">
        <f t="shared" si="7"/>
        <v>0</v>
      </c>
      <c r="AK262" s="82">
        <f>ROUND(IF('2.ต้นทุนตามสัดส่วน '!$E$156&gt;0,(+P262*'2.ต้นทุนตามสัดส่วน '!$E$156)/'2.ต้นทุนตามสัดส่วน '!$E$159,0),2)</f>
        <v>0</v>
      </c>
      <c r="AL262" s="82">
        <f>ROUND(IF('2.ต้นทุนตามสัดส่วน '!$E$166&gt;0,(+Q262*'2.ต้นทุนตามสัดส่วน '!$E$166)/'2.ต้นทุนตามสัดส่วน '!$E$169,0),2)</f>
        <v>0</v>
      </c>
      <c r="AM262" s="82">
        <f>ROUND(IF('2.ต้นทุนตามสัดส่วน '!$E$176&gt;0,(+R262*'2.ต้นทุนตามสัดส่วน '!$E$176)/'2.ต้นทุนตามสัดส่วน '!$E$179,0),2)</f>
        <v>0</v>
      </c>
      <c r="AN262" s="82">
        <f t="shared" si="8"/>
        <v>0</v>
      </c>
      <c r="AO262" s="82">
        <f t="shared" si="9"/>
        <v>0</v>
      </c>
      <c r="AQ262" s="96">
        <v>5109000000</v>
      </c>
      <c r="AR262" s="97" t="s">
        <v>357</v>
      </c>
      <c r="AS262" s="82">
        <f>ROUND(IF('2.ต้นทุนตามสัดส่วน '!$E$7&gt;0,(C262*'2.ต้นทุนตามสัดส่วน '!$E$7)/'2.ต้นทุนตามสัดส่วน '!$E$9,0),2)</f>
        <v>0</v>
      </c>
      <c r="AT262" s="82">
        <f>ROUND(IF('2.ต้นทุนตามสัดส่วน '!$E$17&gt;0,(D262*'2.ต้นทุนตามสัดส่วน '!$E$17)/'2.ต้นทุนตามสัดส่วน '!$E$19,0),2)</f>
        <v>0</v>
      </c>
      <c r="AU262" s="82">
        <f>ROUND(IF('2.ต้นทุนตามสัดส่วน '!$E$27&gt;0,(+E262*'2.ต้นทุนตามสัดส่วน '!$E$27)/'2.ต้นทุนตามสัดส่วน '!$E$29,0),2)</f>
        <v>0</v>
      </c>
      <c r="AV262" s="82">
        <f>ROUND(IF('2.ต้นทุนตามสัดส่วน '!$E$37&gt;0,(+F262*'2.ต้นทุนตามสัดส่วน '!$E$37)/'2.ต้นทุนตามสัดส่วน '!$E$39,0),2)</f>
        <v>0</v>
      </c>
      <c r="AW262" s="82">
        <f t="shared" si="10"/>
        <v>0</v>
      </c>
      <c r="AX262" s="82">
        <f>ROUND(IF('2.ต้นทุนตามสัดส่วน '!$E$57&gt;0,(+H262*'2.ต้นทุนตามสัดส่วน '!$E$57)/'2.ต้นทุนตามสัดส่วน '!$E$59,0),2)</f>
        <v>0</v>
      </c>
      <c r="AY262" s="82">
        <f>ROUND(IF('2.ต้นทุนตามสัดส่วน '!$E$67&gt;0,(+I262*'2.ต้นทุนตามสัดส่วน '!$E$67)/'2.ต้นทุนตามสัดส่วน '!$E$69,0),2)</f>
        <v>0</v>
      </c>
      <c r="AZ262" s="82">
        <f>ROUND(IF('2.ต้นทุนตามสัดส่วน '!$E$77&gt;0,(+J262*'2.ต้นทุนตามสัดส่วน '!$E$77)/'2.ต้นทุนตามสัดส่วน '!$E$79,0),2)</f>
        <v>0</v>
      </c>
      <c r="BA262" s="82">
        <f t="shared" si="11"/>
        <v>0</v>
      </c>
      <c r="BB262" s="82">
        <f>ROUND(IF('2.ต้นทุนตามสัดส่วน '!$E$107&gt;0,(+L262*'2.ต้นทุนตามสัดส่วน '!$E$107)/'2.ต้นทุนตามสัดส่วน '!$E$109,0),2)</f>
        <v>0</v>
      </c>
      <c r="BC262" s="82">
        <f>ROUND(IF('2.ต้นทุนตามสัดส่วน '!$E$117&gt;0,(+M262*'2.ต้นทุนตามสัดส่วน '!$E$117)/'2.ต้นทุนตามสัดส่วน '!$E$119,0),2)</f>
        <v>0</v>
      </c>
      <c r="BD262" s="82">
        <f>ROUND(IF('2.ต้นทุนตามสัดส่วน '!$E$127&gt;0,(+N262*'2.ต้นทุนตามสัดส่วน '!$E$127)/'2.ต้นทุนตามสัดส่วน '!$E$129,0),2)</f>
        <v>0</v>
      </c>
      <c r="BE262" s="82">
        <f t="shared" si="12"/>
        <v>0</v>
      </c>
      <c r="BF262" s="82">
        <f>ROUND(IF('2.ต้นทุนตามสัดส่วน '!$E$157&gt;0,(+P262*'2.ต้นทุนตามสัดส่วน '!$E$157)/'2.ต้นทุนตามสัดส่วน '!$E$159,0),2)</f>
        <v>0</v>
      </c>
      <c r="BG262" s="82">
        <f>ROUND(IF('2.ต้นทุนตามสัดส่วน '!$E$167&gt;0,(+Q262*'2.ต้นทุนตามสัดส่วน '!$E$167)/'2.ต้นทุนตามสัดส่วน '!$E$169,0),2)</f>
        <v>0</v>
      </c>
      <c r="BH262" s="82">
        <f>ROUND(IF('2.ต้นทุนตามสัดส่วน '!$E$177&gt;0,(+R262*'2.ต้นทุนตามสัดส่วน '!$E$177)/'2.ต้นทุนตามสัดส่วน '!$E$179,0),2)</f>
        <v>0</v>
      </c>
      <c r="BI262" s="82">
        <f t="shared" si="13"/>
        <v>0</v>
      </c>
      <c r="BJ262" s="82">
        <f t="shared" si="14"/>
        <v>0</v>
      </c>
      <c r="BL262" s="96">
        <v>5109000000</v>
      </c>
      <c r="BM262" s="97" t="s">
        <v>357</v>
      </c>
      <c r="BN262" s="82">
        <f>ROUND(IF('2.ต้นทุนตามสัดส่วน '!$E$8&gt;0,(+C262*'2.ต้นทุนตามสัดส่วน '!$E$8)/'2.ต้นทุนตามสัดส่วน '!$E$9,0),2)</f>
        <v>0</v>
      </c>
      <c r="BO262" s="82">
        <f>ROUND(IF('2.ต้นทุนตามสัดส่วน '!$E$18&gt;0,(+D262*'2.ต้นทุนตามสัดส่วน '!$E$18)/'2.ต้นทุนตามสัดส่วน '!$E$19,0),2)</f>
        <v>0</v>
      </c>
      <c r="BP262" s="82">
        <f>ROUND(IF('2.ต้นทุนตามสัดส่วน '!$E$28&gt;0,(+E262*'2.ต้นทุนตามสัดส่วน '!$E$28)/'2.ต้นทุนตามสัดส่วน '!$E$29,0),2)</f>
        <v>0</v>
      </c>
      <c r="BQ262" s="82">
        <f>ROUND(IF('2.ต้นทุนตามสัดส่วน '!$E$38&gt;0,(+F262*'2.ต้นทุนตามสัดส่วน '!$E$38)/'2.ต้นทุนตามสัดส่วน '!$E$39,0),2)</f>
        <v>0</v>
      </c>
      <c r="BR262" s="82">
        <f t="shared" si="15"/>
        <v>0</v>
      </c>
      <c r="BS262" s="82">
        <f>ROUND(IF('2.ต้นทุนตามสัดส่วน '!$E$58&gt;0,(+H262*'2.ต้นทุนตามสัดส่วน '!$E$58)/'2.ต้นทุนตามสัดส่วน '!$E$59,0),2)</f>
        <v>0</v>
      </c>
      <c r="BT262" s="82">
        <f>ROUND(IF('2.ต้นทุนตามสัดส่วน '!$E$68&gt;0,(+I262*'2.ต้นทุนตามสัดส่วน '!$E$68)/'2.ต้นทุนตามสัดส่วน '!$E$69,0),2)</f>
        <v>0</v>
      </c>
      <c r="BU262" s="82">
        <f>ROUND(IF('2.ต้นทุนตามสัดส่วน '!$E$78&gt;0,(+J262*'2.ต้นทุนตามสัดส่วน '!$E$78)/'2.ต้นทุนตามสัดส่วน '!$E$79,0),2)</f>
        <v>0</v>
      </c>
      <c r="BV262" s="82">
        <f t="shared" si="16"/>
        <v>0</v>
      </c>
      <c r="BW262" s="82">
        <f>ROUND(IF('2.ต้นทุนตามสัดส่วน '!$E$108&gt;0,(+L262*'2.ต้นทุนตามสัดส่วน '!$E$108)/'2.ต้นทุนตามสัดส่วน '!$E$109,0),2)</f>
        <v>0</v>
      </c>
      <c r="BX262" s="82">
        <f>ROUND(IF('2.ต้นทุนตามสัดส่วน '!$E$118&gt;0,(+M262*'2.ต้นทุนตามสัดส่วน '!$E$118)/'2.ต้นทุนตามสัดส่วน '!$E$119,0),2)</f>
        <v>0</v>
      </c>
      <c r="BY262" s="82">
        <f>ROUND(IF('2.ต้นทุนตามสัดส่วน '!$E$128&gt;0,(+N262*'2.ต้นทุนตามสัดส่วน '!$E$128)/'2.ต้นทุนตามสัดส่วน '!$E$129,0),2)</f>
        <v>0</v>
      </c>
      <c r="BZ262" s="82">
        <f t="shared" si="17"/>
        <v>0</v>
      </c>
      <c r="CA262" s="82">
        <f>ROUND(IF('2.ต้นทุนตามสัดส่วน '!$E$158&gt;0,(+P262*'2.ต้นทุนตามสัดส่วน '!$E$158)/'2.ต้นทุนตามสัดส่วน '!$E$159,0),2)</f>
        <v>0</v>
      </c>
      <c r="CB262" s="82">
        <f>ROUND(IF('2.ต้นทุนตามสัดส่วน '!$E$168&gt;0,(+Q262*'2.ต้นทุนตามสัดส่วน '!$E$168)/'2.ต้นทุนตามสัดส่วน '!$E$169,0),2)</f>
        <v>0</v>
      </c>
      <c r="CC262" s="82">
        <f>ROUND(IF('2.ต้นทุนตามสัดส่วน '!$E$178&gt;0,(+R262*'2.ต้นทุนตามสัดส่วน '!$E$178)/'2.ต้นทุนตามสัดส่วน '!$E$179,0),2)</f>
        <v>0</v>
      </c>
      <c r="CD262" s="82">
        <f t="shared" si="18"/>
        <v>0</v>
      </c>
      <c r="CE262" s="82">
        <f t="shared" si="19"/>
        <v>0</v>
      </c>
      <c r="CF262" s="96">
        <v>5109000000</v>
      </c>
      <c r="CG262" s="97" t="s">
        <v>357</v>
      </c>
      <c r="CH262" s="82">
        <f t="shared" ref="CH262:CY262" si="275">+C262-X262-AS262-BN262</f>
        <v>0</v>
      </c>
      <c r="CI262" s="82">
        <f t="shared" si="275"/>
        <v>0</v>
      </c>
      <c r="CJ262" s="82">
        <f t="shared" si="275"/>
        <v>0</v>
      </c>
      <c r="CK262" s="82">
        <f t="shared" si="275"/>
        <v>0</v>
      </c>
      <c r="CL262" s="82">
        <f t="shared" si="275"/>
        <v>0</v>
      </c>
      <c r="CM262" s="82">
        <f t="shared" si="275"/>
        <v>0</v>
      </c>
      <c r="CN262" s="82">
        <f t="shared" si="275"/>
        <v>0</v>
      </c>
      <c r="CO262" s="82">
        <f t="shared" si="275"/>
        <v>0</v>
      </c>
      <c r="CP262" s="82">
        <f t="shared" si="275"/>
        <v>0</v>
      </c>
      <c r="CQ262" s="82">
        <f t="shared" si="275"/>
        <v>0</v>
      </c>
      <c r="CR262" s="82">
        <f t="shared" si="275"/>
        <v>0</v>
      </c>
      <c r="CS262" s="82">
        <f t="shared" si="275"/>
        <v>0</v>
      </c>
      <c r="CT262" s="82">
        <f t="shared" si="275"/>
        <v>0</v>
      </c>
      <c r="CU262" s="82">
        <f t="shared" si="275"/>
        <v>0</v>
      </c>
      <c r="CV262" s="82">
        <f t="shared" si="275"/>
        <v>0</v>
      </c>
      <c r="CW262" s="82">
        <f t="shared" si="275"/>
        <v>0</v>
      </c>
      <c r="CX262" s="82">
        <f t="shared" si="275"/>
        <v>0</v>
      </c>
      <c r="CY262" s="82">
        <f t="shared" si="275"/>
        <v>0</v>
      </c>
    </row>
    <row r="263" spans="1:103" ht="15.75" customHeight="1" x14ac:dyDescent="0.55000000000000004">
      <c r="A263" s="96">
        <v>5109010000</v>
      </c>
      <c r="B263" s="97" t="s">
        <v>358</v>
      </c>
      <c r="C263" s="30"/>
      <c r="D263" s="82"/>
      <c r="E263" s="82"/>
      <c r="F263" s="82"/>
      <c r="G263" s="82">
        <f t="shared" si="0"/>
        <v>0</v>
      </c>
      <c r="H263" s="82"/>
      <c r="I263" s="82"/>
      <c r="J263" s="82"/>
      <c r="K263" s="82">
        <f t="shared" si="1"/>
        <v>0</v>
      </c>
      <c r="L263" s="82"/>
      <c r="M263" s="82"/>
      <c r="N263" s="82"/>
      <c r="O263" s="82">
        <f t="shared" si="2"/>
        <v>0</v>
      </c>
      <c r="P263" s="82"/>
      <c r="Q263" s="82"/>
      <c r="R263" s="82"/>
      <c r="S263" s="82">
        <f t="shared" si="3"/>
        <v>0</v>
      </c>
      <c r="T263" s="82">
        <f t="shared" si="4"/>
        <v>0</v>
      </c>
      <c r="V263" s="96">
        <v>5109010000</v>
      </c>
      <c r="W263" s="97" t="s">
        <v>358</v>
      </c>
      <c r="X263" s="82">
        <f>ROUND(IF('2.ต้นทุนตามสัดส่วน '!$E$6&gt;0,(+C263*'2.ต้นทุนตามสัดส่วน '!$E$6)/'2.ต้นทุนตามสัดส่วน '!$E$9,0),2)</f>
        <v>0</v>
      </c>
      <c r="Y263" s="82">
        <f>ROUND(IF('2.ต้นทุนตามสัดส่วน '!$E$16&gt;0,(+D263*'2.ต้นทุนตามสัดส่วน '!$E$16)/'2.ต้นทุนตามสัดส่วน '!$E$19,0),2)</f>
        <v>0</v>
      </c>
      <c r="Z263" s="82">
        <f>ROUND(IF('2.ต้นทุนตามสัดส่วน '!$E$26&gt;0,(+E263*'2.ต้นทุนตามสัดส่วน '!$E$26)/'2.ต้นทุนตามสัดส่วน '!$E$29,0),2)</f>
        <v>0</v>
      </c>
      <c r="AA263" s="82">
        <f>ROUND(IF('2.ต้นทุนตามสัดส่วน '!$E$36&gt;0,(+F263*'2.ต้นทุนตามสัดส่วน '!$E$36)/'2.ต้นทุนตามสัดส่วน '!$E$39,0),2)</f>
        <v>0</v>
      </c>
      <c r="AB263" s="82">
        <f t="shared" si="5"/>
        <v>0</v>
      </c>
      <c r="AC263" s="82">
        <f>ROUND(IF('2.ต้นทุนตามสัดส่วน '!$E$56&gt;0,(+H263*'2.ต้นทุนตามสัดส่วน '!$E$56)/'2.ต้นทุนตามสัดส่วน '!$E$59,0),2)</f>
        <v>0</v>
      </c>
      <c r="AD263" s="82">
        <f>ROUND(IF('2.ต้นทุนตามสัดส่วน '!$E$66&gt;0,(+I263*'2.ต้นทุนตามสัดส่วน '!$E$66)/'2.ต้นทุนตามสัดส่วน '!$E$69,0),2)</f>
        <v>0</v>
      </c>
      <c r="AE263" s="82">
        <f>ROUND(IF('2.ต้นทุนตามสัดส่วน '!$E$76&gt;0,(+J263*'2.ต้นทุนตามสัดส่วน '!$E$76)/'2.ต้นทุนตามสัดส่วน '!$E$79,0),2)</f>
        <v>0</v>
      </c>
      <c r="AF263" s="82">
        <f t="shared" si="6"/>
        <v>0</v>
      </c>
      <c r="AG263" s="82">
        <f>ROUND(IF('2.ต้นทุนตามสัดส่วน '!$E$106&gt;0,(+L263*'2.ต้นทุนตามสัดส่วน '!$E$106)/'2.ต้นทุนตามสัดส่วน '!$E$109,0),2)</f>
        <v>0</v>
      </c>
      <c r="AH263" s="82">
        <f>ROUND(IF('2.ต้นทุนตามสัดส่วน '!$E$116&gt;0,(+M263*'2.ต้นทุนตามสัดส่วน '!$E$116)/'2.ต้นทุนตามสัดส่วน '!$E$119,0),2)</f>
        <v>0</v>
      </c>
      <c r="AI263" s="82">
        <f>ROUND(IF('2.ต้นทุนตามสัดส่วน '!$E$126&gt;0,(+N263*'2.ต้นทุนตามสัดส่วน '!$E$126)/'2.ต้นทุนตามสัดส่วน '!$E$129,0),2)</f>
        <v>0</v>
      </c>
      <c r="AJ263" s="82">
        <f t="shared" si="7"/>
        <v>0</v>
      </c>
      <c r="AK263" s="82">
        <f>ROUND(IF('2.ต้นทุนตามสัดส่วน '!$E$156&gt;0,(+P263*'2.ต้นทุนตามสัดส่วน '!$E$156)/'2.ต้นทุนตามสัดส่วน '!$E$159,0),2)</f>
        <v>0</v>
      </c>
      <c r="AL263" s="82">
        <f>ROUND(IF('2.ต้นทุนตามสัดส่วน '!$E$166&gt;0,(+Q263*'2.ต้นทุนตามสัดส่วน '!$E$166)/'2.ต้นทุนตามสัดส่วน '!$E$169,0),2)</f>
        <v>0</v>
      </c>
      <c r="AM263" s="82">
        <f>ROUND(IF('2.ต้นทุนตามสัดส่วน '!$E$176&gt;0,(+R263*'2.ต้นทุนตามสัดส่วน '!$E$176)/'2.ต้นทุนตามสัดส่วน '!$E$179,0),2)</f>
        <v>0</v>
      </c>
      <c r="AN263" s="82">
        <f t="shared" si="8"/>
        <v>0</v>
      </c>
      <c r="AO263" s="82">
        <f t="shared" si="9"/>
        <v>0</v>
      </c>
      <c r="AQ263" s="96">
        <v>5109010000</v>
      </c>
      <c r="AR263" s="97" t="s">
        <v>358</v>
      </c>
      <c r="AS263" s="82">
        <f>ROUND(IF('2.ต้นทุนตามสัดส่วน '!$E$7&gt;0,(C263*'2.ต้นทุนตามสัดส่วน '!$E$7)/'2.ต้นทุนตามสัดส่วน '!$E$9,0),2)</f>
        <v>0</v>
      </c>
      <c r="AT263" s="82">
        <f>ROUND(IF('2.ต้นทุนตามสัดส่วน '!$E$17&gt;0,(D263*'2.ต้นทุนตามสัดส่วน '!$E$17)/'2.ต้นทุนตามสัดส่วน '!$E$19,0),2)</f>
        <v>0</v>
      </c>
      <c r="AU263" s="82">
        <f>ROUND(IF('2.ต้นทุนตามสัดส่วน '!$E$27&gt;0,(+E263*'2.ต้นทุนตามสัดส่วน '!$E$27)/'2.ต้นทุนตามสัดส่วน '!$E$29,0),2)</f>
        <v>0</v>
      </c>
      <c r="AV263" s="82">
        <f>ROUND(IF('2.ต้นทุนตามสัดส่วน '!$E$37&gt;0,(+F263*'2.ต้นทุนตามสัดส่วน '!$E$37)/'2.ต้นทุนตามสัดส่วน '!$E$39,0),2)</f>
        <v>0</v>
      </c>
      <c r="AW263" s="82">
        <f t="shared" si="10"/>
        <v>0</v>
      </c>
      <c r="AX263" s="82">
        <f>ROUND(IF('2.ต้นทุนตามสัดส่วน '!$E$57&gt;0,(+H263*'2.ต้นทุนตามสัดส่วน '!$E$57)/'2.ต้นทุนตามสัดส่วน '!$E$59,0),2)</f>
        <v>0</v>
      </c>
      <c r="AY263" s="82">
        <f>ROUND(IF('2.ต้นทุนตามสัดส่วน '!$E$67&gt;0,(+I263*'2.ต้นทุนตามสัดส่วน '!$E$67)/'2.ต้นทุนตามสัดส่วน '!$E$69,0),2)</f>
        <v>0</v>
      </c>
      <c r="AZ263" s="82">
        <f>ROUND(IF('2.ต้นทุนตามสัดส่วน '!$E$77&gt;0,(+J263*'2.ต้นทุนตามสัดส่วน '!$E$77)/'2.ต้นทุนตามสัดส่วน '!$E$79,0),2)</f>
        <v>0</v>
      </c>
      <c r="BA263" s="82">
        <f t="shared" si="11"/>
        <v>0</v>
      </c>
      <c r="BB263" s="82">
        <f>ROUND(IF('2.ต้นทุนตามสัดส่วน '!$E$107&gt;0,(+L263*'2.ต้นทุนตามสัดส่วน '!$E$107)/'2.ต้นทุนตามสัดส่วน '!$E$109,0),2)</f>
        <v>0</v>
      </c>
      <c r="BC263" s="82">
        <f>ROUND(IF('2.ต้นทุนตามสัดส่วน '!$E$117&gt;0,(+M263*'2.ต้นทุนตามสัดส่วน '!$E$117)/'2.ต้นทุนตามสัดส่วน '!$E$119,0),2)</f>
        <v>0</v>
      </c>
      <c r="BD263" s="82">
        <f>ROUND(IF('2.ต้นทุนตามสัดส่วน '!$E$127&gt;0,(+N263*'2.ต้นทุนตามสัดส่วน '!$E$127)/'2.ต้นทุนตามสัดส่วน '!$E$129,0),2)</f>
        <v>0</v>
      </c>
      <c r="BE263" s="82">
        <f t="shared" si="12"/>
        <v>0</v>
      </c>
      <c r="BF263" s="82">
        <f>ROUND(IF('2.ต้นทุนตามสัดส่วน '!$E$157&gt;0,(+P263*'2.ต้นทุนตามสัดส่วน '!$E$157)/'2.ต้นทุนตามสัดส่วน '!$E$159,0),2)</f>
        <v>0</v>
      </c>
      <c r="BG263" s="82">
        <f>ROUND(IF('2.ต้นทุนตามสัดส่วน '!$E$167&gt;0,(+Q263*'2.ต้นทุนตามสัดส่วน '!$E$167)/'2.ต้นทุนตามสัดส่วน '!$E$169,0),2)</f>
        <v>0</v>
      </c>
      <c r="BH263" s="82">
        <f>ROUND(IF('2.ต้นทุนตามสัดส่วน '!$E$177&gt;0,(+R263*'2.ต้นทุนตามสัดส่วน '!$E$177)/'2.ต้นทุนตามสัดส่วน '!$E$179,0),2)</f>
        <v>0</v>
      </c>
      <c r="BI263" s="82">
        <f t="shared" si="13"/>
        <v>0</v>
      </c>
      <c r="BJ263" s="82">
        <f t="shared" si="14"/>
        <v>0</v>
      </c>
      <c r="BL263" s="96">
        <v>5109010000</v>
      </c>
      <c r="BM263" s="97" t="s">
        <v>358</v>
      </c>
      <c r="BN263" s="82">
        <f>ROUND(IF('2.ต้นทุนตามสัดส่วน '!$E$8&gt;0,(+C263*'2.ต้นทุนตามสัดส่วน '!$E$8)/'2.ต้นทุนตามสัดส่วน '!$E$9,0),2)</f>
        <v>0</v>
      </c>
      <c r="BO263" s="82">
        <f>ROUND(IF('2.ต้นทุนตามสัดส่วน '!$E$18&gt;0,(+D263*'2.ต้นทุนตามสัดส่วน '!$E$18)/'2.ต้นทุนตามสัดส่วน '!$E$19,0),2)</f>
        <v>0</v>
      </c>
      <c r="BP263" s="82">
        <f>ROUND(IF('2.ต้นทุนตามสัดส่วน '!$E$28&gt;0,(+E263*'2.ต้นทุนตามสัดส่วน '!$E$28)/'2.ต้นทุนตามสัดส่วน '!$E$29,0),2)</f>
        <v>0</v>
      </c>
      <c r="BQ263" s="82">
        <f>ROUND(IF('2.ต้นทุนตามสัดส่วน '!$E$38&gt;0,(+F263*'2.ต้นทุนตามสัดส่วน '!$E$38)/'2.ต้นทุนตามสัดส่วน '!$E$39,0),2)</f>
        <v>0</v>
      </c>
      <c r="BR263" s="82">
        <f t="shared" si="15"/>
        <v>0</v>
      </c>
      <c r="BS263" s="82">
        <f>ROUND(IF('2.ต้นทุนตามสัดส่วน '!$E$58&gt;0,(+H263*'2.ต้นทุนตามสัดส่วน '!$E$58)/'2.ต้นทุนตามสัดส่วน '!$E$59,0),2)</f>
        <v>0</v>
      </c>
      <c r="BT263" s="82">
        <f>ROUND(IF('2.ต้นทุนตามสัดส่วน '!$E$68&gt;0,(+I263*'2.ต้นทุนตามสัดส่วน '!$E$68)/'2.ต้นทุนตามสัดส่วน '!$E$69,0),2)</f>
        <v>0</v>
      </c>
      <c r="BU263" s="82">
        <f>ROUND(IF('2.ต้นทุนตามสัดส่วน '!$E$78&gt;0,(+J263*'2.ต้นทุนตามสัดส่วน '!$E$78)/'2.ต้นทุนตามสัดส่วน '!$E$79,0),2)</f>
        <v>0</v>
      </c>
      <c r="BV263" s="82">
        <f t="shared" si="16"/>
        <v>0</v>
      </c>
      <c r="BW263" s="82">
        <f>ROUND(IF('2.ต้นทุนตามสัดส่วน '!$E$108&gt;0,(+L263*'2.ต้นทุนตามสัดส่วน '!$E$108)/'2.ต้นทุนตามสัดส่วน '!$E$109,0),2)</f>
        <v>0</v>
      </c>
      <c r="BX263" s="82">
        <f>ROUND(IF('2.ต้นทุนตามสัดส่วน '!$E$118&gt;0,(+M263*'2.ต้นทุนตามสัดส่วน '!$E$118)/'2.ต้นทุนตามสัดส่วน '!$E$119,0),2)</f>
        <v>0</v>
      </c>
      <c r="BY263" s="82">
        <f>ROUND(IF('2.ต้นทุนตามสัดส่วน '!$E$128&gt;0,(+N263*'2.ต้นทุนตามสัดส่วน '!$E$128)/'2.ต้นทุนตามสัดส่วน '!$E$129,0),2)</f>
        <v>0</v>
      </c>
      <c r="BZ263" s="82">
        <f t="shared" si="17"/>
        <v>0</v>
      </c>
      <c r="CA263" s="82">
        <f>ROUND(IF('2.ต้นทุนตามสัดส่วน '!$E$158&gt;0,(+P263*'2.ต้นทุนตามสัดส่วน '!$E$158)/'2.ต้นทุนตามสัดส่วน '!$E$159,0),2)</f>
        <v>0</v>
      </c>
      <c r="CB263" s="82">
        <f>ROUND(IF('2.ต้นทุนตามสัดส่วน '!$E$168&gt;0,(+Q263*'2.ต้นทุนตามสัดส่วน '!$E$168)/'2.ต้นทุนตามสัดส่วน '!$E$169,0),2)</f>
        <v>0</v>
      </c>
      <c r="CC263" s="82">
        <f>ROUND(IF('2.ต้นทุนตามสัดส่วน '!$E$178&gt;0,(+R263*'2.ต้นทุนตามสัดส่วน '!$E$178)/'2.ต้นทุนตามสัดส่วน '!$E$179,0),2)</f>
        <v>0</v>
      </c>
      <c r="CD263" s="82">
        <f t="shared" si="18"/>
        <v>0</v>
      </c>
      <c r="CE263" s="82">
        <f t="shared" si="19"/>
        <v>0</v>
      </c>
      <c r="CF263" s="96">
        <v>5109010000</v>
      </c>
      <c r="CG263" s="97" t="s">
        <v>358</v>
      </c>
      <c r="CH263" s="82">
        <f t="shared" ref="CH263:CY263" si="276">+C263-X263-AS263-BN263</f>
        <v>0</v>
      </c>
      <c r="CI263" s="82">
        <f t="shared" si="276"/>
        <v>0</v>
      </c>
      <c r="CJ263" s="82">
        <f t="shared" si="276"/>
        <v>0</v>
      </c>
      <c r="CK263" s="82">
        <f t="shared" si="276"/>
        <v>0</v>
      </c>
      <c r="CL263" s="82">
        <f t="shared" si="276"/>
        <v>0</v>
      </c>
      <c r="CM263" s="82">
        <f t="shared" si="276"/>
        <v>0</v>
      </c>
      <c r="CN263" s="82">
        <f t="shared" si="276"/>
        <v>0</v>
      </c>
      <c r="CO263" s="82">
        <f t="shared" si="276"/>
        <v>0</v>
      </c>
      <c r="CP263" s="82">
        <f t="shared" si="276"/>
        <v>0</v>
      </c>
      <c r="CQ263" s="82">
        <f t="shared" si="276"/>
        <v>0</v>
      </c>
      <c r="CR263" s="82">
        <f t="shared" si="276"/>
        <v>0</v>
      </c>
      <c r="CS263" s="82">
        <f t="shared" si="276"/>
        <v>0</v>
      </c>
      <c r="CT263" s="82">
        <f t="shared" si="276"/>
        <v>0</v>
      </c>
      <c r="CU263" s="82">
        <f t="shared" si="276"/>
        <v>0</v>
      </c>
      <c r="CV263" s="82">
        <f t="shared" si="276"/>
        <v>0</v>
      </c>
      <c r="CW263" s="82">
        <f t="shared" si="276"/>
        <v>0</v>
      </c>
      <c r="CX263" s="82">
        <f t="shared" si="276"/>
        <v>0</v>
      </c>
      <c r="CY263" s="82">
        <f t="shared" si="276"/>
        <v>0</v>
      </c>
    </row>
    <row r="264" spans="1:103" ht="15.75" customHeight="1" x14ac:dyDescent="0.55000000000000004">
      <c r="A264" s="96">
        <v>5109020000</v>
      </c>
      <c r="B264" s="97" t="s">
        <v>359</v>
      </c>
      <c r="C264" s="30"/>
      <c r="D264" s="82"/>
      <c r="E264" s="82"/>
      <c r="F264" s="82"/>
      <c r="G264" s="82">
        <f t="shared" si="0"/>
        <v>0</v>
      </c>
      <c r="H264" s="82"/>
      <c r="I264" s="82"/>
      <c r="J264" s="82"/>
      <c r="K264" s="82">
        <f t="shared" si="1"/>
        <v>0</v>
      </c>
      <c r="L264" s="82"/>
      <c r="M264" s="82"/>
      <c r="N264" s="82"/>
      <c r="O264" s="82">
        <f t="shared" si="2"/>
        <v>0</v>
      </c>
      <c r="P264" s="82"/>
      <c r="Q264" s="82"/>
      <c r="R264" s="82"/>
      <c r="S264" s="82">
        <f t="shared" si="3"/>
        <v>0</v>
      </c>
      <c r="T264" s="82">
        <f t="shared" si="4"/>
        <v>0</v>
      </c>
      <c r="V264" s="96">
        <v>5109020000</v>
      </c>
      <c r="W264" s="97" t="s">
        <v>359</v>
      </c>
      <c r="X264" s="82">
        <f>ROUND(IF('2.ต้นทุนตามสัดส่วน '!$E$6&gt;0,(+C264*'2.ต้นทุนตามสัดส่วน '!$E$6)/'2.ต้นทุนตามสัดส่วน '!$E$9,0),2)</f>
        <v>0</v>
      </c>
      <c r="Y264" s="82">
        <f>ROUND(IF('2.ต้นทุนตามสัดส่วน '!$E$16&gt;0,(+D264*'2.ต้นทุนตามสัดส่วน '!$E$16)/'2.ต้นทุนตามสัดส่วน '!$E$19,0),2)</f>
        <v>0</v>
      </c>
      <c r="Z264" s="82">
        <f>ROUND(IF('2.ต้นทุนตามสัดส่วน '!$E$26&gt;0,(+E264*'2.ต้นทุนตามสัดส่วน '!$E$26)/'2.ต้นทุนตามสัดส่วน '!$E$29,0),2)</f>
        <v>0</v>
      </c>
      <c r="AA264" s="82">
        <f>ROUND(IF('2.ต้นทุนตามสัดส่วน '!$E$36&gt;0,(+F264*'2.ต้นทุนตามสัดส่วน '!$E$36)/'2.ต้นทุนตามสัดส่วน '!$E$39,0),2)</f>
        <v>0</v>
      </c>
      <c r="AB264" s="82">
        <f t="shared" si="5"/>
        <v>0</v>
      </c>
      <c r="AC264" s="82">
        <f>ROUND(IF('2.ต้นทุนตามสัดส่วน '!$E$56&gt;0,(+H264*'2.ต้นทุนตามสัดส่วน '!$E$56)/'2.ต้นทุนตามสัดส่วน '!$E$59,0),2)</f>
        <v>0</v>
      </c>
      <c r="AD264" s="82">
        <f>ROUND(IF('2.ต้นทุนตามสัดส่วน '!$E$66&gt;0,(+I264*'2.ต้นทุนตามสัดส่วน '!$E$66)/'2.ต้นทุนตามสัดส่วน '!$E$69,0),2)</f>
        <v>0</v>
      </c>
      <c r="AE264" s="82">
        <f>ROUND(IF('2.ต้นทุนตามสัดส่วน '!$E$76&gt;0,(+J264*'2.ต้นทุนตามสัดส่วน '!$E$76)/'2.ต้นทุนตามสัดส่วน '!$E$79,0),2)</f>
        <v>0</v>
      </c>
      <c r="AF264" s="82">
        <f t="shared" si="6"/>
        <v>0</v>
      </c>
      <c r="AG264" s="82">
        <f>ROUND(IF('2.ต้นทุนตามสัดส่วน '!$E$106&gt;0,(+L264*'2.ต้นทุนตามสัดส่วน '!$E$106)/'2.ต้นทุนตามสัดส่วน '!$E$109,0),2)</f>
        <v>0</v>
      </c>
      <c r="AH264" s="82">
        <f>ROUND(IF('2.ต้นทุนตามสัดส่วน '!$E$116&gt;0,(+M264*'2.ต้นทุนตามสัดส่วน '!$E$116)/'2.ต้นทุนตามสัดส่วน '!$E$119,0),2)</f>
        <v>0</v>
      </c>
      <c r="AI264" s="82">
        <f>ROUND(IF('2.ต้นทุนตามสัดส่วน '!$E$126&gt;0,(+N264*'2.ต้นทุนตามสัดส่วน '!$E$126)/'2.ต้นทุนตามสัดส่วน '!$E$129,0),2)</f>
        <v>0</v>
      </c>
      <c r="AJ264" s="82">
        <f t="shared" si="7"/>
        <v>0</v>
      </c>
      <c r="AK264" s="82">
        <f>ROUND(IF('2.ต้นทุนตามสัดส่วน '!$E$156&gt;0,(+P264*'2.ต้นทุนตามสัดส่วน '!$E$156)/'2.ต้นทุนตามสัดส่วน '!$E$159,0),2)</f>
        <v>0</v>
      </c>
      <c r="AL264" s="82">
        <f>ROUND(IF('2.ต้นทุนตามสัดส่วน '!$E$166&gt;0,(+Q264*'2.ต้นทุนตามสัดส่วน '!$E$166)/'2.ต้นทุนตามสัดส่วน '!$E$169,0),2)</f>
        <v>0</v>
      </c>
      <c r="AM264" s="82">
        <f>ROUND(IF('2.ต้นทุนตามสัดส่วน '!$E$176&gt;0,(+R264*'2.ต้นทุนตามสัดส่วน '!$E$176)/'2.ต้นทุนตามสัดส่วน '!$E$179,0),2)</f>
        <v>0</v>
      </c>
      <c r="AN264" s="82">
        <f t="shared" si="8"/>
        <v>0</v>
      </c>
      <c r="AO264" s="82">
        <f t="shared" si="9"/>
        <v>0</v>
      </c>
      <c r="AQ264" s="96">
        <v>5109020000</v>
      </c>
      <c r="AR264" s="97" t="s">
        <v>359</v>
      </c>
      <c r="AS264" s="82">
        <f>ROUND(IF('2.ต้นทุนตามสัดส่วน '!$E$7&gt;0,(C264*'2.ต้นทุนตามสัดส่วน '!$E$7)/'2.ต้นทุนตามสัดส่วน '!$E$9,0),2)</f>
        <v>0</v>
      </c>
      <c r="AT264" s="82">
        <f>ROUND(IF('2.ต้นทุนตามสัดส่วน '!$E$17&gt;0,(D264*'2.ต้นทุนตามสัดส่วน '!$E$17)/'2.ต้นทุนตามสัดส่วน '!$E$19,0),2)</f>
        <v>0</v>
      </c>
      <c r="AU264" s="82">
        <f>ROUND(IF('2.ต้นทุนตามสัดส่วน '!$E$27&gt;0,(+E264*'2.ต้นทุนตามสัดส่วน '!$E$27)/'2.ต้นทุนตามสัดส่วน '!$E$29,0),2)</f>
        <v>0</v>
      </c>
      <c r="AV264" s="82">
        <f>ROUND(IF('2.ต้นทุนตามสัดส่วน '!$E$37&gt;0,(+F264*'2.ต้นทุนตามสัดส่วน '!$E$37)/'2.ต้นทุนตามสัดส่วน '!$E$39,0),2)</f>
        <v>0</v>
      </c>
      <c r="AW264" s="82">
        <f t="shared" si="10"/>
        <v>0</v>
      </c>
      <c r="AX264" s="82">
        <f>ROUND(IF('2.ต้นทุนตามสัดส่วน '!$E$57&gt;0,(+H264*'2.ต้นทุนตามสัดส่วน '!$E$57)/'2.ต้นทุนตามสัดส่วน '!$E$59,0),2)</f>
        <v>0</v>
      </c>
      <c r="AY264" s="82">
        <f>ROUND(IF('2.ต้นทุนตามสัดส่วน '!$E$67&gt;0,(+I264*'2.ต้นทุนตามสัดส่วน '!$E$67)/'2.ต้นทุนตามสัดส่วน '!$E$69,0),2)</f>
        <v>0</v>
      </c>
      <c r="AZ264" s="82">
        <f>ROUND(IF('2.ต้นทุนตามสัดส่วน '!$E$77&gt;0,(+J264*'2.ต้นทุนตามสัดส่วน '!$E$77)/'2.ต้นทุนตามสัดส่วน '!$E$79,0),2)</f>
        <v>0</v>
      </c>
      <c r="BA264" s="82">
        <f t="shared" si="11"/>
        <v>0</v>
      </c>
      <c r="BB264" s="82">
        <f>ROUND(IF('2.ต้นทุนตามสัดส่วน '!$E$107&gt;0,(+L264*'2.ต้นทุนตามสัดส่วน '!$E$107)/'2.ต้นทุนตามสัดส่วน '!$E$109,0),2)</f>
        <v>0</v>
      </c>
      <c r="BC264" s="82">
        <f>ROUND(IF('2.ต้นทุนตามสัดส่วน '!$E$117&gt;0,(+M264*'2.ต้นทุนตามสัดส่วน '!$E$117)/'2.ต้นทุนตามสัดส่วน '!$E$119,0),2)</f>
        <v>0</v>
      </c>
      <c r="BD264" s="82">
        <f>ROUND(IF('2.ต้นทุนตามสัดส่วน '!$E$127&gt;0,(+N264*'2.ต้นทุนตามสัดส่วน '!$E$127)/'2.ต้นทุนตามสัดส่วน '!$E$129,0),2)</f>
        <v>0</v>
      </c>
      <c r="BE264" s="82">
        <f t="shared" si="12"/>
        <v>0</v>
      </c>
      <c r="BF264" s="82">
        <f>ROUND(IF('2.ต้นทุนตามสัดส่วน '!$E$157&gt;0,(+P264*'2.ต้นทุนตามสัดส่วน '!$E$157)/'2.ต้นทุนตามสัดส่วน '!$E$159,0),2)</f>
        <v>0</v>
      </c>
      <c r="BG264" s="82">
        <f>ROUND(IF('2.ต้นทุนตามสัดส่วน '!$E$167&gt;0,(+Q264*'2.ต้นทุนตามสัดส่วน '!$E$167)/'2.ต้นทุนตามสัดส่วน '!$E$169,0),2)</f>
        <v>0</v>
      </c>
      <c r="BH264" s="82">
        <f>ROUND(IF('2.ต้นทุนตามสัดส่วน '!$E$177&gt;0,(+R264*'2.ต้นทุนตามสัดส่วน '!$E$177)/'2.ต้นทุนตามสัดส่วน '!$E$179,0),2)</f>
        <v>0</v>
      </c>
      <c r="BI264" s="82">
        <f t="shared" si="13"/>
        <v>0</v>
      </c>
      <c r="BJ264" s="82">
        <f t="shared" si="14"/>
        <v>0</v>
      </c>
      <c r="BL264" s="96">
        <v>5109020000</v>
      </c>
      <c r="BM264" s="97" t="s">
        <v>359</v>
      </c>
      <c r="BN264" s="82">
        <f>ROUND(IF('2.ต้นทุนตามสัดส่วน '!$E$8&gt;0,(+C264*'2.ต้นทุนตามสัดส่วน '!$E$8)/'2.ต้นทุนตามสัดส่วน '!$E$9,0),2)</f>
        <v>0</v>
      </c>
      <c r="BO264" s="82">
        <f>ROUND(IF('2.ต้นทุนตามสัดส่วน '!$E$18&gt;0,(+D264*'2.ต้นทุนตามสัดส่วน '!$E$18)/'2.ต้นทุนตามสัดส่วน '!$E$19,0),2)</f>
        <v>0</v>
      </c>
      <c r="BP264" s="82">
        <f>ROUND(IF('2.ต้นทุนตามสัดส่วน '!$E$28&gt;0,(+E264*'2.ต้นทุนตามสัดส่วน '!$E$28)/'2.ต้นทุนตามสัดส่วน '!$E$29,0),2)</f>
        <v>0</v>
      </c>
      <c r="BQ264" s="82">
        <f>ROUND(IF('2.ต้นทุนตามสัดส่วน '!$E$38&gt;0,(+F264*'2.ต้นทุนตามสัดส่วน '!$E$38)/'2.ต้นทุนตามสัดส่วน '!$E$39,0),2)</f>
        <v>0</v>
      </c>
      <c r="BR264" s="82">
        <f t="shared" si="15"/>
        <v>0</v>
      </c>
      <c r="BS264" s="82">
        <f>ROUND(IF('2.ต้นทุนตามสัดส่วน '!$E$58&gt;0,(+H264*'2.ต้นทุนตามสัดส่วน '!$E$58)/'2.ต้นทุนตามสัดส่วน '!$E$59,0),2)</f>
        <v>0</v>
      </c>
      <c r="BT264" s="82">
        <f>ROUND(IF('2.ต้นทุนตามสัดส่วน '!$E$68&gt;0,(+I264*'2.ต้นทุนตามสัดส่วน '!$E$68)/'2.ต้นทุนตามสัดส่วน '!$E$69,0),2)</f>
        <v>0</v>
      </c>
      <c r="BU264" s="82">
        <f>ROUND(IF('2.ต้นทุนตามสัดส่วน '!$E$78&gt;0,(+J264*'2.ต้นทุนตามสัดส่วน '!$E$78)/'2.ต้นทุนตามสัดส่วน '!$E$79,0),2)</f>
        <v>0</v>
      </c>
      <c r="BV264" s="82">
        <f t="shared" si="16"/>
        <v>0</v>
      </c>
      <c r="BW264" s="82">
        <f>ROUND(IF('2.ต้นทุนตามสัดส่วน '!$E$108&gt;0,(+L264*'2.ต้นทุนตามสัดส่วน '!$E$108)/'2.ต้นทุนตามสัดส่วน '!$E$109,0),2)</f>
        <v>0</v>
      </c>
      <c r="BX264" s="82">
        <f>ROUND(IF('2.ต้นทุนตามสัดส่วน '!$E$118&gt;0,(+M264*'2.ต้นทุนตามสัดส่วน '!$E$118)/'2.ต้นทุนตามสัดส่วน '!$E$119,0),2)</f>
        <v>0</v>
      </c>
      <c r="BY264" s="82">
        <f>ROUND(IF('2.ต้นทุนตามสัดส่วน '!$E$128&gt;0,(+N264*'2.ต้นทุนตามสัดส่วน '!$E$128)/'2.ต้นทุนตามสัดส่วน '!$E$129,0),2)</f>
        <v>0</v>
      </c>
      <c r="BZ264" s="82">
        <f t="shared" si="17"/>
        <v>0</v>
      </c>
      <c r="CA264" s="82">
        <f>ROUND(IF('2.ต้นทุนตามสัดส่วน '!$E$158&gt;0,(+P264*'2.ต้นทุนตามสัดส่วน '!$E$158)/'2.ต้นทุนตามสัดส่วน '!$E$159,0),2)</f>
        <v>0</v>
      </c>
      <c r="CB264" s="82">
        <f>ROUND(IF('2.ต้นทุนตามสัดส่วน '!$E$168&gt;0,(+Q264*'2.ต้นทุนตามสัดส่วน '!$E$168)/'2.ต้นทุนตามสัดส่วน '!$E$169,0),2)</f>
        <v>0</v>
      </c>
      <c r="CC264" s="82">
        <f>ROUND(IF('2.ต้นทุนตามสัดส่วน '!$E$178&gt;0,(+R264*'2.ต้นทุนตามสัดส่วน '!$E$178)/'2.ต้นทุนตามสัดส่วน '!$E$179,0),2)</f>
        <v>0</v>
      </c>
      <c r="CD264" s="82">
        <f t="shared" si="18"/>
        <v>0</v>
      </c>
      <c r="CE264" s="82">
        <f t="shared" si="19"/>
        <v>0</v>
      </c>
      <c r="CF264" s="96">
        <v>5109020000</v>
      </c>
      <c r="CG264" s="97" t="s">
        <v>359</v>
      </c>
      <c r="CH264" s="82">
        <f t="shared" ref="CH264:CY264" si="277">+C264-X264-AS264-BN264</f>
        <v>0</v>
      </c>
      <c r="CI264" s="82">
        <f t="shared" si="277"/>
        <v>0</v>
      </c>
      <c r="CJ264" s="82">
        <f t="shared" si="277"/>
        <v>0</v>
      </c>
      <c r="CK264" s="82">
        <f t="shared" si="277"/>
        <v>0</v>
      </c>
      <c r="CL264" s="82">
        <f t="shared" si="277"/>
        <v>0</v>
      </c>
      <c r="CM264" s="82">
        <f t="shared" si="277"/>
        <v>0</v>
      </c>
      <c r="CN264" s="82">
        <f t="shared" si="277"/>
        <v>0</v>
      </c>
      <c r="CO264" s="82">
        <f t="shared" si="277"/>
        <v>0</v>
      </c>
      <c r="CP264" s="82">
        <f t="shared" si="277"/>
        <v>0</v>
      </c>
      <c r="CQ264" s="82">
        <f t="shared" si="277"/>
        <v>0</v>
      </c>
      <c r="CR264" s="82">
        <f t="shared" si="277"/>
        <v>0</v>
      </c>
      <c r="CS264" s="82">
        <f t="shared" si="277"/>
        <v>0</v>
      </c>
      <c r="CT264" s="82">
        <f t="shared" si="277"/>
        <v>0</v>
      </c>
      <c r="CU264" s="82">
        <f t="shared" si="277"/>
        <v>0</v>
      </c>
      <c r="CV264" s="82">
        <f t="shared" si="277"/>
        <v>0</v>
      </c>
      <c r="CW264" s="82">
        <f t="shared" si="277"/>
        <v>0</v>
      </c>
      <c r="CX264" s="82">
        <f t="shared" si="277"/>
        <v>0</v>
      </c>
      <c r="CY264" s="82">
        <f t="shared" si="277"/>
        <v>0</v>
      </c>
    </row>
    <row r="265" spans="1:103" ht="15.75" customHeight="1" x14ac:dyDescent="0.55000000000000004">
      <c r="A265" s="96">
        <v>5109070000</v>
      </c>
      <c r="B265" s="97" t="s">
        <v>360</v>
      </c>
      <c r="C265" s="30"/>
      <c r="D265" s="82"/>
      <c r="E265" s="82"/>
      <c r="F265" s="82"/>
      <c r="G265" s="82">
        <f t="shared" si="0"/>
        <v>0</v>
      </c>
      <c r="H265" s="82"/>
      <c r="I265" s="82"/>
      <c r="J265" s="82"/>
      <c r="K265" s="82">
        <f t="shared" si="1"/>
        <v>0</v>
      </c>
      <c r="L265" s="82"/>
      <c r="M265" s="82"/>
      <c r="N265" s="82"/>
      <c r="O265" s="82">
        <f t="shared" si="2"/>
        <v>0</v>
      </c>
      <c r="P265" s="82"/>
      <c r="Q265" s="82"/>
      <c r="R265" s="82"/>
      <c r="S265" s="82">
        <f t="shared" si="3"/>
        <v>0</v>
      </c>
      <c r="T265" s="82">
        <f t="shared" si="4"/>
        <v>0</v>
      </c>
      <c r="V265" s="96">
        <v>5109070000</v>
      </c>
      <c r="W265" s="97" t="s">
        <v>360</v>
      </c>
      <c r="X265" s="82">
        <f>ROUND(IF('2.ต้นทุนตามสัดส่วน '!$E$6&gt;0,(+C265*'2.ต้นทุนตามสัดส่วน '!$E$6)/'2.ต้นทุนตามสัดส่วน '!$E$9,0),2)</f>
        <v>0</v>
      </c>
      <c r="Y265" s="82">
        <f>ROUND(IF('2.ต้นทุนตามสัดส่วน '!$E$16&gt;0,(+D265*'2.ต้นทุนตามสัดส่วน '!$E$16)/'2.ต้นทุนตามสัดส่วน '!$E$19,0),2)</f>
        <v>0</v>
      </c>
      <c r="Z265" s="82">
        <f>ROUND(IF('2.ต้นทุนตามสัดส่วน '!$E$26&gt;0,(+E265*'2.ต้นทุนตามสัดส่วน '!$E$26)/'2.ต้นทุนตามสัดส่วน '!$E$29,0),2)</f>
        <v>0</v>
      </c>
      <c r="AA265" s="82">
        <f>ROUND(IF('2.ต้นทุนตามสัดส่วน '!$E$36&gt;0,(+F265*'2.ต้นทุนตามสัดส่วน '!$E$36)/'2.ต้นทุนตามสัดส่วน '!$E$39,0),2)</f>
        <v>0</v>
      </c>
      <c r="AB265" s="82">
        <f t="shared" si="5"/>
        <v>0</v>
      </c>
      <c r="AC265" s="82">
        <f>ROUND(IF('2.ต้นทุนตามสัดส่วน '!$E$56&gt;0,(+H265*'2.ต้นทุนตามสัดส่วน '!$E$56)/'2.ต้นทุนตามสัดส่วน '!$E$59,0),2)</f>
        <v>0</v>
      </c>
      <c r="AD265" s="82">
        <f>ROUND(IF('2.ต้นทุนตามสัดส่วน '!$E$66&gt;0,(+I265*'2.ต้นทุนตามสัดส่วน '!$E$66)/'2.ต้นทุนตามสัดส่วน '!$E$69,0),2)</f>
        <v>0</v>
      </c>
      <c r="AE265" s="82">
        <f>ROUND(IF('2.ต้นทุนตามสัดส่วน '!$E$76&gt;0,(+J265*'2.ต้นทุนตามสัดส่วน '!$E$76)/'2.ต้นทุนตามสัดส่วน '!$E$79,0),2)</f>
        <v>0</v>
      </c>
      <c r="AF265" s="82">
        <f t="shared" si="6"/>
        <v>0</v>
      </c>
      <c r="AG265" s="82">
        <f>ROUND(IF('2.ต้นทุนตามสัดส่วน '!$E$106&gt;0,(+L265*'2.ต้นทุนตามสัดส่วน '!$E$106)/'2.ต้นทุนตามสัดส่วน '!$E$109,0),2)</f>
        <v>0</v>
      </c>
      <c r="AH265" s="82">
        <f>ROUND(IF('2.ต้นทุนตามสัดส่วน '!$E$116&gt;0,(+M265*'2.ต้นทุนตามสัดส่วน '!$E$116)/'2.ต้นทุนตามสัดส่วน '!$E$119,0),2)</f>
        <v>0</v>
      </c>
      <c r="AI265" s="82">
        <f>ROUND(IF('2.ต้นทุนตามสัดส่วน '!$E$126&gt;0,(+N265*'2.ต้นทุนตามสัดส่วน '!$E$126)/'2.ต้นทุนตามสัดส่วน '!$E$129,0),2)</f>
        <v>0</v>
      </c>
      <c r="AJ265" s="82">
        <f t="shared" si="7"/>
        <v>0</v>
      </c>
      <c r="AK265" s="82">
        <f>ROUND(IF('2.ต้นทุนตามสัดส่วน '!$E$156&gt;0,(+P265*'2.ต้นทุนตามสัดส่วน '!$E$156)/'2.ต้นทุนตามสัดส่วน '!$E$159,0),2)</f>
        <v>0</v>
      </c>
      <c r="AL265" s="82">
        <f>ROUND(IF('2.ต้นทุนตามสัดส่วน '!$E$166&gt;0,(+Q265*'2.ต้นทุนตามสัดส่วน '!$E$166)/'2.ต้นทุนตามสัดส่วน '!$E$169,0),2)</f>
        <v>0</v>
      </c>
      <c r="AM265" s="82">
        <f>ROUND(IF('2.ต้นทุนตามสัดส่วน '!$E$176&gt;0,(+R265*'2.ต้นทุนตามสัดส่วน '!$E$176)/'2.ต้นทุนตามสัดส่วน '!$E$179,0),2)</f>
        <v>0</v>
      </c>
      <c r="AN265" s="82">
        <f t="shared" si="8"/>
        <v>0</v>
      </c>
      <c r="AO265" s="82">
        <f t="shared" si="9"/>
        <v>0</v>
      </c>
      <c r="AQ265" s="96">
        <v>5109070000</v>
      </c>
      <c r="AR265" s="97" t="s">
        <v>360</v>
      </c>
      <c r="AS265" s="82">
        <f>ROUND(IF('2.ต้นทุนตามสัดส่วน '!$E$7&gt;0,(C265*'2.ต้นทุนตามสัดส่วน '!$E$7)/'2.ต้นทุนตามสัดส่วน '!$E$9,0),2)</f>
        <v>0</v>
      </c>
      <c r="AT265" s="82">
        <f>ROUND(IF('2.ต้นทุนตามสัดส่วน '!$E$17&gt;0,(D265*'2.ต้นทุนตามสัดส่วน '!$E$17)/'2.ต้นทุนตามสัดส่วน '!$E$19,0),2)</f>
        <v>0</v>
      </c>
      <c r="AU265" s="82">
        <f>ROUND(IF('2.ต้นทุนตามสัดส่วน '!$E$27&gt;0,(+E265*'2.ต้นทุนตามสัดส่วน '!$E$27)/'2.ต้นทุนตามสัดส่วน '!$E$29,0),2)</f>
        <v>0</v>
      </c>
      <c r="AV265" s="82">
        <f>ROUND(IF('2.ต้นทุนตามสัดส่วน '!$E$37&gt;0,(+F265*'2.ต้นทุนตามสัดส่วน '!$E$37)/'2.ต้นทุนตามสัดส่วน '!$E$39,0),2)</f>
        <v>0</v>
      </c>
      <c r="AW265" s="82">
        <f t="shared" si="10"/>
        <v>0</v>
      </c>
      <c r="AX265" s="82">
        <f>ROUND(IF('2.ต้นทุนตามสัดส่วน '!$E$57&gt;0,(+H265*'2.ต้นทุนตามสัดส่วน '!$E$57)/'2.ต้นทุนตามสัดส่วน '!$E$59,0),2)</f>
        <v>0</v>
      </c>
      <c r="AY265" s="82">
        <f>ROUND(IF('2.ต้นทุนตามสัดส่วน '!$E$67&gt;0,(+I265*'2.ต้นทุนตามสัดส่วน '!$E$67)/'2.ต้นทุนตามสัดส่วน '!$E$69,0),2)</f>
        <v>0</v>
      </c>
      <c r="AZ265" s="82">
        <f>ROUND(IF('2.ต้นทุนตามสัดส่วน '!$E$77&gt;0,(+J265*'2.ต้นทุนตามสัดส่วน '!$E$77)/'2.ต้นทุนตามสัดส่วน '!$E$79,0),2)</f>
        <v>0</v>
      </c>
      <c r="BA265" s="82">
        <f t="shared" si="11"/>
        <v>0</v>
      </c>
      <c r="BB265" s="82">
        <f>ROUND(IF('2.ต้นทุนตามสัดส่วน '!$E$107&gt;0,(+L265*'2.ต้นทุนตามสัดส่วน '!$E$107)/'2.ต้นทุนตามสัดส่วน '!$E$109,0),2)</f>
        <v>0</v>
      </c>
      <c r="BC265" s="82">
        <f>ROUND(IF('2.ต้นทุนตามสัดส่วน '!$E$117&gt;0,(+M265*'2.ต้นทุนตามสัดส่วน '!$E$117)/'2.ต้นทุนตามสัดส่วน '!$E$119,0),2)</f>
        <v>0</v>
      </c>
      <c r="BD265" s="82">
        <f>ROUND(IF('2.ต้นทุนตามสัดส่วน '!$E$127&gt;0,(+N265*'2.ต้นทุนตามสัดส่วน '!$E$127)/'2.ต้นทุนตามสัดส่วน '!$E$129,0),2)</f>
        <v>0</v>
      </c>
      <c r="BE265" s="82">
        <f t="shared" si="12"/>
        <v>0</v>
      </c>
      <c r="BF265" s="82">
        <f>ROUND(IF('2.ต้นทุนตามสัดส่วน '!$E$157&gt;0,(+P265*'2.ต้นทุนตามสัดส่วน '!$E$157)/'2.ต้นทุนตามสัดส่วน '!$E$159,0),2)</f>
        <v>0</v>
      </c>
      <c r="BG265" s="82">
        <f>ROUND(IF('2.ต้นทุนตามสัดส่วน '!$E$167&gt;0,(+Q265*'2.ต้นทุนตามสัดส่วน '!$E$167)/'2.ต้นทุนตามสัดส่วน '!$E$169,0),2)</f>
        <v>0</v>
      </c>
      <c r="BH265" s="82">
        <f>ROUND(IF('2.ต้นทุนตามสัดส่วน '!$E$177&gt;0,(+R265*'2.ต้นทุนตามสัดส่วน '!$E$177)/'2.ต้นทุนตามสัดส่วน '!$E$179,0),2)</f>
        <v>0</v>
      </c>
      <c r="BI265" s="82">
        <f t="shared" si="13"/>
        <v>0</v>
      </c>
      <c r="BJ265" s="82">
        <f t="shared" si="14"/>
        <v>0</v>
      </c>
      <c r="BL265" s="96">
        <v>5109070000</v>
      </c>
      <c r="BM265" s="97" t="s">
        <v>360</v>
      </c>
      <c r="BN265" s="82">
        <f>ROUND(IF('2.ต้นทุนตามสัดส่วน '!$E$8&gt;0,(+C265*'2.ต้นทุนตามสัดส่วน '!$E$8)/'2.ต้นทุนตามสัดส่วน '!$E$9,0),2)</f>
        <v>0</v>
      </c>
      <c r="BO265" s="82">
        <f>ROUND(IF('2.ต้นทุนตามสัดส่วน '!$E$18&gt;0,(+D265*'2.ต้นทุนตามสัดส่วน '!$E$18)/'2.ต้นทุนตามสัดส่วน '!$E$19,0),2)</f>
        <v>0</v>
      </c>
      <c r="BP265" s="82">
        <f>ROUND(IF('2.ต้นทุนตามสัดส่วน '!$E$28&gt;0,(+E265*'2.ต้นทุนตามสัดส่วน '!$E$28)/'2.ต้นทุนตามสัดส่วน '!$E$29,0),2)</f>
        <v>0</v>
      </c>
      <c r="BQ265" s="82">
        <f>ROUND(IF('2.ต้นทุนตามสัดส่วน '!$E$38&gt;0,(+F265*'2.ต้นทุนตามสัดส่วน '!$E$38)/'2.ต้นทุนตามสัดส่วน '!$E$39,0),2)</f>
        <v>0</v>
      </c>
      <c r="BR265" s="82">
        <f t="shared" si="15"/>
        <v>0</v>
      </c>
      <c r="BS265" s="82">
        <f>ROUND(IF('2.ต้นทุนตามสัดส่วน '!$E$58&gt;0,(+H265*'2.ต้นทุนตามสัดส่วน '!$E$58)/'2.ต้นทุนตามสัดส่วน '!$E$59,0),2)</f>
        <v>0</v>
      </c>
      <c r="BT265" s="82">
        <f>ROUND(IF('2.ต้นทุนตามสัดส่วน '!$E$68&gt;0,(+I265*'2.ต้นทุนตามสัดส่วน '!$E$68)/'2.ต้นทุนตามสัดส่วน '!$E$69,0),2)</f>
        <v>0</v>
      </c>
      <c r="BU265" s="82">
        <f>ROUND(IF('2.ต้นทุนตามสัดส่วน '!$E$78&gt;0,(+J265*'2.ต้นทุนตามสัดส่วน '!$E$78)/'2.ต้นทุนตามสัดส่วน '!$E$79,0),2)</f>
        <v>0</v>
      </c>
      <c r="BV265" s="82">
        <f t="shared" si="16"/>
        <v>0</v>
      </c>
      <c r="BW265" s="82">
        <f>ROUND(IF('2.ต้นทุนตามสัดส่วน '!$E$108&gt;0,(+L265*'2.ต้นทุนตามสัดส่วน '!$E$108)/'2.ต้นทุนตามสัดส่วน '!$E$109,0),2)</f>
        <v>0</v>
      </c>
      <c r="BX265" s="82">
        <f>ROUND(IF('2.ต้นทุนตามสัดส่วน '!$E$118&gt;0,(+M265*'2.ต้นทุนตามสัดส่วน '!$E$118)/'2.ต้นทุนตามสัดส่วน '!$E$119,0),2)</f>
        <v>0</v>
      </c>
      <c r="BY265" s="82">
        <f>ROUND(IF('2.ต้นทุนตามสัดส่วน '!$E$128&gt;0,(+N265*'2.ต้นทุนตามสัดส่วน '!$E$128)/'2.ต้นทุนตามสัดส่วน '!$E$129,0),2)</f>
        <v>0</v>
      </c>
      <c r="BZ265" s="82">
        <f t="shared" si="17"/>
        <v>0</v>
      </c>
      <c r="CA265" s="82">
        <f>ROUND(IF('2.ต้นทุนตามสัดส่วน '!$E$158&gt;0,(+P265*'2.ต้นทุนตามสัดส่วน '!$E$158)/'2.ต้นทุนตามสัดส่วน '!$E$159,0),2)</f>
        <v>0</v>
      </c>
      <c r="CB265" s="82">
        <f>ROUND(IF('2.ต้นทุนตามสัดส่วน '!$E$168&gt;0,(+Q265*'2.ต้นทุนตามสัดส่วน '!$E$168)/'2.ต้นทุนตามสัดส่วน '!$E$169,0),2)</f>
        <v>0</v>
      </c>
      <c r="CC265" s="82">
        <f>ROUND(IF('2.ต้นทุนตามสัดส่วน '!$E$178&gt;0,(+R265*'2.ต้นทุนตามสัดส่วน '!$E$178)/'2.ต้นทุนตามสัดส่วน '!$E$179,0),2)</f>
        <v>0</v>
      </c>
      <c r="CD265" s="82">
        <f t="shared" si="18"/>
        <v>0</v>
      </c>
      <c r="CE265" s="82">
        <f t="shared" si="19"/>
        <v>0</v>
      </c>
      <c r="CF265" s="96">
        <v>5109070000</v>
      </c>
      <c r="CG265" s="97" t="s">
        <v>360</v>
      </c>
      <c r="CH265" s="82">
        <f t="shared" ref="CH265:CY265" si="278">+C265-X265-AS265-BN265</f>
        <v>0</v>
      </c>
      <c r="CI265" s="82">
        <f t="shared" si="278"/>
        <v>0</v>
      </c>
      <c r="CJ265" s="82">
        <f t="shared" si="278"/>
        <v>0</v>
      </c>
      <c r="CK265" s="82">
        <f t="shared" si="278"/>
        <v>0</v>
      </c>
      <c r="CL265" s="82">
        <f t="shared" si="278"/>
        <v>0</v>
      </c>
      <c r="CM265" s="82">
        <f t="shared" si="278"/>
        <v>0</v>
      </c>
      <c r="CN265" s="82">
        <f t="shared" si="278"/>
        <v>0</v>
      </c>
      <c r="CO265" s="82">
        <f t="shared" si="278"/>
        <v>0</v>
      </c>
      <c r="CP265" s="82">
        <f t="shared" si="278"/>
        <v>0</v>
      </c>
      <c r="CQ265" s="82">
        <f t="shared" si="278"/>
        <v>0</v>
      </c>
      <c r="CR265" s="82">
        <f t="shared" si="278"/>
        <v>0</v>
      </c>
      <c r="CS265" s="82">
        <f t="shared" si="278"/>
        <v>0</v>
      </c>
      <c r="CT265" s="82">
        <f t="shared" si="278"/>
        <v>0</v>
      </c>
      <c r="CU265" s="82">
        <f t="shared" si="278"/>
        <v>0</v>
      </c>
      <c r="CV265" s="82">
        <f t="shared" si="278"/>
        <v>0</v>
      </c>
      <c r="CW265" s="82">
        <f t="shared" si="278"/>
        <v>0</v>
      </c>
      <c r="CX265" s="82">
        <f t="shared" si="278"/>
        <v>0</v>
      </c>
      <c r="CY265" s="82">
        <f t="shared" si="278"/>
        <v>0</v>
      </c>
    </row>
    <row r="266" spans="1:103" ht="15.75" customHeight="1" x14ac:dyDescent="0.55000000000000004">
      <c r="A266" s="96">
        <v>5109080000</v>
      </c>
      <c r="B266" s="97" t="s">
        <v>361</v>
      </c>
      <c r="C266" s="30"/>
      <c r="D266" s="82"/>
      <c r="E266" s="82"/>
      <c r="F266" s="82"/>
      <c r="G266" s="82">
        <f t="shared" si="0"/>
        <v>0</v>
      </c>
      <c r="H266" s="82"/>
      <c r="I266" s="82"/>
      <c r="J266" s="82"/>
      <c r="K266" s="82">
        <f t="shared" si="1"/>
        <v>0</v>
      </c>
      <c r="L266" s="82"/>
      <c r="M266" s="82"/>
      <c r="N266" s="82"/>
      <c r="O266" s="82">
        <f t="shared" si="2"/>
        <v>0</v>
      </c>
      <c r="P266" s="82"/>
      <c r="Q266" s="82"/>
      <c r="R266" s="82"/>
      <c r="S266" s="82">
        <f t="shared" si="3"/>
        <v>0</v>
      </c>
      <c r="T266" s="82">
        <f t="shared" si="4"/>
        <v>0</v>
      </c>
      <c r="V266" s="96">
        <v>5109080000</v>
      </c>
      <c r="W266" s="97" t="s">
        <v>361</v>
      </c>
      <c r="X266" s="82">
        <f>ROUND(IF('2.ต้นทุนตามสัดส่วน '!$E$6&gt;0,(+C266*'2.ต้นทุนตามสัดส่วน '!$E$6)/'2.ต้นทุนตามสัดส่วน '!$E$9,0),2)</f>
        <v>0</v>
      </c>
      <c r="Y266" s="82">
        <f>ROUND(IF('2.ต้นทุนตามสัดส่วน '!$E$16&gt;0,(+D266*'2.ต้นทุนตามสัดส่วน '!$E$16)/'2.ต้นทุนตามสัดส่วน '!$E$19,0),2)</f>
        <v>0</v>
      </c>
      <c r="Z266" s="82">
        <f>ROUND(IF('2.ต้นทุนตามสัดส่วน '!$E$26&gt;0,(+E266*'2.ต้นทุนตามสัดส่วน '!$E$26)/'2.ต้นทุนตามสัดส่วน '!$E$29,0),2)</f>
        <v>0</v>
      </c>
      <c r="AA266" s="82">
        <f>ROUND(IF('2.ต้นทุนตามสัดส่วน '!$E$36&gt;0,(+F266*'2.ต้นทุนตามสัดส่วน '!$E$36)/'2.ต้นทุนตามสัดส่วน '!$E$39,0),2)</f>
        <v>0</v>
      </c>
      <c r="AB266" s="82">
        <f t="shared" si="5"/>
        <v>0</v>
      </c>
      <c r="AC266" s="82">
        <f>ROUND(IF('2.ต้นทุนตามสัดส่วน '!$E$56&gt;0,(+H266*'2.ต้นทุนตามสัดส่วน '!$E$56)/'2.ต้นทุนตามสัดส่วน '!$E$59,0),2)</f>
        <v>0</v>
      </c>
      <c r="AD266" s="82">
        <f>ROUND(IF('2.ต้นทุนตามสัดส่วน '!$E$66&gt;0,(+I266*'2.ต้นทุนตามสัดส่วน '!$E$66)/'2.ต้นทุนตามสัดส่วน '!$E$69,0),2)</f>
        <v>0</v>
      </c>
      <c r="AE266" s="82">
        <f>ROUND(IF('2.ต้นทุนตามสัดส่วน '!$E$76&gt;0,(+J266*'2.ต้นทุนตามสัดส่วน '!$E$76)/'2.ต้นทุนตามสัดส่วน '!$E$79,0),2)</f>
        <v>0</v>
      </c>
      <c r="AF266" s="82">
        <f t="shared" si="6"/>
        <v>0</v>
      </c>
      <c r="AG266" s="82">
        <f>ROUND(IF('2.ต้นทุนตามสัดส่วน '!$E$106&gt;0,(+L266*'2.ต้นทุนตามสัดส่วน '!$E$106)/'2.ต้นทุนตามสัดส่วน '!$E$109,0),2)</f>
        <v>0</v>
      </c>
      <c r="AH266" s="82">
        <f>ROUND(IF('2.ต้นทุนตามสัดส่วน '!$E$116&gt;0,(+M266*'2.ต้นทุนตามสัดส่วน '!$E$116)/'2.ต้นทุนตามสัดส่วน '!$E$119,0),2)</f>
        <v>0</v>
      </c>
      <c r="AI266" s="82">
        <f>ROUND(IF('2.ต้นทุนตามสัดส่วน '!$E$126&gt;0,(+N266*'2.ต้นทุนตามสัดส่วน '!$E$126)/'2.ต้นทุนตามสัดส่วน '!$E$129,0),2)</f>
        <v>0</v>
      </c>
      <c r="AJ266" s="82">
        <f t="shared" si="7"/>
        <v>0</v>
      </c>
      <c r="AK266" s="82">
        <f>ROUND(IF('2.ต้นทุนตามสัดส่วน '!$E$156&gt;0,(+P266*'2.ต้นทุนตามสัดส่วน '!$E$156)/'2.ต้นทุนตามสัดส่วน '!$E$159,0),2)</f>
        <v>0</v>
      </c>
      <c r="AL266" s="82">
        <f>ROUND(IF('2.ต้นทุนตามสัดส่วน '!$E$166&gt;0,(+Q266*'2.ต้นทุนตามสัดส่วน '!$E$166)/'2.ต้นทุนตามสัดส่วน '!$E$169,0),2)</f>
        <v>0</v>
      </c>
      <c r="AM266" s="82">
        <f>ROUND(IF('2.ต้นทุนตามสัดส่วน '!$E$176&gt;0,(+R266*'2.ต้นทุนตามสัดส่วน '!$E$176)/'2.ต้นทุนตามสัดส่วน '!$E$179,0),2)</f>
        <v>0</v>
      </c>
      <c r="AN266" s="82">
        <f t="shared" si="8"/>
        <v>0</v>
      </c>
      <c r="AO266" s="82">
        <f t="shared" si="9"/>
        <v>0</v>
      </c>
      <c r="AQ266" s="96">
        <v>5109080000</v>
      </c>
      <c r="AR266" s="97" t="s">
        <v>361</v>
      </c>
      <c r="AS266" s="82">
        <f>ROUND(IF('2.ต้นทุนตามสัดส่วน '!$E$7&gt;0,(C266*'2.ต้นทุนตามสัดส่วน '!$E$7)/'2.ต้นทุนตามสัดส่วน '!$E$9,0),2)</f>
        <v>0</v>
      </c>
      <c r="AT266" s="82">
        <f>ROUND(IF('2.ต้นทุนตามสัดส่วน '!$E$17&gt;0,(D266*'2.ต้นทุนตามสัดส่วน '!$E$17)/'2.ต้นทุนตามสัดส่วน '!$E$19,0),2)</f>
        <v>0</v>
      </c>
      <c r="AU266" s="82">
        <f>ROUND(IF('2.ต้นทุนตามสัดส่วน '!$E$27&gt;0,(+E266*'2.ต้นทุนตามสัดส่วน '!$E$27)/'2.ต้นทุนตามสัดส่วน '!$E$29,0),2)</f>
        <v>0</v>
      </c>
      <c r="AV266" s="82">
        <f>ROUND(IF('2.ต้นทุนตามสัดส่วน '!$E$37&gt;0,(+F266*'2.ต้นทุนตามสัดส่วน '!$E$37)/'2.ต้นทุนตามสัดส่วน '!$E$39,0),2)</f>
        <v>0</v>
      </c>
      <c r="AW266" s="82">
        <f t="shared" si="10"/>
        <v>0</v>
      </c>
      <c r="AX266" s="82">
        <f>ROUND(IF('2.ต้นทุนตามสัดส่วน '!$E$57&gt;0,(+H266*'2.ต้นทุนตามสัดส่วน '!$E$57)/'2.ต้นทุนตามสัดส่วน '!$E$59,0),2)</f>
        <v>0</v>
      </c>
      <c r="AY266" s="82">
        <f>ROUND(IF('2.ต้นทุนตามสัดส่วน '!$E$67&gt;0,(+I266*'2.ต้นทุนตามสัดส่วน '!$E$67)/'2.ต้นทุนตามสัดส่วน '!$E$69,0),2)</f>
        <v>0</v>
      </c>
      <c r="AZ266" s="82">
        <f>ROUND(IF('2.ต้นทุนตามสัดส่วน '!$E$77&gt;0,(+J266*'2.ต้นทุนตามสัดส่วน '!$E$77)/'2.ต้นทุนตามสัดส่วน '!$E$79,0),2)</f>
        <v>0</v>
      </c>
      <c r="BA266" s="82">
        <f t="shared" si="11"/>
        <v>0</v>
      </c>
      <c r="BB266" s="82">
        <f>ROUND(IF('2.ต้นทุนตามสัดส่วน '!$E$107&gt;0,(+L266*'2.ต้นทุนตามสัดส่วน '!$E$107)/'2.ต้นทุนตามสัดส่วน '!$E$109,0),2)</f>
        <v>0</v>
      </c>
      <c r="BC266" s="82">
        <f>ROUND(IF('2.ต้นทุนตามสัดส่วน '!$E$117&gt;0,(+M266*'2.ต้นทุนตามสัดส่วน '!$E$117)/'2.ต้นทุนตามสัดส่วน '!$E$119,0),2)</f>
        <v>0</v>
      </c>
      <c r="BD266" s="82">
        <f>ROUND(IF('2.ต้นทุนตามสัดส่วน '!$E$127&gt;0,(+N266*'2.ต้นทุนตามสัดส่วน '!$E$127)/'2.ต้นทุนตามสัดส่วน '!$E$129,0),2)</f>
        <v>0</v>
      </c>
      <c r="BE266" s="82">
        <f t="shared" si="12"/>
        <v>0</v>
      </c>
      <c r="BF266" s="82">
        <f>ROUND(IF('2.ต้นทุนตามสัดส่วน '!$E$157&gt;0,(+P266*'2.ต้นทุนตามสัดส่วน '!$E$157)/'2.ต้นทุนตามสัดส่วน '!$E$159,0),2)</f>
        <v>0</v>
      </c>
      <c r="BG266" s="82">
        <f>ROUND(IF('2.ต้นทุนตามสัดส่วน '!$E$167&gt;0,(+Q266*'2.ต้นทุนตามสัดส่วน '!$E$167)/'2.ต้นทุนตามสัดส่วน '!$E$169,0),2)</f>
        <v>0</v>
      </c>
      <c r="BH266" s="82">
        <f>ROUND(IF('2.ต้นทุนตามสัดส่วน '!$E$177&gt;0,(+R266*'2.ต้นทุนตามสัดส่วน '!$E$177)/'2.ต้นทุนตามสัดส่วน '!$E$179,0),2)</f>
        <v>0</v>
      </c>
      <c r="BI266" s="82">
        <f t="shared" si="13"/>
        <v>0</v>
      </c>
      <c r="BJ266" s="82">
        <f t="shared" si="14"/>
        <v>0</v>
      </c>
      <c r="BL266" s="96">
        <v>5109080000</v>
      </c>
      <c r="BM266" s="97" t="s">
        <v>361</v>
      </c>
      <c r="BN266" s="82">
        <f>ROUND(IF('2.ต้นทุนตามสัดส่วน '!$E$8&gt;0,(+C266*'2.ต้นทุนตามสัดส่วน '!$E$8)/'2.ต้นทุนตามสัดส่วน '!$E$9,0),2)</f>
        <v>0</v>
      </c>
      <c r="BO266" s="82">
        <f>ROUND(IF('2.ต้นทุนตามสัดส่วน '!$E$18&gt;0,(+D266*'2.ต้นทุนตามสัดส่วน '!$E$18)/'2.ต้นทุนตามสัดส่วน '!$E$19,0),2)</f>
        <v>0</v>
      </c>
      <c r="BP266" s="82">
        <f>ROUND(IF('2.ต้นทุนตามสัดส่วน '!$E$28&gt;0,(+E266*'2.ต้นทุนตามสัดส่วน '!$E$28)/'2.ต้นทุนตามสัดส่วน '!$E$29,0),2)</f>
        <v>0</v>
      </c>
      <c r="BQ266" s="82">
        <f>ROUND(IF('2.ต้นทุนตามสัดส่วน '!$E$38&gt;0,(+F266*'2.ต้นทุนตามสัดส่วน '!$E$38)/'2.ต้นทุนตามสัดส่วน '!$E$39,0),2)</f>
        <v>0</v>
      </c>
      <c r="BR266" s="82">
        <f t="shared" si="15"/>
        <v>0</v>
      </c>
      <c r="BS266" s="82">
        <f>ROUND(IF('2.ต้นทุนตามสัดส่วน '!$E$58&gt;0,(+H266*'2.ต้นทุนตามสัดส่วน '!$E$58)/'2.ต้นทุนตามสัดส่วน '!$E$59,0),2)</f>
        <v>0</v>
      </c>
      <c r="BT266" s="82">
        <f>ROUND(IF('2.ต้นทุนตามสัดส่วน '!$E$68&gt;0,(+I266*'2.ต้นทุนตามสัดส่วน '!$E$68)/'2.ต้นทุนตามสัดส่วน '!$E$69,0),2)</f>
        <v>0</v>
      </c>
      <c r="BU266" s="82">
        <f>ROUND(IF('2.ต้นทุนตามสัดส่วน '!$E$78&gt;0,(+J266*'2.ต้นทุนตามสัดส่วน '!$E$78)/'2.ต้นทุนตามสัดส่วน '!$E$79,0),2)</f>
        <v>0</v>
      </c>
      <c r="BV266" s="82">
        <f t="shared" si="16"/>
        <v>0</v>
      </c>
      <c r="BW266" s="82">
        <f>ROUND(IF('2.ต้นทุนตามสัดส่วน '!$E$108&gt;0,(+L266*'2.ต้นทุนตามสัดส่วน '!$E$108)/'2.ต้นทุนตามสัดส่วน '!$E$109,0),2)</f>
        <v>0</v>
      </c>
      <c r="BX266" s="82">
        <f>ROUND(IF('2.ต้นทุนตามสัดส่วน '!$E$118&gt;0,(+M266*'2.ต้นทุนตามสัดส่วน '!$E$118)/'2.ต้นทุนตามสัดส่วน '!$E$119,0),2)</f>
        <v>0</v>
      </c>
      <c r="BY266" s="82">
        <f>ROUND(IF('2.ต้นทุนตามสัดส่วน '!$E$128&gt;0,(+N266*'2.ต้นทุนตามสัดส่วน '!$E$128)/'2.ต้นทุนตามสัดส่วน '!$E$129,0),2)</f>
        <v>0</v>
      </c>
      <c r="BZ266" s="82">
        <f t="shared" si="17"/>
        <v>0</v>
      </c>
      <c r="CA266" s="82">
        <f>ROUND(IF('2.ต้นทุนตามสัดส่วน '!$E$158&gt;0,(+P266*'2.ต้นทุนตามสัดส่วน '!$E$158)/'2.ต้นทุนตามสัดส่วน '!$E$159,0),2)</f>
        <v>0</v>
      </c>
      <c r="CB266" s="82">
        <f>ROUND(IF('2.ต้นทุนตามสัดส่วน '!$E$168&gt;0,(+Q266*'2.ต้นทุนตามสัดส่วน '!$E$168)/'2.ต้นทุนตามสัดส่วน '!$E$169,0),2)</f>
        <v>0</v>
      </c>
      <c r="CC266" s="82">
        <f>ROUND(IF('2.ต้นทุนตามสัดส่วน '!$E$178&gt;0,(+R266*'2.ต้นทุนตามสัดส่วน '!$E$178)/'2.ต้นทุนตามสัดส่วน '!$E$179,0),2)</f>
        <v>0</v>
      </c>
      <c r="CD266" s="82">
        <f t="shared" si="18"/>
        <v>0</v>
      </c>
      <c r="CE266" s="82">
        <f t="shared" si="19"/>
        <v>0</v>
      </c>
      <c r="CF266" s="96">
        <v>5109080000</v>
      </c>
      <c r="CG266" s="97" t="s">
        <v>361</v>
      </c>
      <c r="CH266" s="82">
        <f t="shared" ref="CH266:CY266" si="279">+C266-X266-AS266-BN266</f>
        <v>0</v>
      </c>
      <c r="CI266" s="82">
        <f t="shared" si="279"/>
        <v>0</v>
      </c>
      <c r="CJ266" s="82">
        <f t="shared" si="279"/>
        <v>0</v>
      </c>
      <c r="CK266" s="82">
        <f t="shared" si="279"/>
        <v>0</v>
      </c>
      <c r="CL266" s="82">
        <f t="shared" si="279"/>
        <v>0</v>
      </c>
      <c r="CM266" s="82">
        <f t="shared" si="279"/>
        <v>0</v>
      </c>
      <c r="CN266" s="82">
        <f t="shared" si="279"/>
        <v>0</v>
      </c>
      <c r="CO266" s="82">
        <f t="shared" si="279"/>
        <v>0</v>
      </c>
      <c r="CP266" s="82">
        <f t="shared" si="279"/>
        <v>0</v>
      </c>
      <c r="CQ266" s="82">
        <f t="shared" si="279"/>
        <v>0</v>
      </c>
      <c r="CR266" s="82">
        <f t="shared" si="279"/>
        <v>0</v>
      </c>
      <c r="CS266" s="82">
        <f t="shared" si="279"/>
        <v>0</v>
      </c>
      <c r="CT266" s="82">
        <f t="shared" si="279"/>
        <v>0</v>
      </c>
      <c r="CU266" s="82">
        <f t="shared" si="279"/>
        <v>0</v>
      </c>
      <c r="CV266" s="82">
        <f t="shared" si="279"/>
        <v>0</v>
      </c>
      <c r="CW266" s="82">
        <f t="shared" si="279"/>
        <v>0</v>
      </c>
      <c r="CX266" s="82">
        <f t="shared" si="279"/>
        <v>0</v>
      </c>
      <c r="CY266" s="82">
        <f t="shared" si="279"/>
        <v>0</v>
      </c>
    </row>
    <row r="267" spans="1:103" ht="15.75" customHeight="1" x14ac:dyDescent="0.55000000000000004">
      <c r="A267" s="27"/>
      <c r="B267" s="30"/>
      <c r="C267" s="30"/>
      <c r="D267" s="82">
        <v>0</v>
      </c>
      <c r="E267" s="82"/>
      <c r="F267" s="82">
        <v>0</v>
      </c>
      <c r="G267" s="82">
        <f t="shared" si="0"/>
        <v>0</v>
      </c>
      <c r="H267" s="82">
        <v>0</v>
      </c>
      <c r="I267" s="82">
        <v>0</v>
      </c>
      <c r="J267" s="82">
        <v>0</v>
      </c>
      <c r="K267" s="82">
        <f t="shared" si="1"/>
        <v>0</v>
      </c>
      <c r="L267" s="82">
        <v>0</v>
      </c>
      <c r="M267" s="82">
        <v>0</v>
      </c>
      <c r="N267" s="82">
        <v>0</v>
      </c>
      <c r="O267" s="82">
        <f t="shared" si="2"/>
        <v>0</v>
      </c>
      <c r="P267" s="82">
        <v>0</v>
      </c>
      <c r="Q267" s="82">
        <v>0</v>
      </c>
      <c r="R267" s="82">
        <v>0</v>
      </c>
      <c r="S267" s="82">
        <f t="shared" si="3"/>
        <v>0</v>
      </c>
      <c r="T267" s="82">
        <f t="shared" si="4"/>
        <v>0</v>
      </c>
      <c r="V267" s="27"/>
      <c r="W267" s="30"/>
      <c r="X267" s="82">
        <f>ROUND(IF('2.ต้นทุนตามสัดส่วน '!$E$6&gt;0,(+C267*'2.ต้นทุนตามสัดส่วน '!$E$6)/'2.ต้นทุนตามสัดส่วน '!$E$9,0),2)</f>
        <v>0</v>
      </c>
      <c r="Y267" s="82">
        <f>ROUND(IF('2.ต้นทุนตามสัดส่วน '!$E$16&gt;0,(+D267*'2.ต้นทุนตามสัดส่วน '!$E$16)/'2.ต้นทุนตามสัดส่วน '!$E$19,0),2)</f>
        <v>0</v>
      </c>
      <c r="Z267" s="82">
        <f>ROUND(IF('2.ต้นทุนตามสัดส่วน '!$E$26&gt;0,(+E267*'2.ต้นทุนตามสัดส่วน '!$E$26)/'2.ต้นทุนตามสัดส่วน '!$E$29,0),2)</f>
        <v>0</v>
      </c>
      <c r="AA267" s="82">
        <f>ROUND(IF('2.ต้นทุนตามสัดส่วน '!$E$36&gt;0,(+F267*'2.ต้นทุนตามสัดส่วน '!$E$36)/'2.ต้นทุนตามสัดส่วน '!$E$39,0),2)</f>
        <v>0</v>
      </c>
      <c r="AB267" s="82">
        <f t="shared" si="5"/>
        <v>0</v>
      </c>
      <c r="AC267" s="82">
        <f>ROUND(IF('2.ต้นทุนตามสัดส่วน '!$E$56&gt;0,(+H267*'2.ต้นทุนตามสัดส่วน '!$E$56)/'2.ต้นทุนตามสัดส่วน '!$E$59,0),2)</f>
        <v>0</v>
      </c>
      <c r="AD267" s="82">
        <f>ROUND(IF('2.ต้นทุนตามสัดส่วน '!$E$66&gt;0,(+I267*'2.ต้นทุนตามสัดส่วน '!$E$66)/'2.ต้นทุนตามสัดส่วน '!$E$69,0),2)</f>
        <v>0</v>
      </c>
      <c r="AE267" s="82">
        <f>ROUND(IF('2.ต้นทุนตามสัดส่วน '!$E$76&gt;0,(+J267*'2.ต้นทุนตามสัดส่วน '!$E$76)/'2.ต้นทุนตามสัดส่วน '!$E$79,0),2)</f>
        <v>0</v>
      </c>
      <c r="AF267" s="82">
        <f t="shared" si="6"/>
        <v>0</v>
      </c>
      <c r="AG267" s="82">
        <f>ROUND(IF('2.ต้นทุนตามสัดส่วน '!$E$106&gt;0,(+L267*'2.ต้นทุนตามสัดส่วน '!$E$106)/'2.ต้นทุนตามสัดส่วน '!$E$109,0),2)</f>
        <v>0</v>
      </c>
      <c r="AH267" s="82">
        <f>ROUND(IF('2.ต้นทุนตามสัดส่วน '!$E$116&gt;0,(+M267*'2.ต้นทุนตามสัดส่วน '!$E$116)/'2.ต้นทุนตามสัดส่วน '!$E$119,0),2)</f>
        <v>0</v>
      </c>
      <c r="AI267" s="82">
        <f>ROUND(IF('2.ต้นทุนตามสัดส่วน '!$E$126&gt;0,(+N267*'2.ต้นทุนตามสัดส่วน '!$E$126)/'2.ต้นทุนตามสัดส่วน '!$E$129,0),2)</f>
        <v>0</v>
      </c>
      <c r="AJ267" s="82">
        <f t="shared" si="7"/>
        <v>0</v>
      </c>
      <c r="AK267" s="82">
        <f>ROUND(IF('2.ต้นทุนตามสัดส่วน '!$E$156&gt;0,(+P267*'2.ต้นทุนตามสัดส่วน '!$E$156)/'2.ต้นทุนตามสัดส่วน '!$E$159,0),2)</f>
        <v>0</v>
      </c>
      <c r="AL267" s="82">
        <f>ROUND(IF('2.ต้นทุนตามสัดส่วน '!$E$166&gt;0,(+Q267*'2.ต้นทุนตามสัดส่วน '!$E$166)/'2.ต้นทุนตามสัดส่วน '!$E$169,0),2)</f>
        <v>0</v>
      </c>
      <c r="AM267" s="82">
        <f>ROUND(IF('2.ต้นทุนตามสัดส่วน '!$E$176&gt;0,(+R267*'2.ต้นทุนตามสัดส่วน '!$E$176)/'2.ต้นทุนตามสัดส่วน '!$E$179,0),2)</f>
        <v>0</v>
      </c>
      <c r="AN267" s="82">
        <f t="shared" si="8"/>
        <v>0</v>
      </c>
      <c r="AO267" s="82">
        <f t="shared" si="9"/>
        <v>0</v>
      </c>
      <c r="AQ267" s="27"/>
      <c r="AR267" s="30"/>
      <c r="AS267" s="82">
        <f>ROUND(IF('2.ต้นทุนตามสัดส่วน '!$E$7&gt;0,(C267*'2.ต้นทุนตามสัดส่วน '!$E$7)/'2.ต้นทุนตามสัดส่วน '!$E$9,0),2)</f>
        <v>0</v>
      </c>
      <c r="AT267" s="82">
        <f>ROUND(IF('2.ต้นทุนตามสัดส่วน '!$E$17&gt;0,(D267*'2.ต้นทุนตามสัดส่วน '!$E$17)/'2.ต้นทุนตามสัดส่วน '!$E$19,0),2)</f>
        <v>0</v>
      </c>
      <c r="AU267" s="82">
        <f>ROUND(IF('2.ต้นทุนตามสัดส่วน '!$E$27&gt;0,(+E267*'2.ต้นทุนตามสัดส่วน '!$E$27)/'2.ต้นทุนตามสัดส่วน '!$E$29,0),2)</f>
        <v>0</v>
      </c>
      <c r="AV267" s="82">
        <f>ROUND(IF('2.ต้นทุนตามสัดส่วน '!$E$37&gt;0,(+F267*'2.ต้นทุนตามสัดส่วน '!$E$37)/'2.ต้นทุนตามสัดส่วน '!$E$39,0),2)</f>
        <v>0</v>
      </c>
      <c r="AW267" s="82">
        <f t="shared" si="10"/>
        <v>0</v>
      </c>
      <c r="AX267" s="82">
        <f>ROUND(IF('2.ต้นทุนตามสัดส่วน '!$E$57&gt;0,(+H267*'2.ต้นทุนตามสัดส่วน '!$E$57)/'2.ต้นทุนตามสัดส่วน '!$E$59,0),2)</f>
        <v>0</v>
      </c>
      <c r="AY267" s="82">
        <f>ROUND(IF('2.ต้นทุนตามสัดส่วน '!$E$67&gt;0,(+I267*'2.ต้นทุนตามสัดส่วน '!$E$67)/'2.ต้นทุนตามสัดส่วน '!$E$69,0),2)</f>
        <v>0</v>
      </c>
      <c r="AZ267" s="82">
        <f>ROUND(IF('2.ต้นทุนตามสัดส่วน '!$E$77&gt;0,(+J267*'2.ต้นทุนตามสัดส่วน '!$E$77)/'2.ต้นทุนตามสัดส่วน '!$E$79,0),2)</f>
        <v>0</v>
      </c>
      <c r="BA267" s="82">
        <f t="shared" si="11"/>
        <v>0</v>
      </c>
      <c r="BB267" s="82">
        <f>ROUND(IF('2.ต้นทุนตามสัดส่วน '!$E$107&gt;0,(+L267*'2.ต้นทุนตามสัดส่วน '!$E$107)/'2.ต้นทุนตามสัดส่วน '!$E$109,0),2)</f>
        <v>0</v>
      </c>
      <c r="BC267" s="82">
        <f>ROUND(IF('2.ต้นทุนตามสัดส่วน '!$E$117&gt;0,(+M267*'2.ต้นทุนตามสัดส่วน '!$E$117)/'2.ต้นทุนตามสัดส่วน '!$E$119,0),2)</f>
        <v>0</v>
      </c>
      <c r="BD267" s="82">
        <f>ROUND(IF('2.ต้นทุนตามสัดส่วน '!$E$127&gt;0,(+N267*'2.ต้นทุนตามสัดส่วน '!$E$127)/'2.ต้นทุนตามสัดส่วน '!$E$129,0),2)</f>
        <v>0</v>
      </c>
      <c r="BE267" s="82">
        <f t="shared" si="12"/>
        <v>0</v>
      </c>
      <c r="BF267" s="82">
        <f>ROUND(IF('2.ต้นทุนตามสัดส่วน '!$E$157&gt;0,(+P267*'2.ต้นทุนตามสัดส่วน '!$E$157)/'2.ต้นทุนตามสัดส่วน '!$E$159,0),2)</f>
        <v>0</v>
      </c>
      <c r="BG267" s="82">
        <f>ROUND(IF('2.ต้นทุนตามสัดส่วน '!$E$167&gt;0,(+Q267*'2.ต้นทุนตามสัดส่วน '!$E$167)/'2.ต้นทุนตามสัดส่วน '!$E$169,0),2)</f>
        <v>0</v>
      </c>
      <c r="BH267" s="82">
        <f>ROUND(IF('2.ต้นทุนตามสัดส่วน '!$E$177&gt;0,(+R267*'2.ต้นทุนตามสัดส่วน '!$E$177)/'2.ต้นทุนตามสัดส่วน '!$E$179,0),2)</f>
        <v>0</v>
      </c>
      <c r="BI267" s="82">
        <f t="shared" si="13"/>
        <v>0</v>
      </c>
      <c r="BJ267" s="82">
        <f t="shared" si="14"/>
        <v>0</v>
      </c>
      <c r="BL267" s="27"/>
      <c r="BM267" s="30"/>
      <c r="BN267" s="82">
        <f>ROUND(IF('2.ต้นทุนตามสัดส่วน '!$E$8&gt;0,(+C267*'2.ต้นทุนตามสัดส่วน '!$E$8)/'2.ต้นทุนตามสัดส่วน '!$E$9,0),2)</f>
        <v>0</v>
      </c>
      <c r="BO267" s="82">
        <f>ROUND(IF('2.ต้นทุนตามสัดส่วน '!$E$18&gt;0,(+D267*'2.ต้นทุนตามสัดส่วน '!$E$18)/'2.ต้นทุนตามสัดส่วน '!$E$19,0),2)</f>
        <v>0</v>
      </c>
      <c r="BP267" s="82">
        <f>ROUND(IF('2.ต้นทุนตามสัดส่วน '!$E$28&gt;0,(+E267*'2.ต้นทุนตามสัดส่วน '!$E$28)/'2.ต้นทุนตามสัดส่วน '!$E$29,0),2)</f>
        <v>0</v>
      </c>
      <c r="BQ267" s="82">
        <f>ROUND(IF('2.ต้นทุนตามสัดส่วน '!$E$38&gt;0,(+F267*'2.ต้นทุนตามสัดส่วน '!$E$38)/'2.ต้นทุนตามสัดส่วน '!$E$39,0),2)</f>
        <v>0</v>
      </c>
      <c r="BR267" s="82">
        <f t="shared" si="15"/>
        <v>0</v>
      </c>
      <c r="BS267" s="82">
        <f>ROUND(IF('2.ต้นทุนตามสัดส่วน '!$E$58&gt;0,(+H267*'2.ต้นทุนตามสัดส่วน '!$E$58)/'2.ต้นทุนตามสัดส่วน '!$E$59,0),2)</f>
        <v>0</v>
      </c>
      <c r="BT267" s="82">
        <f>ROUND(IF('2.ต้นทุนตามสัดส่วน '!$E$68&gt;0,(+I267*'2.ต้นทุนตามสัดส่วน '!$E$68)/'2.ต้นทุนตามสัดส่วน '!$E$69,0),2)</f>
        <v>0</v>
      </c>
      <c r="BU267" s="82">
        <f>ROUND(IF('2.ต้นทุนตามสัดส่วน '!$E$78&gt;0,(+J267*'2.ต้นทุนตามสัดส่วน '!$E$78)/'2.ต้นทุนตามสัดส่วน '!$E$79,0),2)</f>
        <v>0</v>
      </c>
      <c r="BV267" s="82">
        <f t="shared" si="16"/>
        <v>0</v>
      </c>
      <c r="BW267" s="82">
        <f>ROUND(IF('2.ต้นทุนตามสัดส่วน '!$E$108&gt;0,(+L267*'2.ต้นทุนตามสัดส่วน '!$E$108)/'2.ต้นทุนตามสัดส่วน '!$E$109,0),2)</f>
        <v>0</v>
      </c>
      <c r="BX267" s="82">
        <f>ROUND(IF('2.ต้นทุนตามสัดส่วน '!$E$118&gt;0,(+M267*'2.ต้นทุนตามสัดส่วน '!$E$118)/'2.ต้นทุนตามสัดส่วน '!$E$119,0),2)</f>
        <v>0</v>
      </c>
      <c r="BY267" s="82">
        <f>ROUND(IF('2.ต้นทุนตามสัดส่วน '!$E$128&gt;0,(+N267*'2.ต้นทุนตามสัดส่วน '!$E$128)/'2.ต้นทุนตามสัดส่วน '!$E$129,0),2)</f>
        <v>0</v>
      </c>
      <c r="BZ267" s="82">
        <f t="shared" si="17"/>
        <v>0</v>
      </c>
      <c r="CA267" s="82">
        <f>ROUND(IF('2.ต้นทุนตามสัดส่วน '!$E$158&gt;0,(+P267*'2.ต้นทุนตามสัดส่วน '!$E$158)/'2.ต้นทุนตามสัดส่วน '!$E$159,0),2)</f>
        <v>0</v>
      </c>
      <c r="CB267" s="82">
        <f>ROUND(IF('2.ต้นทุนตามสัดส่วน '!$E$168&gt;0,(+Q267*'2.ต้นทุนตามสัดส่วน '!$E$168)/'2.ต้นทุนตามสัดส่วน '!$E$169,0),2)</f>
        <v>0</v>
      </c>
      <c r="CC267" s="82">
        <f>ROUND(IF('2.ต้นทุนตามสัดส่วน '!$E$178&gt;0,(+R267*'2.ต้นทุนตามสัดส่วน '!$E$178)/'2.ต้นทุนตามสัดส่วน '!$E$179,0),2)</f>
        <v>0</v>
      </c>
      <c r="CD267" s="82">
        <f t="shared" si="18"/>
        <v>0</v>
      </c>
      <c r="CE267" s="82">
        <f t="shared" si="19"/>
        <v>0</v>
      </c>
      <c r="CF267" s="27"/>
      <c r="CG267" s="30"/>
      <c r="CH267" s="82">
        <f t="shared" ref="CH267:CY267" si="280">+C267-X267-AS267-BN267</f>
        <v>0</v>
      </c>
      <c r="CI267" s="82">
        <f t="shared" si="280"/>
        <v>0</v>
      </c>
      <c r="CJ267" s="82">
        <f t="shared" si="280"/>
        <v>0</v>
      </c>
      <c r="CK267" s="82">
        <f t="shared" si="280"/>
        <v>0</v>
      </c>
      <c r="CL267" s="82">
        <f t="shared" si="280"/>
        <v>0</v>
      </c>
      <c r="CM267" s="82">
        <f t="shared" si="280"/>
        <v>0</v>
      </c>
      <c r="CN267" s="82">
        <f t="shared" si="280"/>
        <v>0</v>
      </c>
      <c r="CO267" s="82">
        <f t="shared" si="280"/>
        <v>0</v>
      </c>
      <c r="CP267" s="82">
        <f t="shared" si="280"/>
        <v>0</v>
      </c>
      <c r="CQ267" s="82">
        <f t="shared" si="280"/>
        <v>0</v>
      </c>
      <c r="CR267" s="82">
        <f t="shared" si="280"/>
        <v>0</v>
      </c>
      <c r="CS267" s="82">
        <f t="shared" si="280"/>
        <v>0</v>
      </c>
      <c r="CT267" s="82">
        <f t="shared" si="280"/>
        <v>0</v>
      </c>
      <c r="CU267" s="82">
        <f t="shared" si="280"/>
        <v>0</v>
      </c>
      <c r="CV267" s="82">
        <f t="shared" si="280"/>
        <v>0</v>
      </c>
      <c r="CW267" s="82">
        <f t="shared" si="280"/>
        <v>0</v>
      </c>
      <c r="CX267" s="82">
        <f t="shared" si="280"/>
        <v>0</v>
      </c>
      <c r="CY267" s="82">
        <f t="shared" si="280"/>
        <v>0</v>
      </c>
    </row>
    <row r="268" spans="1:103" ht="15.75" customHeight="1" x14ac:dyDescent="0.55000000000000004">
      <c r="A268" s="99"/>
      <c r="B268" s="75" t="s">
        <v>22</v>
      </c>
      <c r="C268" s="100"/>
      <c r="D268" s="100">
        <f t="shared" ref="D268:T268" si="281">SUM(D7:D267)</f>
        <v>0</v>
      </c>
      <c r="E268" s="100">
        <f t="shared" si="281"/>
        <v>0</v>
      </c>
      <c r="F268" s="100">
        <f t="shared" si="281"/>
        <v>0</v>
      </c>
      <c r="G268" s="100">
        <f t="shared" si="281"/>
        <v>0</v>
      </c>
      <c r="H268" s="100">
        <f t="shared" si="281"/>
        <v>0</v>
      </c>
      <c r="I268" s="100">
        <f t="shared" si="281"/>
        <v>0</v>
      </c>
      <c r="J268" s="100">
        <f t="shared" si="281"/>
        <v>0</v>
      </c>
      <c r="K268" s="100">
        <f t="shared" si="281"/>
        <v>0</v>
      </c>
      <c r="L268" s="100">
        <f t="shared" si="281"/>
        <v>0</v>
      </c>
      <c r="M268" s="100">
        <f t="shared" si="281"/>
        <v>0</v>
      </c>
      <c r="N268" s="100">
        <f t="shared" si="281"/>
        <v>0</v>
      </c>
      <c r="O268" s="100">
        <f t="shared" si="281"/>
        <v>0</v>
      </c>
      <c r="P268" s="100">
        <f t="shared" si="281"/>
        <v>0</v>
      </c>
      <c r="Q268" s="100">
        <f t="shared" si="281"/>
        <v>0</v>
      </c>
      <c r="R268" s="100">
        <f t="shared" si="281"/>
        <v>0</v>
      </c>
      <c r="S268" s="100">
        <f t="shared" si="281"/>
        <v>0</v>
      </c>
      <c r="T268" s="100">
        <f t="shared" si="281"/>
        <v>0</v>
      </c>
      <c r="V268" s="99"/>
      <c r="W268" s="100" t="s">
        <v>22</v>
      </c>
      <c r="X268" s="82">
        <f t="shared" ref="X268:AO268" si="282">SUM(X6:X267)</f>
        <v>0</v>
      </c>
      <c r="Y268" s="82">
        <f t="shared" si="282"/>
        <v>0</v>
      </c>
      <c r="Z268" s="82">
        <f t="shared" si="282"/>
        <v>0</v>
      </c>
      <c r="AA268" s="82">
        <f t="shared" si="282"/>
        <v>0</v>
      </c>
      <c r="AB268" s="82">
        <f t="shared" si="282"/>
        <v>0</v>
      </c>
      <c r="AC268" s="82">
        <f t="shared" si="282"/>
        <v>0</v>
      </c>
      <c r="AD268" s="82">
        <f t="shared" si="282"/>
        <v>0</v>
      </c>
      <c r="AE268" s="82">
        <f t="shared" si="282"/>
        <v>0</v>
      </c>
      <c r="AF268" s="82">
        <f t="shared" si="282"/>
        <v>0</v>
      </c>
      <c r="AG268" s="82">
        <f t="shared" si="282"/>
        <v>0</v>
      </c>
      <c r="AH268" s="82">
        <f t="shared" si="282"/>
        <v>0</v>
      </c>
      <c r="AI268" s="82">
        <f t="shared" si="282"/>
        <v>0</v>
      </c>
      <c r="AJ268" s="82">
        <f t="shared" si="282"/>
        <v>0</v>
      </c>
      <c r="AK268" s="82">
        <f t="shared" si="282"/>
        <v>0</v>
      </c>
      <c r="AL268" s="82">
        <f t="shared" si="282"/>
        <v>0</v>
      </c>
      <c r="AM268" s="82">
        <f t="shared" si="282"/>
        <v>0</v>
      </c>
      <c r="AN268" s="82">
        <f t="shared" si="282"/>
        <v>0</v>
      </c>
      <c r="AO268" s="82">
        <f t="shared" si="282"/>
        <v>0</v>
      </c>
      <c r="AQ268" s="99"/>
      <c r="AR268" s="75" t="s">
        <v>22</v>
      </c>
      <c r="AS268" s="100">
        <f t="shared" ref="AS268:BJ268" si="283">SUM(AS7:AS267)</f>
        <v>0</v>
      </c>
      <c r="AT268" s="100">
        <f t="shared" si="283"/>
        <v>0</v>
      </c>
      <c r="AU268" s="100">
        <f t="shared" si="283"/>
        <v>0</v>
      </c>
      <c r="AV268" s="100">
        <f t="shared" si="283"/>
        <v>0</v>
      </c>
      <c r="AW268" s="100">
        <f t="shared" si="283"/>
        <v>0</v>
      </c>
      <c r="AX268" s="100">
        <f t="shared" si="283"/>
        <v>0</v>
      </c>
      <c r="AY268" s="100">
        <f t="shared" si="283"/>
        <v>0</v>
      </c>
      <c r="AZ268" s="100">
        <f t="shared" si="283"/>
        <v>0</v>
      </c>
      <c r="BA268" s="100">
        <f t="shared" si="283"/>
        <v>0</v>
      </c>
      <c r="BB268" s="100">
        <f t="shared" si="283"/>
        <v>0</v>
      </c>
      <c r="BC268" s="100">
        <f t="shared" si="283"/>
        <v>0</v>
      </c>
      <c r="BD268" s="100">
        <f t="shared" si="283"/>
        <v>0</v>
      </c>
      <c r="BE268" s="100">
        <f t="shared" si="283"/>
        <v>0</v>
      </c>
      <c r="BF268" s="100">
        <f t="shared" si="283"/>
        <v>0</v>
      </c>
      <c r="BG268" s="100">
        <f t="shared" si="283"/>
        <v>0</v>
      </c>
      <c r="BH268" s="100">
        <f t="shared" si="283"/>
        <v>0</v>
      </c>
      <c r="BI268" s="100">
        <f t="shared" si="283"/>
        <v>0</v>
      </c>
      <c r="BJ268" s="100">
        <f t="shared" si="283"/>
        <v>0</v>
      </c>
      <c r="BL268" s="99"/>
      <c r="BM268" s="75" t="s">
        <v>22</v>
      </c>
      <c r="BN268" s="100">
        <f t="shared" ref="BN268:CE268" si="284">SUM(BN7:BN267)</f>
        <v>0</v>
      </c>
      <c r="BO268" s="100">
        <f t="shared" si="284"/>
        <v>0</v>
      </c>
      <c r="BP268" s="100">
        <f t="shared" si="284"/>
        <v>0</v>
      </c>
      <c r="BQ268" s="100">
        <f t="shared" si="284"/>
        <v>0</v>
      </c>
      <c r="BR268" s="100">
        <f t="shared" si="284"/>
        <v>0</v>
      </c>
      <c r="BS268" s="100">
        <f t="shared" si="284"/>
        <v>0</v>
      </c>
      <c r="BT268" s="100">
        <f t="shared" si="284"/>
        <v>0</v>
      </c>
      <c r="BU268" s="100">
        <f t="shared" si="284"/>
        <v>0</v>
      </c>
      <c r="BV268" s="100">
        <f t="shared" si="284"/>
        <v>0</v>
      </c>
      <c r="BW268" s="100">
        <f t="shared" si="284"/>
        <v>0</v>
      </c>
      <c r="BX268" s="100">
        <f t="shared" si="284"/>
        <v>0</v>
      </c>
      <c r="BY268" s="100">
        <f t="shared" si="284"/>
        <v>0</v>
      </c>
      <c r="BZ268" s="100">
        <f t="shared" si="284"/>
        <v>0</v>
      </c>
      <c r="CA268" s="100">
        <f t="shared" si="284"/>
        <v>0</v>
      </c>
      <c r="CB268" s="100">
        <f t="shared" si="284"/>
        <v>0</v>
      </c>
      <c r="CC268" s="100">
        <f t="shared" si="284"/>
        <v>0</v>
      </c>
      <c r="CD268" s="100">
        <f t="shared" si="284"/>
        <v>0</v>
      </c>
      <c r="CE268" s="100">
        <f t="shared" si="284"/>
        <v>0</v>
      </c>
      <c r="CF268" s="99"/>
      <c r="CG268" s="75" t="s">
        <v>22</v>
      </c>
      <c r="CH268" s="82">
        <f t="shared" ref="CH268:CY268" si="285">+C268-X268-AS268-BN268</f>
        <v>0</v>
      </c>
      <c r="CI268" s="82">
        <f t="shared" si="285"/>
        <v>0</v>
      </c>
      <c r="CJ268" s="82">
        <f t="shared" si="285"/>
        <v>0</v>
      </c>
      <c r="CK268" s="82">
        <f t="shared" si="285"/>
        <v>0</v>
      </c>
      <c r="CL268" s="82">
        <f t="shared" si="285"/>
        <v>0</v>
      </c>
      <c r="CM268" s="82">
        <f t="shared" si="285"/>
        <v>0</v>
      </c>
      <c r="CN268" s="82">
        <f t="shared" si="285"/>
        <v>0</v>
      </c>
      <c r="CO268" s="82">
        <f t="shared" si="285"/>
        <v>0</v>
      </c>
      <c r="CP268" s="82">
        <f t="shared" si="285"/>
        <v>0</v>
      </c>
      <c r="CQ268" s="82">
        <f t="shared" si="285"/>
        <v>0</v>
      </c>
      <c r="CR268" s="82">
        <f t="shared" si="285"/>
        <v>0</v>
      </c>
      <c r="CS268" s="82">
        <f t="shared" si="285"/>
        <v>0</v>
      </c>
      <c r="CT268" s="82">
        <f t="shared" si="285"/>
        <v>0</v>
      </c>
      <c r="CU268" s="82">
        <f t="shared" si="285"/>
        <v>0</v>
      </c>
      <c r="CV268" s="82">
        <f t="shared" si="285"/>
        <v>0</v>
      </c>
      <c r="CW268" s="82">
        <f t="shared" si="285"/>
        <v>0</v>
      </c>
      <c r="CX268" s="82">
        <f t="shared" si="285"/>
        <v>0</v>
      </c>
      <c r="CY268" s="82">
        <f t="shared" si="285"/>
        <v>0</v>
      </c>
    </row>
    <row r="269" spans="1:103" ht="15.75" customHeight="1" x14ac:dyDescent="0.4">
      <c r="D269" s="16"/>
      <c r="E269" s="101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01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</row>
    <row r="270" spans="1:103" ht="15.75" customHeight="1" x14ac:dyDescent="0.7">
      <c r="A270" s="102" t="s">
        <v>362</v>
      </c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</row>
  </sheetData>
  <autoFilter ref="T1:T270" xr:uid="{00000000-0009-0000-0000-000004000000}"/>
  <mergeCells count="12">
    <mergeCell ref="V3:AO3"/>
    <mergeCell ref="AQ3:BJ3"/>
    <mergeCell ref="BL3:CE3"/>
    <mergeCell ref="CF3:CY3"/>
    <mergeCell ref="V1:AO1"/>
    <mergeCell ref="AQ1:BJ1"/>
    <mergeCell ref="BL1:CE1"/>
    <mergeCell ref="CF1:CY1"/>
    <mergeCell ref="AQ2:BJ2"/>
    <mergeCell ref="BL2:CE2"/>
    <mergeCell ref="CF2:CY2"/>
    <mergeCell ref="V2:AO2"/>
  </mergeCells>
  <printOptions horizontalCentered="1"/>
  <pageMargins left="0.51181102362204722" right="3.937007874015748E-2" top="0.23622047244094491" bottom="0.23622047244094491" header="0" footer="0"/>
  <pageSetup paperSize="9" scale="40" orientation="landscape" r:id="rId1"/>
  <colBreaks count="3" manualBreakCount="3">
    <brk id="20" man="1"/>
    <brk id="42" man="1"/>
    <brk id="6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99FF"/>
  </sheetPr>
  <dimension ref="A1:F1000"/>
  <sheetViews>
    <sheetView topLeftCell="A29" workbookViewId="0">
      <selection sqref="A1:F38"/>
    </sheetView>
  </sheetViews>
  <sheetFormatPr defaultColWidth="14.42578125" defaultRowHeight="15" customHeight="1" x14ac:dyDescent="0.4"/>
  <cols>
    <col min="1" max="1" width="35.85546875" style="4" customWidth="1"/>
    <col min="2" max="3" width="12.28515625" style="4" customWidth="1"/>
    <col min="4" max="6" width="17.85546875" style="4" customWidth="1"/>
    <col min="7" max="16384" width="14.42578125" style="4"/>
  </cols>
  <sheetData>
    <row r="1" spans="1:6" ht="21" customHeight="1" x14ac:dyDescent="0.65">
      <c r="A1" s="152" t="s">
        <v>85</v>
      </c>
      <c r="B1" s="153"/>
      <c r="C1" s="153"/>
      <c r="D1" s="153"/>
      <c r="E1" s="153"/>
      <c r="F1" s="154"/>
    </row>
    <row r="2" spans="1:6" ht="21" customHeight="1" x14ac:dyDescent="0.65">
      <c r="A2" s="155" t="s">
        <v>363</v>
      </c>
      <c r="B2" s="138"/>
      <c r="C2" s="138"/>
      <c r="D2" s="138"/>
      <c r="E2" s="138"/>
      <c r="F2" s="138"/>
    </row>
    <row r="3" spans="1:6" ht="21" customHeight="1" x14ac:dyDescent="0.65">
      <c r="A3" s="155" t="s">
        <v>364</v>
      </c>
      <c r="B3" s="157"/>
      <c r="C3" s="138"/>
      <c r="D3" s="138"/>
      <c r="E3" s="138"/>
      <c r="F3" s="138"/>
    </row>
    <row r="4" spans="1:6" ht="21" customHeight="1" x14ac:dyDescent="0.65">
      <c r="A4" s="155" t="s">
        <v>600</v>
      </c>
      <c r="B4" s="138"/>
      <c r="C4" s="138"/>
      <c r="D4" s="138"/>
      <c r="E4" s="138"/>
      <c r="F4" s="138"/>
    </row>
    <row r="5" spans="1:6" ht="21" customHeight="1" x14ac:dyDescent="0.55000000000000004">
      <c r="A5" s="156"/>
      <c r="B5" s="141"/>
      <c r="C5" s="141"/>
      <c r="D5" s="141"/>
      <c r="E5" s="141"/>
      <c r="F5" s="141"/>
    </row>
    <row r="6" spans="1:6" ht="21" customHeight="1" x14ac:dyDescent="0.55000000000000004">
      <c r="A6" s="81" t="s">
        <v>83</v>
      </c>
      <c r="B6" s="82" t="s">
        <v>42</v>
      </c>
      <c r="C6" s="82" t="s">
        <v>7</v>
      </c>
      <c r="D6" s="82" t="s">
        <v>365</v>
      </c>
      <c r="E6" s="82" t="s">
        <v>366</v>
      </c>
      <c r="F6" s="82" t="s">
        <v>367</v>
      </c>
    </row>
    <row r="7" spans="1:6" ht="21" customHeight="1" x14ac:dyDescent="0.55000000000000004">
      <c r="A7" s="83" t="s">
        <v>368</v>
      </c>
      <c r="B7" s="84">
        <f>+'2.ต้นทุนตามสัดส่วน '!$B$6</f>
        <v>0</v>
      </c>
      <c r="C7" s="84">
        <f>+'2.ต้นทุนตามสัดส่วน '!$C$6</f>
        <v>0</v>
      </c>
      <c r="D7" s="84">
        <f>+'2.ต้นทุนตามสัดส่วน '!$F$6</f>
        <v>0</v>
      </c>
      <c r="E7" s="84">
        <f>+D7</f>
        <v>0</v>
      </c>
      <c r="F7" s="84"/>
    </row>
    <row r="8" spans="1:6" ht="21" customHeight="1" x14ac:dyDescent="0.55000000000000004">
      <c r="A8" s="85"/>
      <c r="B8" s="84"/>
      <c r="C8" s="84"/>
      <c r="D8" s="84"/>
      <c r="E8" s="84"/>
      <c r="F8" s="84"/>
    </row>
    <row r="9" spans="1:6" ht="21" customHeight="1" x14ac:dyDescent="0.55000000000000004">
      <c r="A9" s="85" t="s">
        <v>369</v>
      </c>
      <c r="B9" s="84">
        <f>+'2.ต้นทุนตามสัดส่วน '!$B$16</f>
        <v>0</v>
      </c>
      <c r="C9" s="84">
        <f>+'2.ต้นทุนตามสัดส่วน '!$C$16</f>
        <v>0</v>
      </c>
      <c r="D9" s="84">
        <f>+'3.เก็บค่าใช้จ่าย'!$Y$158</f>
        <v>0</v>
      </c>
      <c r="E9" s="84"/>
      <c r="F9" s="84">
        <f>+D9-E9</f>
        <v>0</v>
      </c>
    </row>
    <row r="10" spans="1:6" ht="21" customHeight="1" x14ac:dyDescent="0.55000000000000004">
      <c r="A10" s="85"/>
      <c r="B10" s="84"/>
      <c r="C10" s="84"/>
      <c r="D10" s="84"/>
      <c r="E10" s="84"/>
      <c r="F10" s="84"/>
    </row>
    <row r="11" spans="1:6" ht="21" customHeight="1" x14ac:dyDescent="0.55000000000000004">
      <c r="A11" s="86"/>
      <c r="B11" s="84"/>
      <c r="C11" s="84"/>
      <c r="D11" s="84"/>
      <c r="E11" s="84"/>
      <c r="F11" s="84"/>
    </row>
    <row r="12" spans="1:6" ht="21" customHeight="1" x14ac:dyDescent="0.55000000000000004">
      <c r="A12" s="85" t="s">
        <v>370</v>
      </c>
      <c r="B12" s="84"/>
      <c r="C12" s="84"/>
      <c r="D12" s="84">
        <f>+'3.เก็บค่าใช้จ่าย'!$Y$268-'3.เก็บค่าใช้จ่าย'!$Y$158</f>
        <v>0</v>
      </c>
      <c r="E12" s="84"/>
      <c r="F12" s="84">
        <f>+D12-E12</f>
        <v>0</v>
      </c>
    </row>
    <row r="13" spans="1:6" ht="21" customHeight="1" x14ac:dyDescent="0.55000000000000004">
      <c r="A13" s="85"/>
      <c r="B13" s="84"/>
      <c r="C13" s="84"/>
      <c r="D13" s="84"/>
      <c r="E13" s="84"/>
      <c r="F13" s="84"/>
    </row>
    <row r="14" spans="1:6" ht="21" customHeight="1" x14ac:dyDescent="0.55000000000000004">
      <c r="A14" s="86"/>
      <c r="B14" s="84"/>
      <c r="C14" s="84"/>
      <c r="D14" s="84"/>
      <c r="E14" s="84"/>
      <c r="F14" s="84"/>
    </row>
    <row r="15" spans="1:6" ht="21" customHeight="1" x14ac:dyDescent="0.55000000000000004">
      <c r="A15" s="86" t="s">
        <v>371</v>
      </c>
      <c r="B15" s="84"/>
      <c r="C15" s="84"/>
      <c r="D15" s="84">
        <v>0</v>
      </c>
      <c r="E15" s="84"/>
      <c r="F15" s="84">
        <f>+D15-E15</f>
        <v>0</v>
      </c>
    </row>
    <row r="16" spans="1:6" ht="21" customHeight="1" x14ac:dyDescent="0.55000000000000004">
      <c r="A16" s="85"/>
      <c r="B16" s="84"/>
      <c r="C16" s="84"/>
      <c r="D16" s="84"/>
      <c r="E16" s="84"/>
      <c r="F16" s="84"/>
    </row>
    <row r="17" spans="1:6" ht="21" customHeight="1" x14ac:dyDescent="0.55000000000000004">
      <c r="A17" s="85"/>
      <c r="B17" s="84"/>
      <c r="C17" s="84"/>
      <c r="D17" s="84"/>
      <c r="E17" s="84"/>
      <c r="F17" s="84"/>
    </row>
    <row r="18" spans="1:6" ht="21" customHeight="1" x14ac:dyDescent="0.55000000000000004">
      <c r="A18" s="85"/>
      <c r="B18" s="66"/>
      <c r="C18" s="66"/>
      <c r="D18" s="66"/>
      <c r="E18" s="66"/>
      <c r="F18" s="84"/>
    </row>
    <row r="19" spans="1:6" ht="21" customHeight="1" x14ac:dyDescent="0.55000000000000004">
      <c r="A19" s="87" t="s">
        <v>372</v>
      </c>
      <c r="B19" s="84">
        <f t="shared" ref="B19:F19" si="0">SUM(B7:B18)</f>
        <v>0</v>
      </c>
      <c r="C19" s="84">
        <f t="shared" si="0"/>
        <v>0</v>
      </c>
      <c r="D19" s="84">
        <f t="shared" si="0"/>
        <v>0</v>
      </c>
      <c r="E19" s="84">
        <f t="shared" si="0"/>
        <v>0</v>
      </c>
      <c r="F19" s="88">
        <f t="shared" si="0"/>
        <v>0</v>
      </c>
    </row>
    <row r="20" spans="1:6" ht="21" customHeight="1" x14ac:dyDescent="0.55000000000000004">
      <c r="A20" s="47" t="e">
        <f>+D19/C19</f>
        <v>#DIV/0!</v>
      </c>
      <c r="B20" s="66"/>
      <c r="C20" s="66"/>
      <c r="D20" s="66"/>
      <c r="E20" s="66"/>
      <c r="F20" s="66"/>
    </row>
    <row r="21" spans="1:6" ht="21" customHeight="1" x14ac:dyDescent="0.55000000000000004">
      <c r="A21" s="89" t="str">
        <f>CONCATENATE(A37,C37,E37)</f>
        <v>ราคาลงตัวหน่วยละ บาท</v>
      </c>
      <c r="B21" s="66">
        <f t="shared" ref="B21:E21" si="1">SUM(B19:B20)</f>
        <v>0</v>
      </c>
      <c r="C21" s="66">
        <f t="shared" si="1"/>
        <v>0</v>
      </c>
      <c r="D21" s="30">
        <f t="shared" si="1"/>
        <v>0</v>
      </c>
      <c r="E21" s="66">
        <f t="shared" si="1"/>
        <v>0</v>
      </c>
      <c r="F21" s="66">
        <f t="shared" ref="F21:F22" si="2">+D21-E21</f>
        <v>0</v>
      </c>
    </row>
    <row r="22" spans="1:6" ht="21" customHeight="1" x14ac:dyDescent="0.55000000000000004">
      <c r="A22" s="85" t="s">
        <v>373</v>
      </c>
      <c r="B22" s="84">
        <f>+'2.ต้นทุนตามสัดส่วน '!$L$16</f>
        <v>0</v>
      </c>
      <c r="C22" s="84">
        <f>+'2.ต้นทุนตามสัดส่วน '!$M$16</f>
        <v>0</v>
      </c>
      <c r="D22" s="84">
        <f>+'2.ต้นทุนตามสัดส่วน '!$N$16</f>
        <v>0</v>
      </c>
      <c r="E22" s="84"/>
      <c r="F22" s="84">
        <f t="shared" si="2"/>
        <v>0</v>
      </c>
    </row>
    <row r="23" spans="1:6" ht="21" customHeight="1" x14ac:dyDescent="0.55000000000000004">
      <c r="A23" s="85"/>
      <c r="B23" s="84"/>
      <c r="C23" s="84"/>
      <c r="D23" s="84"/>
      <c r="E23" s="84"/>
      <c r="F23" s="84"/>
    </row>
    <row r="24" spans="1:6" ht="21" customHeight="1" x14ac:dyDescent="0.55000000000000004">
      <c r="A24" s="85" t="s">
        <v>374</v>
      </c>
      <c r="B24" s="84"/>
      <c r="C24" s="84"/>
      <c r="D24" s="84">
        <v>0</v>
      </c>
      <c r="E24" s="84"/>
      <c r="F24" s="84">
        <f>+D24-E24</f>
        <v>0</v>
      </c>
    </row>
    <row r="25" spans="1:6" ht="21" customHeight="1" x14ac:dyDescent="0.55000000000000004">
      <c r="A25" s="85"/>
      <c r="B25" s="84"/>
      <c r="C25" s="84"/>
      <c r="D25" s="84"/>
      <c r="E25" s="84"/>
      <c r="F25" s="84"/>
    </row>
    <row r="26" spans="1:6" ht="21" customHeight="1" x14ac:dyDescent="0.55000000000000004">
      <c r="A26" s="85" t="s">
        <v>375</v>
      </c>
      <c r="B26" s="84">
        <f>+'2.ต้นทุนตามสัดส่วน '!$O$16</f>
        <v>0</v>
      </c>
      <c r="C26" s="84">
        <f>+'2.ต้นทุนตามสัดส่วน '!$P$16</f>
        <v>0</v>
      </c>
      <c r="D26" s="84">
        <f>+'2.ต้นทุนตามสัดส่วน '!$Q$16</f>
        <v>0</v>
      </c>
      <c r="E26" s="84"/>
      <c r="F26" s="84">
        <f>+D26-E26</f>
        <v>0</v>
      </c>
    </row>
    <row r="27" spans="1:6" ht="21" customHeight="1" x14ac:dyDescent="0.55000000000000004">
      <c r="A27" s="85"/>
      <c r="B27" s="84"/>
      <c r="C27" s="84"/>
      <c r="D27" s="84"/>
      <c r="E27" s="84"/>
      <c r="F27" s="84"/>
    </row>
    <row r="28" spans="1:6" ht="21" customHeight="1" x14ac:dyDescent="0.55000000000000004">
      <c r="A28" s="85"/>
      <c r="B28" s="84"/>
      <c r="C28" s="84"/>
      <c r="D28" s="84"/>
      <c r="E28" s="84"/>
      <c r="F28" s="84"/>
    </row>
    <row r="29" spans="1:6" ht="21" customHeight="1" x14ac:dyDescent="0.55000000000000004">
      <c r="A29" s="85"/>
      <c r="B29" s="84"/>
      <c r="C29" s="84"/>
      <c r="D29" s="84"/>
      <c r="E29" s="84"/>
      <c r="F29" s="84"/>
    </row>
    <row r="30" spans="1:6" ht="21" customHeight="1" x14ac:dyDescent="0.55000000000000004">
      <c r="A30" s="85"/>
      <c r="B30" s="84"/>
      <c r="C30" s="84"/>
      <c r="D30" s="84"/>
      <c r="E30" s="84"/>
      <c r="F30" s="84"/>
    </row>
    <row r="31" spans="1:6" ht="21" customHeight="1" x14ac:dyDescent="0.55000000000000004">
      <c r="A31" s="85"/>
      <c r="B31" s="84"/>
      <c r="C31" s="84"/>
      <c r="D31" s="84"/>
      <c r="E31" s="84"/>
      <c r="F31" s="84"/>
    </row>
    <row r="32" spans="1:6" ht="21" customHeight="1" x14ac:dyDescent="0.55000000000000004">
      <c r="A32" s="85"/>
      <c r="B32" s="84"/>
      <c r="C32" s="84"/>
      <c r="D32" s="84"/>
      <c r="E32" s="84"/>
      <c r="F32" s="84"/>
    </row>
    <row r="33" spans="1:6" ht="21" customHeight="1" x14ac:dyDescent="0.55000000000000004">
      <c r="A33" s="85"/>
      <c r="B33" s="84"/>
      <c r="C33" s="84"/>
      <c r="D33" s="84"/>
      <c r="E33" s="84"/>
      <c r="F33" s="84"/>
    </row>
    <row r="34" spans="1:6" ht="21" customHeight="1" x14ac:dyDescent="0.55000000000000004">
      <c r="A34" s="90" t="s">
        <v>22</v>
      </c>
      <c r="B34" s="30">
        <f t="shared" ref="B34:F34" si="3">SUM(B22:B33)</f>
        <v>0</v>
      </c>
      <c r="C34" s="30">
        <f t="shared" si="3"/>
        <v>0</v>
      </c>
      <c r="D34" s="30">
        <f t="shared" si="3"/>
        <v>0</v>
      </c>
      <c r="E34" s="30">
        <f t="shared" si="3"/>
        <v>0</v>
      </c>
      <c r="F34" s="30">
        <f t="shared" si="3"/>
        <v>0</v>
      </c>
    </row>
    <row r="35" spans="1:6" ht="21" customHeight="1" x14ac:dyDescent="0.55000000000000004">
      <c r="A35" s="91" t="s">
        <v>376</v>
      </c>
      <c r="B35" s="76">
        <f t="shared" ref="B35:F35" si="4">+B21-B34</f>
        <v>0</v>
      </c>
      <c r="C35" s="76">
        <f t="shared" si="4"/>
        <v>0</v>
      </c>
      <c r="D35" s="76">
        <f t="shared" si="4"/>
        <v>0</v>
      </c>
      <c r="E35" s="76">
        <f t="shared" si="4"/>
        <v>0</v>
      </c>
      <c r="F35" s="76">
        <f t="shared" si="4"/>
        <v>0</v>
      </c>
    </row>
    <row r="36" spans="1:6" ht="21" customHeight="1" x14ac:dyDescent="0.55000000000000004">
      <c r="A36" s="92"/>
      <c r="B36" s="93"/>
      <c r="C36" s="93"/>
      <c r="D36" s="93"/>
      <c r="E36" s="93"/>
      <c r="F36" s="93"/>
    </row>
    <row r="37" spans="1:6" ht="21" customHeight="1" x14ac:dyDescent="0.55000000000000004">
      <c r="A37" s="92" t="s">
        <v>377</v>
      </c>
      <c r="B37" s="93"/>
      <c r="C37" s="93"/>
      <c r="D37" s="93"/>
      <c r="E37" s="93" t="s">
        <v>378</v>
      </c>
      <c r="F37" s="93"/>
    </row>
    <row r="38" spans="1:6" ht="21" customHeight="1" x14ac:dyDescent="0.55000000000000004">
      <c r="A38" s="92" t="s">
        <v>379</v>
      </c>
      <c r="B38" s="93"/>
      <c r="C38" s="93"/>
      <c r="D38" s="93"/>
      <c r="E38" s="93" t="s">
        <v>378</v>
      </c>
      <c r="F38" s="93"/>
    </row>
    <row r="39" spans="1:6" ht="21" customHeight="1" x14ac:dyDescent="0.65">
      <c r="A39" s="152" t="s">
        <v>86</v>
      </c>
      <c r="B39" s="153"/>
      <c r="C39" s="153"/>
      <c r="D39" s="153"/>
      <c r="E39" s="153"/>
      <c r="F39" s="154"/>
    </row>
    <row r="40" spans="1:6" ht="21" customHeight="1" x14ac:dyDescent="0.65">
      <c r="A40" s="155" t="s">
        <v>363</v>
      </c>
      <c r="B40" s="138"/>
      <c r="C40" s="138"/>
      <c r="D40" s="138"/>
      <c r="E40" s="138"/>
      <c r="F40" s="138"/>
    </row>
    <row r="41" spans="1:6" ht="21" customHeight="1" x14ac:dyDescent="0.65">
      <c r="A41" s="155" t="s">
        <v>364</v>
      </c>
      <c r="B41" s="138"/>
      <c r="C41" s="138"/>
      <c r="D41" s="138"/>
      <c r="E41" s="138"/>
      <c r="F41" s="138"/>
    </row>
    <row r="42" spans="1:6" ht="21" customHeight="1" x14ac:dyDescent="0.65">
      <c r="A42" s="155" t="s">
        <v>601</v>
      </c>
      <c r="B42" s="138"/>
      <c r="C42" s="138"/>
      <c r="D42" s="138"/>
      <c r="E42" s="138"/>
      <c r="F42" s="138"/>
    </row>
    <row r="43" spans="1:6" ht="21" customHeight="1" x14ac:dyDescent="0.55000000000000004">
      <c r="A43" s="156"/>
      <c r="B43" s="141"/>
      <c r="C43" s="141"/>
      <c r="D43" s="141"/>
      <c r="E43" s="141"/>
      <c r="F43" s="141"/>
    </row>
    <row r="44" spans="1:6" ht="21" customHeight="1" x14ac:dyDescent="0.55000000000000004">
      <c r="A44" s="81" t="s">
        <v>83</v>
      </c>
      <c r="B44" s="82" t="s">
        <v>42</v>
      </c>
      <c r="C44" s="82" t="s">
        <v>7</v>
      </c>
      <c r="D44" s="82" t="s">
        <v>365</v>
      </c>
      <c r="E44" s="82" t="s">
        <v>366</v>
      </c>
      <c r="F44" s="82" t="s">
        <v>367</v>
      </c>
    </row>
    <row r="45" spans="1:6" ht="21" customHeight="1" x14ac:dyDescent="0.55000000000000004">
      <c r="A45" s="83" t="s">
        <v>602</v>
      </c>
      <c r="B45" s="84">
        <f>+'2.ต้นทุนตามสัดส่วน '!$B$6</f>
        <v>0</v>
      </c>
      <c r="C45" s="84">
        <f>+'2.ต้นทุนตามสัดส่วน '!$C$6</f>
        <v>0</v>
      </c>
      <c r="D45" s="84">
        <f>+'2.ต้นทุนตามสัดส่วน '!$F$6</f>
        <v>0</v>
      </c>
      <c r="E45" s="84">
        <f>+D45</f>
        <v>0</v>
      </c>
      <c r="F45" s="84"/>
    </row>
    <row r="46" spans="1:6" ht="21" customHeight="1" x14ac:dyDescent="0.55000000000000004">
      <c r="A46" s="85"/>
      <c r="B46" s="84"/>
      <c r="C46" s="84"/>
      <c r="D46" s="84"/>
      <c r="E46" s="84"/>
      <c r="F46" s="84"/>
    </row>
    <row r="47" spans="1:6" ht="21" customHeight="1" x14ac:dyDescent="0.55000000000000004">
      <c r="A47" s="85" t="s">
        <v>369</v>
      </c>
      <c r="B47" s="84">
        <f t="shared" ref="B47:D47" si="5">+B9</f>
        <v>0</v>
      </c>
      <c r="C47" s="84">
        <f t="shared" si="5"/>
        <v>0</v>
      </c>
      <c r="D47" s="84">
        <f t="shared" si="5"/>
        <v>0</v>
      </c>
      <c r="E47" s="84">
        <f>+D47</f>
        <v>0</v>
      </c>
      <c r="F47" s="84"/>
    </row>
    <row r="48" spans="1:6" ht="21" customHeight="1" x14ac:dyDescent="0.55000000000000004">
      <c r="A48" s="85" t="s">
        <v>380</v>
      </c>
      <c r="B48" s="84">
        <f>+'2.ต้นทุนตามสัดส่วน '!B26</f>
        <v>0</v>
      </c>
      <c r="C48" s="84">
        <f>+'2.ต้นทุนตามสัดส่วน '!C26</f>
        <v>0</v>
      </c>
      <c r="D48" s="84">
        <f>+'3.เก็บค่าใช้จ่าย'!$Z$158</f>
        <v>0</v>
      </c>
      <c r="E48" s="84"/>
      <c r="F48" s="84">
        <f>+D48-E48</f>
        <v>0</v>
      </c>
    </row>
    <row r="49" spans="1:6" ht="21" customHeight="1" x14ac:dyDescent="0.55000000000000004">
      <c r="A49" s="86"/>
      <c r="B49" s="84"/>
      <c r="C49" s="84"/>
      <c r="D49" s="84"/>
      <c r="E49" s="84"/>
      <c r="F49" s="84"/>
    </row>
    <row r="50" spans="1:6" ht="21" customHeight="1" x14ac:dyDescent="0.55000000000000004">
      <c r="A50" s="85" t="s">
        <v>370</v>
      </c>
      <c r="B50" s="84">
        <f t="shared" ref="B50:D50" si="6">+B12</f>
        <v>0</v>
      </c>
      <c r="C50" s="84">
        <f t="shared" si="6"/>
        <v>0</v>
      </c>
      <c r="D50" s="84">
        <f t="shared" si="6"/>
        <v>0</v>
      </c>
      <c r="E50" s="84">
        <f>+D50</f>
        <v>0</v>
      </c>
      <c r="F50" s="84"/>
    </row>
    <row r="51" spans="1:6" ht="21" customHeight="1" x14ac:dyDescent="0.55000000000000004">
      <c r="A51" s="85" t="s">
        <v>381</v>
      </c>
      <c r="B51" s="84"/>
      <c r="C51" s="84"/>
      <c r="D51" s="84">
        <f>+'3.เก็บค่าใช้จ่าย'!$Z$268-'3.เก็บค่าใช้จ่าย'!$Z$158</f>
        <v>0</v>
      </c>
      <c r="E51" s="84"/>
      <c r="F51" s="84">
        <f>+D51-E51</f>
        <v>0</v>
      </c>
    </row>
    <row r="52" spans="1:6" ht="21" customHeight="1" x14ac:dyDescent="0.55000000000000004">
      <c r="A52" s="86"/>
      <c r="B52" s="84"/>
      <c r="C52" s="84"/>
      <c r="D52" s="84"/>
      <c r="E52" s="84"/>
      <c r="F52" s="84"/>
    </row>
    <row r="53" spans="1:6" ht="21" customHeight="1" x14ac:dyDescent="0.55000000000000004">
      <c r="A53" s="86" t="s">
        <v>371</v>
      </c>
      <c r="B53" s="84"/>
      <c r="C53" s="84"/>
      <c r="D53" s="84">
        <v>0</v>
      </c>
      <c r="E53" s="84">
        <f>+D53</f>
        <v>0</v>
      </c>
      <c r="F53" s="84"/>
    </row>
    <row r="54" spans="1:6" ht="21" customHeight="1" x14ac:dyDescent="0.55000000000000004">
      <c r="A54" s="86" t="s">
        <v>382</v>
      </c>
      <c r="B54" s="84"/>
      <c r="C54" s="84"/>
      <c r="D54" s="84">
        <v>0</v>
      </c>
      <c r="E54" s="84"/>
      <c r="F54" s="84"/>
    </row>
    <row r="55" spans="1:6" ht="21" customHeight="1" x14ac:dyDescent="0.55000000000000004">
      <c r="A55" s="85"/>
      <c r="B55" s="84"/>
      <c r="C55" s="84"/>
      <c r="D55" s="84"/>
      <c r="E55" s="84"/>
      <c r="F55" s="84"/>
    </row>
    <row r="56" spans="1:6" ht="21" customHeight="1" x14ac:dyDescent="0.55000000000000004">
      <c r="A56" s="85"/>
      <c r="B56" s="66"/>
      <c r="C56" s="66"/>
      <c r="D56" s="66"/>
      <c r="E56" s="66"/>
      <c r="F56" s="84"/>
    </row>
    <row r="57" spans="1:6" ht="21" customHeight="1" x14ac:dyDescent="0.55000000000000004">
      <c r="A57" s="87" t="s">
        <v>372</v>
      </c>
      <c r="B57" s="84">
        <f t="shared" ref="B57:F57" si="7">SUM(B45:B56)</f>
        <v>0</v>
      </c>
      <c r="C57" s="84">
        <f t="shared" si="7"/>
        <v>0</v>
      </c>
      <c r="D57" s="84">
        <f t="shared" si="7"/>
        <v>0</v>
      </c>
      <c r="E57" s="84">
        <f t="shared" si="7"/>
        <v>0</v>
      </c>
      <c r="F57" s="88">
        <f t="shared" si="7"/>
        <v>0</v>
      </c>
    </row>
    <row r="58" spans="1:6" ht="21" customHeight="1" x14ac:dyDescent="0.55000000000000004">
      <c r="A58" s="47" t="e">
        <f>+D57/C57</f>
        <v>#DIV/0!</v>
      </c>
      <c r="B58" s="66"/>
      <c r="C58" s="66"/>
      <c r="D58" s="66"/>
      <c r="E58" s="66"/>
      <c r="F58" s="66"/>
    </row>
    <row r="59" spans="1:6" ht="21" customHeight="1" x14ac:dyDescent="0.55000000000000004">
      <c r="A59" s="89" t="str">
        <f>CONCATENATE(A75,C75,E75)</f>
        <v>ราคาลงตัวหน่วยละ บาท</v>
      </c>
      <c r="B59" s="66">
        <f t="shared" ref="B59:E59" si="8">SUM(B57:B58)</f>
        <v>0</v>
      </c>
      <c r="C59" s="66">
        <f t="shared" si="8"/>
        <v>0</v>
      </c>
      <c r="D59" s="30">
        <f t="shared" si="8"/>
        <v>0</v>
      </c>
      <c r="E59" s="66">
        <f t="shared" si="8"/>
        <v>0</v>
      </c>
      <c r="F59" s="66">
        <f>+D59-E59</f>
        <v>0</v>
      </c>
    </row>
    <row r="60" spans="1:6" ht="21" customHeight="1" x14ac:dyDescent="0.55000000000000004">
      <c r="A60" s="85" t="s">
        <v>373</v>
      </c>
      <c r="B60" s="84">
        <f t="shared" ref="B60:D60" si="9">+B22</f>
        <v>0</v>
      </c>
      <c r="C60" s="84">
        <f t="shared" si="9"/>
        <v>0</v>
      </c>
      <c r="D60" s="84">
        <f t="shared" si="9"/>
        <v>0</v>
      </c>
      <c r="E60" s="84">
        <f>+D60</f>
        <v>0</v>
      </c>
      <c r="F60" s="84"/>
    </row>
    <row r="61" spans="1:6" ht="21" customHeight="1" x14ac:dyDescent="0.55000000000000004">
      <c r="A61" s="85" t="s">
        <v>383</v>
      </c>
      <c r="B61" s="84">
        <f>+'2.ต้นทุนตามสัดส่วน '!$L$26</f>
        <v>0</v>
      </c>
      <c r="C61" s="84">
        <f>+'2.ต้นทุนตามสัดส่วน '!$M$26</f>
        <v>0</v>
      </c>
      <c r="D61" s="84">
        <f>+'2.ต้นทุนตามสัดส่วน '!$N$26</f>
        <v>0</v>
      </c>
      <c r="E61" s="84"/>
      <c r="F61" s="84">
        <f>+D61-E61</f>
        <v>0</v>
      </c>
    </row>
    <row r="62" spans="1:6" ht="21" customHeight="1" x14ac:dyDescent="0.55000000000000004">
      <c r="A62" s="85" t="s">
        <v>374</v>
      </c>
      <c r="B62" s="84"/>
      <c r="C62" s="84"/>
      <c r="D62" s="84"/>
      <c r="E62" s="84"/>
      <c r="F62" s="84"/>
    </row>
    <row r="63" spans="1:6" ht="21" customHeight="1" x14ac:dyDescent="0.55000000000000004">
      <c r="A63" s="85" t="s">
        <v>384</v>
      </c>
      <c r="B63" s="84"/>
      <c r="C63" s="84"/>
      <c r="D63" s="84"/>
      <c r="E63" s="84"/>
      <c r="F63" s="84"/>
    </row>
    <row r="64" spans="1:6" ht="21" customHeight="1" x14ac:dyDescent="0.55000000000000004">
      <c r="A64" s="85" t="s">
        <v>375</v>
      </c>
      <c r="B64" s="84">
        <f t="shared" ref="B64:D64" si="10">+B26</f>
        <v>0</v>
      </c>
      <c r="C64" s="84">
        <f t="shared" si="10"/>
        <v>0</v>
      </c>
      <c r="D64" s="84">
        <f t="shared" si="10"/>
        <v>0</v>
      </c>
      <c r="E64" s="84">
        <f>+D64</f>
        <v>0</v>
      </c>
      <c r="F64" s="84">
        <f t="shared" ref="F64:F65" si="11">+D64-E64</f>
        <v>0</v>
      </c>
    </row>
    <row r="65" spans="1:6" ht="21" customHeight="1" x14ac:dyDescent="0.55000000000000004">
      <c r="A65" s="85" t="s">
        <v>385</v>
      </c>
      <c r="B65" s="84">
        <f>+'2.ต้นทุนตามสัดส่วน '!$O$26</f>
        <v>0</v>
      </c>
      <c r="C65" s="84">
        <f>+'2.ต้นทุนตามสัดส่วน '!$P$26</f>
        <v>0</v>
      </c>
      <c r="D65" s="84">
        <f>+'2.ต้นทุนตามสัดส่วน '!$Q$26</f>
        <v>0</v>
      </c>
      <c r="E65" s="84"/>
      <c r="F65" s="84">
        <f t="shared" si="11"/>
        <v>0</v>
      </c>
    </row>
    <row r="66" spans="1:6" ht="21" customHeight="1" x14ac:dyDescent="0.55000000000000004">
      <c r="A66" s="85"/>
      <c r="B66" s="84"/>
      <c r="C66" s="84"/>
      <c r="D66" s="84"/>
      <c r="E66" s="84"/>
      <c r="F66" s="84"/>
    </row>
    <row r="67" spans="1:6" ht="21" customHeight="1" x14ac:dyDescent="0.55000000000000004">
      <c r="A67" s="85"/>
      <c r="B67" s="84"/>
      <c r="C67" s="84"/>
      <c r="D67" s="84"/>
      <c r="E67" s="84"/>
      <c r="F67" s="84"/>
    </row>
    <row r="68" spans="1:6" ht="21" customHeight="1" x14ac:dyDescent="0.55000000000000004">
      <c r="A68" s="85"/>
      <c r="B68" s="84"/>
      <c r="C68" s="84"/>
      <c r="D68" s="84"/>
      <c r="E68" s="84"/>
      <c r="F68" s="84"/>
    </row>
    <row r="69" spans="1:6" ht="21" customHeight="1" x14ac:dyDescent="0.55000000000000004">
      <c r="A69" s="85"/>
      <c r="B69" s="84"/>
      <c r="C69" s="84"/>
      <c r="D69" s="84"/>
      <c r="E69" s="84"/>
      <c r="F69" s="84"/>
    </row>
    <row r="70" spans="1:6" ht="21" customHeight="1" x14ac:dyDescent="0.55000000000000004">
      <c r="A70" s="85"/>
      <c r="B70" s="84"/>
      <c r="C70" s="84"/>
      <c r="D70" s="84"/>
      <c r="E70" s="84"/>
      <c r="F70" s="84"/>
    </row>
    <row r="71" spans="1:6" ht="21" customHeight="1" x14ac:dyDescent="0.55000000000000004">
      <c r="A71" s="85"/>
      <c r="B71" s="84"/>
      <c r="C71" s="84"/>
      <c r="D71" s="84"/>
      <c r="E71" s="84"/>
      <c r="F71" s="84"/>
    </row>
    <row r="72" spans="1:6" ht="21" customHeight="1" x14ac:dyDescent="0.55000000000000004">
      <c r="A72" s="90" t="s">
        <v>22</v>
      </c>
      <c r="B72" s="30">
        <f t="shared" ref="B72:F72" si="12">SUM(B60:B71)</f>
        <v>0</v>
      </c>
      <c r="C72" s="30">
        <f t="shared" si="12"/>
        <v>0</v>
      </c>
      <c r="D72" s="30">
        <f t="shared" si="12"/>
        <v>0</v>
      </c>
      <c r="E72" s="30">
        <f t="shared" si="12"/>
        <v>0</v>
      </c>
      <c r="F72" s="30">
        <f t="shared" si="12"/>
        <v>0</v>
      </c>
    </row>
    <row r="73" spans="1:6" ht="21" customHeight="1" x14ac:dyDescent="0.55000000000000004">
      <c r="A73" s="91" t="s">
        <v>386</v>
      </c>
      <c r="B73" s="76">
        <f t="shared" ref="B73:F73" si="13">+B59-B72</f>
        <v>0</v>
      </c>
      <c r="C73" s="76">
        <f t="shared" si="13"/>
        <v>0</v>
      </c>
      <c r="D73" s="76">
        <f t="shared" si="13"/>
        <v>0</v>
      </c>
      <c r="E73" s="76">
        <f t="shared" si="13"/>
        <v>0</v>
      </c>
      <c r="F73" s="76">
        <f t="shared" si="13"/>
        <v>0</v>
      </c>
    </row>
    <row r="74" spans="1:6" ht="21" customHeight="1" x14ac:dyDescent="0.55000000000000004">
      <c r="A74" s="92"/>
      <c r="B74" s="93"/>
      <c r="C74" s="93"/>
      <c r="D74" s="93"/>
      <c r="E74" s="93"/>
      <c r="F74" s="93"/>
    </row>
    <row r="75" spans="1:6" ht="21" customHeight="1" x14ac:dyDescent="0.55000000000000004">
      <c r="A75" s="92" t="s">
        <v>377</v>
      </c>
      <c r="B75" s="93"/>
      <c r="C75" s="93"/>
      <c r="D75" s="93"/>
      <c r="E75" s="93" t="s">
        <v>378</v>
      </c>
      <c r="F75" s="93"/>
    </row>
    <row r="76" spans="1:6" ht="21" customHeight="1" x14ac:dyDescent="0.55000000000000004">
      <c r="A76" s="92" t="s">
        <v>379</v>
      </c>
      <c r="B76" s="93"/>
      <c r="C76" s="93"/>
      <c r="D76" s="93"/>
      <c r="E76" s="93" t="s">
        <v>378</v>
      </c>
      <c r="F76" s="93"/>
    </row>
    <row r="77" spans="1:6" ht="21" customHeight="1" x14ac:dyDescent="0.65">
      <c r="A77" s="152" t="s">
        <v>87</v>
      </c>
      <c r="B77" s="153"/>
      <c r="C77" s="153"/>
      <c r="D77" s="153"/>
      <c r="E77" s="153"/>
      <c r="F77" s="154"/>
    </row>
    <row r="78" spans="1:6" ht="21" customHeight="1" x14ac:dyDescent="0.65">
      <c r="A78" s="155" t="s">
        <v>363</v>
      </c>
      <c r="B78" s="138"/>
      <c r="C78" s="138"/>
      <c r="D78" s="138"/>
      <c r="E78" s="138"/>
      <c r="F78" s="138"/>
    </row>
    <row r="79" spans="1:6" ht="21" customHeight="1" x14ac:dyDescent="0.65">
      <c r="A79" s="155" t="s">
        <v>364</v>
      </c>
      <c r="B79" s="138"/>
      <c r="C79" s="138"/>
      <c r="D79" s="138"/>
      <c r="E79" s="138"/>
      <c r="F79" s="138"/>
    </row>
    <row r="80" spans="1:6" ht="21" customHeight="1" x14ac:dyDescent="0.65">
      <c r="A80" s="155" t="s">
        <v>603</v>
      </c>
      <c r="B80" s="138"/>
      <c r="C80" s="138"/>
      <c r="D80" s="138"/>
      <c r="E80" s="138"/>
      <c r="F80" s="138"/>
    </row>
    <row r="81" spans="1:6" ht="21" customHeight="1" x14ac:dyDescent="0.55000000000000004">
      <c r="A81" s="156"/>
      <c r="B81" s="141"/>
      <c r="C81" s="141"/>
      <c r="D81" s="141"/>
      <c r="E81" s="141"/>
      <c r="F81" s="141"/>
    </row>
    <row r="82" spans="1:6" ht="21" customHeight="1" x14ac:dyDescent="0.55000000000000004">
      <c r="A82" s="81" t="s">
        <v>83</v>
      </c>
      <c r="B82" s="82" t="s">
        <v>42</v>
      </c>
      <c r="C82" s="82" t="s">
        <v>7</v>
      </c>
      <c r="D82" s="82" t="s">
        <v>365</v>
      </c>
      <c r="E82" s="82" t="s">
        <v>366</v>
      </c>
      <c r="F82" s="82" t="s">
        <v>367</v>
      </c>
    </row>
    <row r="83" spans="1:6" ht="21" customHeight="1" x14ac:dyDescent="0.55000000000000004">
      <c r="A83" s="83" t="s">
        <v>368</v>
      </c>
      <c r="B83" s="84">
        <f>+'2.ต้นทุนตามสัดส่วน '!$B$6</f>
        <v>0</v>
      </c>
      <c r="C83" s="84">
        <f>+'2.ต้นทุนตามสัดส่วน '!$C$6</f>
        <v>0</v>
      </c>
      <c r="D83" s="84">
        <f>+'2.ต้นทุนตามสัดส่วน '!$F$6</f>
        <v>0</v>
      </c>
      <c r="E83" s="84">
        <f>+D83</f>
        <v>0</v>
      </c>
      <c r="F83" s="84"/>
    </row>
    <row r="84" spans="1:6" ht="21" customHeight="1" x14ac:dyDescent="0.55000000000000004">
      <c r="A84" s="85"/>
      <c r="B84" s="84"/>
      <c r="C84" s="84"/>
      <c r="D84" s="84"/>
      <c r="E84" s="84"/>
      <c r="F84" s="84"/>
    </row>
    <row r="85" spans="1:6" ht="21" customHeight="1" x14ac:dyDescent="0.55000000000000004">
      <c r="A85" s="85" t="s">
        <v>387</v>
      </c>
      <c r="B85" s="84">
        <f t="shared" ref="B85:D85" si="14">+B47+B48</f>
        <v>0</v>
      </c>
      <c r="C85" s="84">
        <f t="shared" si="14"/>
        <v>0</v>
      </c>
      <c r="D85" s="84">
        <f t="shared" si="14"/>
        <v>0</v>
      </c>
      <c r="E85" s="84">
        <f>+D85</f>
        <v>0</v>
      </c>
      <c r="F85" s="84"/>
    </row>
    <row r="86" spans="1:6" ht="21" customHeight="1" x14ac:dyDescent="0.55000000000000004">
      <c r="A86" s="85" t="s">
        <v>388</v>
      </c>
      <c r="B86" s="84">
        <f>+'2.ต้นทุนตามสัดส่วน '!$B$36</f>
        <v>0</v>
      </c>
      <c r="C86" s="84">
        <f>+'2.ต้นทุนตามสัดส่วน '!$C$36</f>
        <v>0</v>
      </c>
      <c r="D86" s="84">
        <f>+'3.เก็บค่าใช้จ่าย'!$AA$158</f>
        <v>0</v>
      </c>
      <c r="E86" s="84"/>
      <c r="F86" s="84">
        <f>+D86-E86</f>
        <v>0</v>
      </c>
    </row>
    <row r="87" spans="1:6" ht="21" customHeight="1" x14ac:dyDescent="0.55000000000000004">
      <c r="A87" s="86"/>
      <c r="B87" s="84"/>
      <c r="C87" s="84"/>
      <c r="D87" s="84"/>
      <c r="E87" s="84"/>
      <c r="F87" s="84"/>
    </row>
    <row r="88" spans="1:6" ht="21" customHeight="1" x14ac:dyDescent="0.55000000000000004">
      <c r="A88" s="85" t="s">
        <v>389</v>
      </c>
      <c r="B88" s="84">
        <f t="shared" ref="B88:D88" si="15">+B50+B51</f>
        <v>0</v>
      </c>
      <c r="C88" s="84">
        <f t="shared" si="15"/>
        <v>0</v>
      </c>
      <c r="D88" s="84">
        <f t="shared" si="15"/>
        <v>0</v>
      </c>
      <c r="E88" s="84">
        <f>+D88</f>
        <v>0</v>
      </c>
      <c r="F88" s="84"/>
    </row>
    <row r="89" spans="1:6" ht="21" customHeight="1" x14ac:dyDescent="0.55000000000000004">
      <c r="A89" s="85" t="s">
        <v>390</v>
      </c>
      <c r="B89" s="84"/>
      <c r="C89" s="84"/>
      <c r="D89" s="84">
        <f>+'3.เก็บค่าใช้จ่าย'!$AA$268-'3.เก็บค่าใช้จ่าย'!$AA$158</f>
        <v>0</v>
      </c>
      <c r="E89" s="84"/>
      <c r="F89" s="84">
        <f>+D89-E89</f>
        <v>0</v>
      </c>
    </row>
    <row r="90" spans="1:6" ht="21" customHeight="1" x14ac:dyDescent="0.55000000000000004">
      <c r="A90" s="86"/>
      <c r="B90" s="84"/>
      <c r="C90" s="84"/>
      <c r="D90" s="84"/>
      <c r="E90" s="84"/>
      <c r="F90" s="84"/>
    </row>
    <row r="91" spans="1:6" ht="21" customHeight="1" x14ac:dyDescent="0.55000000000000004">
      <c r="A91" s="86" t="s">
        <v>391</v>
      </c>
      <c r="B91" s="84"/>
      <c r="C91" s="84"/>
      <c r="D91" s="84"/>
      <c r="E91" s="84"/>
      <c r="F91" s="84"/>
    </row>
    <row r="92" spans="1:6" ht="21" customHeight="1" x14ac:dyDescent="0.55000000000000004">
      <c r="A92" s="86" t="s">
        <v>392</v>
      </c>
      <c r="B92" s="84"/>
      <c r="C92" s="84"/>
      <c r="D92" s="84"/>
      <c r="E92" s="84"/>
      <c r="F92" s="84">
        <f>+D92-E92</f>
        <v>0</v>
      </c>
    </row>
    <row r="93" spans="1:6" ht="21" customHeight="1" x14ac:dyDescent="0.55000000000000004">
      <c r="A93" s="85"/>
      <c r="B93" s="84"/>
      <c r="C93" s="84"/>
      <c r="D93" s="84"/>
      <c r="E93" s="84"/>
      <c r="F93" s="84"/>
    </row>
    <row r="94" spans="1:6" ht="21" customHeight="1" x14ac:dyDescent="0.55000000000000004">
      <c r="A94" s="85"/>
      <c r="B94" s="66"/>
      <c r="C94" s="66"/>
      <c r="D94" s="66"/>
      <c r="E94" s="66"/>
      <c r="F94" s="84"/>
    </row>
    <row r="95" spans="1:6" ht="21" customHeight="1" x14ac:dyDescent="0.55000000000000004">
      <c r="A95" s="87" t="s">
        <v>372</v>
      </c>
      <c r="B95" s="84">
        <f t="shared" ref="B95:F95" si="16">SUM(B83:B94)</f>
        <v>0</v>
      </c>
      <c r="C95" s="84">
        <f t="shared" si="16"/>
        <v>0</v>
      </c>
      <c r="D95" s="84">
        <f t="shared" si="16"/>
        <v>0</v>
      </c>
      <c r="E95" s="84">
        <f t="shared" si="16"/>
        <v>0</v>
      </c>
      <c r="F95" s="88">
        <f t="shared" si="16"/>
        <v>0</v>
      </c>
    </row>
    <row r="96" spans="1:6" ht="21" customHeight="1" x14ac:dyDescent="0.55000000000000004">
      <c r="A96" s="47" t="e">
        <f>+D95/C95</f>
        <v>#DIV/0!</v>
      </c>
      <c r="B96" s="66"/>
      <c r="C96" s="66"/>
      <c r="D96" s="66"/>
      <c r="E96" s="66"/>
      <c r="F96" s="66"/>
    </row>
    <row r="97" spans="1:6" ht="21" customHeight="1" x14ac:dyDescent="0.55000000000000004">
      <c r="A97" s="89" t="str">
        <f>CONCATENATE(A113,C113,E113)</f>
        <v>ราคาลงตัวหน่วยละ บาท</v>
      </c>
      <c r="B97" s="66">
        <f t="shared" ref="B97:E97" si="17">SUM(B95:B96)</f>
        <v>0</v>
      </c>
      <c r="C97" s="66">
        <f t="shared" si="17"/>
        <v>0</v>
      </c>
      <c r="D97" s="30">
        <f t="shared" si="17"/>
        <v>0</v>
      </c>
      <c r="E97" s="66">
        <f t="shared" si="17"/>
        <v>0</v>
      </c>
      <c r="F97" s="66">
        <f>+D97-E97</f>
        <v>0</v>
      </c>
    </row>
    <row r="98" spans="1:6" ht="21" customHeight="1" x14ac:dyDescent="0.55000000000000004">
      <c r="A98" s="85" t="s">
        <v>393</v>
      </c>
      <c r="B98" s="84">
        <f t="shared" ref="B98:D98" si="18">+B60+B61</f>
        <v>0</v>
      </c>
      <c r="C98" s="84">
        <f t="shared" si="18"/>
        <v>0</v>
      </c>
      <c r="D98" s="84">
        <f t="shared" si="18"/>
        <v>0</v>
      </c>
      <c r="E98" s="84">
        <f>+D98</f>
        <v>0</v>
      </c>
      <c r="F98" s="84"/>
    </row>
    <row r="99" spans="1:6" ht="21" customHeight="1" x14ac:dyDescent="0.55000000000000004">
      <c r="A99" s="85" t="s">
        <v>394</v>
      </c>
      <c r="B99" s="84">
        <f>+'2.ต้นทุนตามสัดส่วน '!$L$36</f>
        <v>0</v>
      </c>
      <c r="C99" s="84">
        <f>+'2.ต้นทุนตามสัดส่วน '!$M$36</f>
        <v>0</v>
      </c>
      <c r="D99" s="84">
        <f>+'2.ต้นทุนตามสัดส่วน '!$N$36</f>
        <v>0</v>
      </c>
      <c r="E99" s="84"/>
      <c r="F99" s="84">
        <f>+D99-E99</f>
        <v>0</v>
      </c>
    </row>
    <row r="100" spans="1:6" ht="21" customHeight="1" x14ac:dyDescent="0.55000000000000004">
      <c r="A100" s="85" t="s">
        <v>395</v>
      </c>
      <c r="B100" s="84"/>
      <c r="C100" s="84"/>
      <c r="D100" s="84"/>
      <c r="E100" s="84"/>
      <c r="F100" s="84"/>
    </row>
    <row r="101" spans="1:6" ht="21" customHeight="1" x14ac:dyDescent="0.55000000000000004">
      <c r="A101" s="85" t="s">
        <v>396</v>
      </c>
      <c r="B101" s="84"/>
      <c r="C101" s="84"/>
      <c r="D101" s="84"/>
      <c r="E101" s="84"/>
      <c r="F101" s="84">
        <f>+D101-E101</f>
        <v>0</v>
      </c>
    </row>
    <row r="102" spans="1:6" ht="21" customHeight="1" x14ac:dyDescent="0.55000000000000004">
      <c r="A102" s="85" t="s">
        <v>397</v>
      </c>
      <c r="B102" s="84">
        <f t="shared" ref="B102:D102" si="19">+B64+B65</f>
        <v>0</v>
      </c>
      <c r="C102" s="84">
        <f t="shared" si="19"/>
        <v>0</v>
      </c>
      <c r="D102" s="84">
        <f t="shared" si="19"/>
        <v>0</v>
      </c>
      <c r="E102" s="84">
        <f>+D102</f>
        <v>0</v>
      </c>
      <c r="F102" s="84"/>
    </row>
    <row r="103" spans="1:6" ht="21" customHeight="1" x14ac:dyDescent="0.55000000000000004">
      <c r="A103" s="85" t="s">
        <v>398</v>
      </c>
      <c r="B103" s="84">
        <f>+'2.ต้นทุนตามสัดส่วน '!$O$36</f>
        <v>0</v>
      </c>
      <c r="C103" s="84">
        <f>+'2.ต้นทุนตามสัดส่วน '!$P$36</f>
        <v>0</v>
      </c>
      <c r="D103" s="84">
        <f>+'2.ต้นทุนตามสัดส่วน '!$Q$36</f>
        <v>0</v>
      </c>
      <c r="E103" s="84"/>
      <c r="F103" s="84">
        <f>+D103-E103</f>
        <v>0</v>
      </c>
    </row>
    <row r="104" spans="1:6" ht="21" customHeight="1" x14ac:dyDescent="0.55000000000000004">
      <c r="A104" s="85"/>
      <c r="B104" s="84"/>
      <c r="C104" s="84"/>
      <c r="D104" s="84"/>
      <c r="E104" s="84"/>
      <c r="F104" s="84"/>
    </row>
    <row r="105" spans="1:6" ht="21" customHeight="1" x14ac:dyDescent="0.55000000000000004">
      <c r="A105" s="85"/>
      <c r="B105" s="84"/>
      <c r="C105" s="84"/>
      <c r="D105" s="84"/>
      <c r="E105" s="84"/>
      <c r="F105" s="84"/>
    </row>
    <row r="106" spans="1:6" ht="21" customHeight="1" x14ac:dyDescent="0.55000000000000004">
      <c r="A106" s="85"/>
      <c r="B106" s="84"/>
      <c r="C106" s="84"/>
      <c r="D106" s="84"/>
      <c r="E106" s="84"/>
      <c r="F106" s="84"/>
    </row>
    <row r="107" spans="1:6" ht="21" customHeight="1" x14ac:dyDescent="0.55000000000000004">
      <c r="A107" s="85"/>
      <c r="B107" s="84"/>
      <c r="C107" s="84"/>
      <c r="D107" s="84"/>
      <c r="E107" s="84"/>
      <c r="F107" s="84"/>
    </row>
    <row r="108" spans="1:6" ht="21" customHeight="1" x14ac:dyDescent="0.55000000000000004">
      <c r="A108" s="85"/>
      <c r="B108" s="84"/>
      <c r="C108" s="84"/>
      <c r="D108" s="84"/>
      <c r="E108" s="84"/>
      <c r="F108" s="84"/>
    </row>
    <row r="109" spans="1:6" ht="21" customHeight="1" x14ac:dyDescent="0.55000000000000004">
      <c r="A109" s="85"/>
      <c r="B109" s="84"/>
      <c r="C109" s="84"/>
      <c r="D109" s="84"/>
      <c r="E109" s="84"/>
      <c r="F109" s="84"/>
    </row>
    <row r="110" spans="1:6" ht="21" customHeight="1" x14ac:dyDescent="0.55000000000000004">
      <c r="A110" s="90" t="s">
        <v>22</v>
      </c>
      <c r="B110" s="30">
        <f t="shared" ref="B110:F110" si="20">SUM(B98:B109)</f>
        <v>0</v>
      </c>
      <c r="C110" s="30">
        <f t="shared" si="20"/>
        <v>0</v>
      </c>
      <c r="D110" s="30">
        <f t="shared" si="20"/>
        <v>0</v>
      </c>
      <c r="E110" s="30">
        <f t="shared" si="20"/>
        <v>0</v>
      </c>
      <c r="F110" s="30">
        <f t="shared" si="20"/>
        <v>0</v>
      </c>
    </row>
    <row r="111" spans="1:6" ht="21" customHeight="1" x14ac:dyDescent="0.55000000000000004">
      <c r="A111" s="91" t="s">
        <v>399</v>
      </c>
      <c r="B111" s="76">
        <f t="shared" ref="B111:F111" si="21">+B97-B110</f>
        <v>0</v>
      </c>
      <c r="C111" s="76">
        <f t="shared" si="21"/>
        <v>0</v>
      </c>
      <c r="D111" s="76">
        <f t="shared" si="21"/>
        <v>0</v>
      </c>
      <c r="E111" s="76">
        <f t="shared" si="21"/>
        <v>0</v>
      </c>
      <c r="F111" s="76">
        <f t="shared" si="21"/>
        <v>0</v>
      </c>
    </row>
    <row r="112" spans="1:6" ht="21" customHeight="1" x14ac:dyDescent="0.55000000000000004">
      <c r="A112" s="92"/>
      <c r="B112" s="93"/>
      <c r="C112" s="93"/>
      <c r="D112" s="93"/>
      <c r="E112" s="93"/>
      <c r="F112" s="93"/>
    </row>
    <row r="113" spans="1:6" ht="21" customHeight="1" x14ac:dyDescent="0.55000000000000004">
      <c r="A113" s="92" t="s">
        <v>377</v>
      </c>
      <c r="B113" s="93"/>
      <c r="C113" s="93"/>
      <c r="D113" s="93"/>
      <c r="E113" s="93" t="s">
        <v>378</v>
      </c>
      <c r="F113" s="93"/>
    </row>
    <row r="114" spans="1:6" ht="21" customHeight="1" x14ac:dyDescent="0.55000000000000004">
      <c r="A114" s="92" t="s">
        <v>379</v>
      </c>
      <c r="B114" s="93"/>
      <c r="C114" s="93"/>
      <c r="D114" s="93"/>
      <c r="E114" s="93" t="s">
        <v>378</v>
      </c>
      <c r="F114" s="93"/>
    </row>
    <row r="115" spans="1:6" ht="21" customHeight="1" x14ac:dyDescent="0.65">
      <c r="A115" s="152" t="s">
        <v>88</v>
      </c>
      <c r="B115" s="153"/>
      <c r="C115" s="153"/>
      <c r="D115" s="153"/>
      <c r="E115" s="153"/>
      <c r="F115" s="154"/>
    </row>
    <row r="116" spans="1:6" ht="21" customHeight="1" x14ac:dyDescent="0.65">
      <c r="A116" s="155" t="s">
        <v>363</v>
      </c>
      <c r="B116" s="138"/>
      <c r="C116" s="138"/>
      <c r="D116" s="138"/>
      <c r="E116" s="138"/>
      <c r="F116" s="138"/>
    </row>
    <row r="117" spans="1:6" ht="21" customHeight="1" x14ac:dyDescent="0.65">
      <c r="A117" s="155" t="s">
        <v>364</v>
      </c>
      <c r="B117" s="138"/>
      <c r="C117" s="138"/>
      <c r="D117" s="138"/>
      <c r="E117" s="138"/>
      <c r="F117" s="138"/>
    </row>
    <row r="118" spans="1:6" ht="21" customHeight="1" x14ac:dyDescent="0.65">
      <c r="A118" s="155" t="s">
        <v>604</v>
      </c>
      <c r="B118" s="138"/>
      <c r="C118" s="138"/>
      <c r="D118" s="138"/>
      <c r="E118" s="138"/>
      <c r="F118" s="138"/>
    </row>
    <row r="119" spans="1:6" ht="21" customHeight="1" x14ac:dyDescent="0.55000000000000004">
      <c r="A119" s="156"/>
      <c r="B119" s="141"/>
      <c r="C119" s="141"/>
      <c r="D119" s="141"/>
      <c r="E119" s="141"/>
      <c r="F119" s="141"/>
    </row>
    <row r="120" spans="1:6" ht="21" customHeight="1" x14ac:dyDescent="0.55000000000000004">
      <c r="A120" s="81" t="s">
        <v>83</v>
      </c>
      <c r="B120" s="82" t="s">
        <v>42</v>
      </c>
      <c r="C120" s="82" t="s">
        <v>7</v>
      </c>
      <c r="D120" s="82" t="s">
        <v>365</v>
      </c>
      <c r="E120" s="82" t="s">
        <v>366</v>
      </c>
      <c r="F120" s="82" t="s">
        <v>367</v>
      </c>
    </row>
    <row r="121" spans="1:6" ht="21" customHeight="1" x14ac:dyDescent="0.55000000000000004">
      <c r="A121" s="83" t="s">
        <v>368</v>
      </c>
      <c r="B121" s="84">
        <f>+'2.ต้นทุนตามสัดส่วน '!$B$6</f>
        <v>0</v>
      </c>
      <c r="C121" s="84">
        <f>+'2.ต้นทุนตามสัดส่วน '!$C$6</f>
        <v>0</v>
      </c>
      <c r="D121" s="84">
        <f>+'2.ต้นทุนตามสัดส่วน '!$F$6</f>
        <v>0</v>
      </c>
      <c r="E121" s="84">
        <f>+D121</f>
        <v>0</v>
      </c>
      <c r="F121" s="84"/>
    </row>
    <row r="122" spans="1:6" ht="21" customHeight="1" x14ac:dyDescent="0.55000000000000004">
      <c r="A122" s="85"/>
      <c r="B122" s="84"/>
      <c r="C122" s="84"/>
      <c r="D122" s="84"/>
      <c r="E122" s="84"/>
      <c r="F122" s="84"/>
    </row>
    <row r="123" spans="1:6" ht="21" customHeight="1" x14ac:dyDescent="0.55000000000000004">
      <c r="A123" s="85" t="s">
        <v>400</v>
      </c>
      <c r="B123" s="84">
        <f t="shared" ref="B123:D123" si="22">+B85+B86</f>
        <v>0</v>
      </c>
      <c r="C123" s="84">
        <f t="shared" si="22"/>
        <v>0</v>
      </c>
      <c r="D123" s="84">
        <f t="shared" si="22"/>
        <v>0</v>
      </c>
      <c r="E123" s="84"/>
      <c r="F123" s="84">
        <f t="shared" ref="F123:F129" si="23">+D123-E123</f>
        <v>0</v>
      </c>
    </row>
    <row r="124" spans="1:6" ht="21" customHeight="1" x14ac:dyDescent="0.55000000000000004">
      <c r="A124" s="85"/>
      <c r="B124" s="84"/>
      <c r="C124" s="84"/>
      <c r="D124" s="84"/>
      <c r="E124" s="84"/>
      <c r="F124" s="84">
        <f t="shared" si="23"/>
        <v>0</v>
      </c>
    </row>
    <row r="125" spans="1:6" ht="21" customHeight="1" x14ac:dyDescent="0.55000000000000004">
      <c r="A125" s="86"/>
      <c r="B125" s="84"/>
      <c r="C125" s="84"/>
      <c r="D125" s="84"/>
      <c r="E125" s="84"/>
      <c r="F125" s="84">
        <f t="shared" si="23"/>
        <v>0</v>
      </c>
    </row>
    <row r="126" spans="1:6" ht="21" customHeight="1" x14ac:dyDescent="0.55000000000000004">
      <c r="A126" s="85" t="s">
        <v>401</v>
      </c>
      <c r="B126" s="84">
        <f t="shared" ref="B126:D126" si="24">+B88+B89</f>
        <v>0</v>
      </c>
      <c r="C126" s="84">
        <f t="shared" si="24"/>
        <v>0</v>
      </c>
      <c r="D126" s="84">
        <f t="shared" si="24"/>
        <v>0</v>
      </c>
      <c r="E126" s="84"/>
      <c r="F126" s="84">
        <f t="shared" si="23"/>
        <v>0</v>
      </c>
    </row>
    <row r="127" spans="1:6" ht="21" customHeight="1" x14ac:dyDescent="0.55000000000000004">
      <c r="A127" s="85"/>
      <c r="B127" s="84"/>
      <c r="C127" s="84"/>
      <c r="D127" s="84"/>
      <c r="E127" s="84"/>
      <c r="F127" s="84">
        <f t="shared" si="23"/>
        <v>0</v>
      </c>
    </row>
    <row r="128" spans="1:6" ht="21" customHeight="1" x14ac:dyDescent="0.55000000000000004">
      <c r="A128" s="86"/>
      <c r="B128" s="84"/>
      <c r="C128" s="84"/>
      <c r="D128" s="84"/>
      <c r="E128" s="84"/>
      <c r="F128" s="84">
        <f t="shared" si="23"/>
        <v>0</v>
      </c>
    </row>
    <row r="129" spans="1:6" ht="21" customHeight="1" x14ac:dyDescent="0.55000000000000004">
      <c r="A129" s="86" t="s">
        <v>402</v>
      </c>
      <c r="B129" s="84">
        <f t="shared" ref="B129:D129" si="25">+B91+B92</f>
        <v>0</v>
      </c>
      <c r="C129" s="84">
        <f t="shared" si="25"/>
        <v>0</v>
      </c>
      <c r="D129" s="84">
        <f t="shared" si="25"/>
        <v>0</v>
      </c>
      <c r="E129" s="84"/>
      <c r="F129" s="84">
        <f t="shared" si="23"/>
        <v>0</v>
      </c>
    </row>
    <row r="130" spans="1:6" ht="21" customHeight="1" x14ac:dyDescent="0.55000000000000004">
      <c r="A130" s="86"/>
      <c r="B130" s="84"/>
      <c r="C130" s="84"/>
      <c r="D130" s="84"/>
      <c r="E130" s="84"/>
      <c r="F130" s="84"/>
    </row>
    <row r="131" spans="1:6" ht="21" customHeight="1" x14ac:dyDescent="0.55000000000000004">
      <c r="A131" s="85"/>
      <c r="B131" s="84"/>
      <c r="C131" s="84"/>
      <c r="D131" s="84"/>
      <c r="E131" s="84"/>
      <c r="F131" s="84"/>
    </row>
    <row r="132" spans="1:6" ht="21" customHeight="1" x14ac:dyDescent="0.55000000000000004">
      <c r="A132" s="85"/>
      <c r="B132" s="66"/>
      <c r="C132" s="66"/>
      <c r="D132" s="66"/>
      <c r="E132" s="66"/>
      <c r="F132" s="84"/>
    </row>
    <row r="133" spans="1:6" ht="21" customHeight="1" x14ac:dyDescent="0.55000000000000004">
      <c r="A133" s="87" t="s">
        <v>372</v>
      </c>
      <c r="B133" s="84">
        <f t="shared" ref="B133:F133" si="26">SUM(B121:B132)</f>
        <v>0</v>
      </c>
      <c r="C133" s="84">
        <f t="shared" si="26"/>
        <v>0</v>
      </c>
      <c r="D133" s="84">
        <f t="shared" si="26"/>
        <v>0</v>
      </c>
      <c r="E133" s="84">
        <f t="shared" si="26"/>
        <v>0</v>
      </c>
      <c r="F133" s="88">
        <f t="shared" si="26"/>
        <v>0</v>
      </c>
    </row>
    <row r="134" spans="1:6" ht="21" customHeight="1" x14ac:dyDescent="0.55000000000000004">
      <c r="A134" s="47" t="e">
        <f>+D133/C133</f>
        <v>#DIV/0!</v>
      </c>
      <c r="B134" s="66"/>
      <c r="C134" s="66"/>
      <c r="D134" s="66"/>
      <c r="E134" s="66"/>
      <c r="F134" s="66"/>
    </row>
    <row r="135" spans="1:6" ht="21" customHeight="1" x14ac:dyDescent="0.55000000000000004">
      <c r="A135" s="89" t="str">
        <f>CONCATENATE(A151,C151,E151)</f>
        <v>ราคาลงตัวหน่วยละ บาท</v>
      </c>
      <c r="B135" s="66">
        <f t="shared" ref="B135:E135" si="27">SUM(B133:B134)</f>
        <v>0</v>
      </c>
      <c r="C135" s="66">
        <f t="shared" si="27"/>
        <v>0</v>
      </c>
      <c r="D135" s="66">
        <f t="shared" si="27"/>
        <v>0</v>
      </c>
      <c r="E135" s="66">
        <f t="shared" si="27"/>
        <v>0</v>
      </c>
      <c r="F135" s="66">
        <f t="shared" ref="F135:F136" si="28">+D135-E135</f>
        <v>0</v>
      </c>
    </row>
    <row r="136" spans="1:6" ht="21" customHeight="1" x14ac:dyDescent="0.55000000000000004">
      <c r="A136" s="85" t="s">
        <v>403</v>
      </c>
      <c r="B136" s="84">
        <f t="shared" ref="B136:D136" si="29">+B98+B99</f>
        <v>0</v>
      </c>
      <c r="C136" s="84">
        <f t="shared" si="29"/>
        <v>0</v>
      </c>
      <c r="D136" s="84">
        <f t="shared" si="29"/>
        <v>0</v>
      </c>
      <c r="E136" s="84"/>
      <c r="F136" s="84">
        <f t="shared" si="28"/>
        <v>0</v>
      </c>
    </row>
    <row r="137" spans="1:6" ht="21" customHeight="1" x14ac:dyDescent="0.55000000000000004">
      <c r="A137" s="85"/>
      <c r="B137" s="84"/>
      <c r="C137" s="84"/>
      <c r="D137" s="84"/>
      <c r="E137" s="84"/>
      <c r="F137" s="84"/>
    </row>
    <row r="138" spans="1:6" ht="21" customHeight="1" x14ac:dyDescent="0.55000000000000004">
      <c r="A138" s="85" t="s">
        <v>404</v>
      </c>
      <c r="B138" s="84"/>
      <c r="C138" s="84"/>
      <c r="D138" s="84">
        <f>+D100+D101</f>
        <v>0</v>
      </c>
      <c r="E138" s="84"/>
      <c r="F138" s="84">
        <f>+D138-E138</f>
        <v>0</v>
      </c>
    </row>
    <row r="139" spans="1:6" ht="21" customHeight="1" x14ac:dyDescent="0.55000000000000004">
      <c r="A139" s="85"/>
      <c r="B139" s="84"/>
      <c r="C139" s="84"/>
      <c r="D139" s="84"/>
      <c r="E139" s="84"/>
      <c r="F139" s="84"/>
    </row>
    <row r="140" spans="1:6" ht="21" customHeight="1" x14ac:dyDescent="0.55000000000000004">
      <c r="A140" s="85" t="s">
        <v>405</v>
      </c>
      <c r="B140" s="84">
        <f t="shared" ref="B140:D140" si="30">+B102+B103</f>
        <v>0</v>
      </c>
      <c r="C140" s="84">
        <f t="shared" si="30"/>
        <v>0</v>
      </c>
      <c r="D140" s="84">
        <f t="shared" si="30"/>
        <v>0</v>
      </c>
      <c r="E140" s="84"/>
      <c r="F140" s="84">
        <f>+D140-E140</f>
        <v>0</v>
      </c>
    </row>
    <row r="141" spans="1:6" ht="21" customHeight="1" x14ac:dyDescent="0.55000000000000004">
      <c r="A141" s="85"/>
      <c r="B141" s="84"/>
      <c r="C141" s="84"/>
      <c r="D141" s="84"/>
      <c r="E141" s="84"/>
      <c r="F141" s="84"/>
    </row>
    <row r="142" spans="1:6" ht="21" customHeight="1" x14ac:dyDescent="0.55000000000000004">
      <c r="A142" s="85"/>
      <c r="B142" s="84"/>
      <c r="C142" s="84"/>
      <c r="D142" s="84"/>
      <c r="E142" s="84"/>
      <c r="F142" s="84"/>
    </row>
    <row r="143" spans="1:6" ht="21" customHeight="1" x14ac:dyDescent="0.55000000000000004">
      <c r="A143" s="85"/>
      <c r="B143" s="84"/>
      <c r="C143" s="84"/>
      <c r="D143" s="84"/>
      <c r="E143" s="84"/>
      <c r="F143" s="84"/>
    </row>
    <row r="144" spans="1:6" ht="21" customHeight="1" x14ac:dyDescent="0.55000000000000004">
      <c r="A144" s="85"/>
      <c r="B144" s="84"/>
      <c r="C144" s="84"/>
      <c r="D144" s="84"/>
      <c r="E144" s="84"/>
      <c r="F144" s="84"/>
    </row>
    <row r="145" spans="1:6" ht="21" customHeight="1" x14ac:dyDescent="0.55000000000000004">
      <c r="A145" s="85"/>
      <c r="B145" s="84"/>
      <c r="C145" s="84"/>
      <c r="D145" s="84"/>
      <c r="E145" s="84"/>
      <c r="F145" s="84"/>
    </row>
    <row r="146" spans="1:6" ht="21" customHeight="1" x14ac:dyDescent="0.55000000000000004">
      <c r="A146" s="85"/>
      <c r="B146" s="84"/>
      <c r="C146" s="84"/>
      <c r="D146" s="84"/>
      <c r="E146" s="84"/>
      <c r="F146" s="84"/>
    </row>
    <row r="147" spans="1:6" ht="21" customHeight="1" x14ac:dyDescent="0.55000000000000004">
      <c r="A147" s="85"/>
      <c r="B147" s="84"/>
      <c r="C147" s="84"/>
      <c r="D147" s="84"/>
      <c r="E147" s="84"/>
      <c r="F147" s="84"/>
    </row>
    <row r="148" spans="1:6" ht="21" customHeight="1" x14ac:dyDescent="0.55000000000000004">
      <c r="A148" s="90" t="s">
        <v>22</v>
      </c>
      <c r="B148" s="30">
        <f t="shared" ref="B148:F148" si="31">SUM(B136:B147)</f>
        <v>0</v>
      </c>
      <c r="C148" s="30">
        <f t="shared" si="31"/>
        <v>0</v>
      </c>
      <c r="D148" s="30">
        <f t="shared" si="31"/>
        <v>0</v>
      </c>
      <c r="E148" s="30">
        <f t="shared" si="31"/>
        <v>0</v>
      </c>
      <c r="F148" s="30">
        <f t="shared" si="31"/>
        <v>0</v>
      </c>
    </row>
    <row r="149" spans="1:6" ht="21" customHeight="1" x14ac:dyDescent="0.55000000000000004">
      <c r="A149" s="91" t="s">
        <v>399</v>
      </c>
      <c r="B149" s="76">
        <f t="shared" ref="B149:F149" si="32">+B135-B148</f>
        <v>0</v>
      </c>
      <c r="C149" s="76">
        <f t="shared" si="32"/>
        <v>0</v>
      </c>
      <c r="D149" s="76">
        <f t="shared" si="32"/>
        <v>0</v>
      </c>
      <c r="E149" s="76">
        <f t="shared" si="32"/>
        <v>0</v>
      </c>
      <c r="F149" s="76">
        <f t="shared" si="32"/>
        <v>0</v>
      </c>
    </row>
    <row r="150" spans="1:6" ht="21" customHeight="1" x14ac:dyDescent="0.55000000000000004">
      <c r="A150" s="92"/>
      <c r="B150" s="93"/>
      <c r="C150" s="93"/>
      <c r="D150" s="93"/>
      <c r="E150" s="93"/>
      <c r="F150" s="93"/>
    </row>
    <row r="151" spans="1:6" ht="21" customHeight="1" x14ac:dyDescent="0.55000000000000004">
      <c r="A151" s="92" t="s">
        <v>377</v>
      </c>
      <c r="B151" s="93"/>
      <c r="C151" s="93"/>
      <c r="D151" s="93"/>
      <c r="E151" s="93" t="s">
        <v>378</v>
      </c>
      <c r="F151" s="93"/>
    </row>
    <row r="152" spans="1:6" ht="21" customHeight="1" x14ac:dyDescent="0.55000000000000004">
      <c r="A152" s="92" t="s">
        <v>379</v>
      </c>
      <c r="B152" s="93"/>
      <c r="C152" s="93"/>
      <c r="D152" s="93"/>
      <c r="E152" s="93" t="s">
        <v>378</v>
      </c>
      <c r="F152" s="93"/>
    </row>
    <row r="153" spans="1:6" ht="21" customHeight="1" x14ac:dyDescent="0.65">
      <c r="A153" s="152" t="s">
        <v>89</v>
      </c>
      <c r="B153" s="153"/>
      <c r="C153" s="153"/>
      <c r="D153" s="153"/>
      <c r="E153" s="153"/>
      <c r="F153" s="154"/>
    </row>
    <row r="154" spans="1:6" ht="21" customHeight="1" x14ac:dyDescent="0.65">
      <c r="A154" s="155" t="s">
        <v>363</v>
      </c>
      <c r="B154" s="138"/>
      <c r="C154" s="138"/>
      <c r="D154" s="138"/>
      <c r="E154" s="138"/>
      <c r="F154" s="138"/>
    </row>
    <row r="155" spans="1:6" ht="21" customHeight="1" x14ac:dyDescent="0.65">
      <c r="A155" s="155" t="s">
        <v>364</v>
      </c>
      <c r="B155" s="138"/>
      <c r="C155" s="138"/>
      <c r="D155" s="138"/>
      <c r="E155" s="138"/>
      <c r="F155" s="138"/>
    </row>
    <row r="156" spans="1:6" ht="21" customHeight="1" x14ac:dyDescent="0.65">
      <c r="A156" s="155" t="s">
        <v>605</v>
      </c>
      <c r="B156" s="138"/>
      <c r="C156" s="138"/>
      <c r="D156" s="138"/>
      <c r="E156" s="138"/>
      <c r="F156" s="138"/>
    </row>
    <row r="157" spans="1:6" ht="21" customHeight="1" x14ac:dyDescent="0.55000000000000004">
      <c r="A157" s="156"/>
      <c r="B157" s="141"/>
      <c r="C157" s="141"/>
      <c r="D157" s="141"/>
      <c r="E157" s="141"/>
      <c r="F157" s="141"/>
    </row>
    <row r="158" spans="1:6" ht="21" customHeight="1" x14ac:dyDescent="0.55000000000000004">
      <c r="A158" s="81" t="s">
        <v>83</v>
      </c>
      <c r="B158" s="82" t="s">
        <v>42</v>
      </c>
      <c r="C158" s="82" t="s">
        <v>7</v>
      </c>
      <c r="D158" s="82" t="s">
        <v>365</v>
      </c>
      <c r="E158" s="82" t="s">
        <v>366</v>
      </c>
      <c r="F158" s="82" t="s">
        <v>367</v>
      </c>
    </row>
    <row r="159" spans="1:6" ht="21" customHeight="1" x14ac:dyDescent="0.55000000000000004">
      <c r="A159" s="83" t="s">
        <v>368</v>
      </c>
      <c r="B159" s="84">
        <f>+'2.ต้นทุนตามสัดส่วน '!$B$6</f>
        <v>0</v>
      </c>
      <c r="C159" s="84">
        <f>+'2.ต้นทุนตามสัดส่วน '!$C$6</f>
        <v>0</v>
      </c>
      <c r="D159" s="84">
        <f>+'2.ต้นทุนตามสัดส่วน '!$F$6</f>
        <v>0</v>
      </c>
      <c r="E159" s="84">
        <f>+D159</f>
        <v>0</v>
      </c>
      <c r="F159" s="84"/>
    </row>
    <row r="160" spans="1:6" ht="21" customHeight="1" x14ac:dyDescent="0.55000000000000004">
      <c r="A160" s="85"/>
      <c r="B160" s="84"/>
      <c r="C160" s="84"/>
      <c r="D160" s="84"/>
      <c r="E160" s="84"/>
      <c r="F160" s="84"/>
    </row>
    <row r="161" spans="1:6" ht="21" customHeight="1" x14ac:dyDescent="0.55000000000000004">
      <c r="A161" s="85" t="s">
        <v>406</v>
      </c>
      <c r="B161" s="84">
        <f t="shared" ref="B161:D161" si="33">+B123</f>
        <v>0</v>
      </c>
      <c r="C161" s="84">
        <f t="shared" si="33"/>
        <v>0</v>
      </c>
      <c r="D161" s="84">
        <f t="shared" si="33"/>
        <v>0</v>
      </c>
      <c r="E161" s="84">
        <f>+D161</f>
        <v>0</v>
      </c>
      <c r="F161" s="84"/>
    </row>
    <row r="162" spans="1:6" ht="21" customHeight="1" x14ac:dyDescent="0.55000000000000004">
      <c r="A162" s="85" t="s">
        <v>407</v>
      </c>
      <c r="B162" s="84">
        <f>+'2.ต้นทุนตามสัดส่วน '!$B$56</f>
        <v>0</v>
      </c>
      <c r="C162" s="84">
        <f>+'2.ต้นทุนตามสัดส่วน '!$C$56</f>
        <v>0</v>
      </c>
      <c r="D162" s="84">
        <f>+'3.เก็บค่าใช้จ่าย'!$AC$158</f>
        <v>0</v>
      </c>
      <c r="E162" s="84"/>
      <c r="F162" s="84">
        <f>+D162</f>
        <v>0</v>
      </c>
    </row>
    <row r="163" spans="1:6" ht="21" customHeight="1" x14ac:dyDescent="0.55000000000000004">
      <c r="A163" s="86"/>
      <c r="B163" s="84"/>
      <c r="C163" s="84"/>
      <c r="D163" s="84"/>
      <c r="E163" s="84"/>
      <c r="F163" s="84"/>
    </row>
    <row r="164" spans="1:6" ht="21" customHeight="1" x14ac:dyDescent="0.55000000000000004">
      <c r="A164" s="85" t="s">
        <v>408</v>
      </c>
      <c r="B164" s="84">
        <f t="shared" ref="B164:D164" si="34">+B126</f>
        <v>0</v>
      </c>
      <c r="C164" s="84">
        <f t="shared" si="34"/>
        <v>0</v>
      </c>
      <c r="D164" s="84">
        <f t="shared" si="34"/>
        <v>0</v>
      </c>
      <c r="E164" s="84">
        <f>+D164</f>
        <v>0</v>
      </c>
      <c r="F164" s="84">
        <f t="shared" ref="F164:F165" si="35">+D164-E164</f>
        <v>0</v>
      </c>
    </row>
    <row r="165" spans="1:6" ht="21" customHeight="1" x14ac:dyDescent="0.55000000000000004">
      <c r="A165" s="85" t="s">
        <v>409</v>
      </c>
      <c r="B165" s="84"/>
      <c r="C165" s="84"/>
      <c r="D165" s="84">
        <f>+'3.เก็บค่าใช้จ่าย'!$AC$268-'3.เก็บค่าใช้จ่าย'!$AC$158</f>
        <v>0</v>
      </c>
      <c r="E165" s="84"/>
      <c r="F165" s="84">
        <f t="shared" si="35"/>
        <v>0</v>
      </c>
    </row>
    <row r="166" spans="1:6" ht="21" customHeight="1" x14ac:dyDescent="0.55000000000000004">
      <c r="A166" s="86"/>
      <c r="B166" s="84"/>
      <c r="C166" s="84"/>
      <c r="D166" s="84"/>
      <c r="E166" s="84"/>
      <c r="F166" s="84"/>
    </row>
    <row r="167" spans="1:6" ht="21" customHeight="1" x14ac:dyDescent="0.55000000000000004">
      <c r="A167" s="86" t="s">
        <v>410</v>
      </c>
      <c r="B167" s="84"/>
      <c r="C167" s="84"/>
      <c r="D167" s="84">
        <f>+D129</f>
        <v>0</v>
      </c>
      <c r="E167" s="84">
        <f>+D167</f>
        <v>0</v>
      </c>
      <c r="F167" s="84">
        <f t="shared" ref="F167:F168" si="36">+D167-E167</f>
        <v>0</v>
      </c>
    </row>
    <row r="168" spans="1:6" ht="21" customHeight="1" x14ac:dyDescent="0.55000000000000004">
      <c r="A168" s="86" t="s">
        <v>411</v>
      </c>
      <c r="B168" s="84"/>
      <c r="C168" s="84"/>
      <c r="D168" s="84"/>
      <c r="E168" s="84"/>
      <c r="F168" s="84">
        <f t="shared" si="36"/>
        <v>0</v>
      </c>
    </row>
    <row r="169" spans="1:6" ht="21" customHeight="1" x14ac:dyDescent="0.55000000000000004">
      <c r="A169" s="85"/>
      <c r="B169" s="84"/>
      <c r="C169" s="84"/>
      <c r="D169" s="84"/>
      <c r="E169" s="84"/>
      <c r="F169" s="84"/>
    </row>
    <row r="170" spans="1:6" ht="21" customHeight="1" x14ac:dyDescent="0.55000000000000004">
      <c r="A170" s="85"/>
      <c r="B170" s="66"/>
      <c r="C170" s="66"/>
      <c r="D170" s="66"/>
      <c r="E170" s="66"/>
      <c r="F170" s="84"/>
    </row>
    <row r="171" spans="1:6" ht="21" customHeight="1" x14ac:dyDescent="0.55000000000000004">
      <c r="A171" s="87" t="s">
        <v>372</v>
      </c>
      <c r="B171" s="84">
        <f t="shared" ref="B171:F171" si="37">SUM(B159:B170)</f>
        <v>0</v>
      </c>
      <c r="C171" s="84">
        <f t="shared" si="37"/>
        <v>0</v>
      </c>
      <c r="D171" s="84">
        <f t="shared" si="37"/>
        <v>0</v>
      </c>
      <c r="E171" s="84">
        <f t="shared" si="37"/>
        <v>0</v>
      </c>
      <c r="F171" s="88">
        <f t="shared" si="37"/>
        <v>0</v>
      </c>
    </row>
    <row r="172" spans="1:6" ht="21" customHeight="1" x14ac:dyDescent="0.55000000000000004">
      <c r="A172" s="47" t="e">
        <f>+D171/C171</f>
        <v>#DIV/0!</v>
      </c>
      <c r="B172" s="66"/>
      <c r="C172" s="66"/>
      <c r="D172" s="66"/>
      <c r="E172" s="66"/>
      <c r="F172" s="66"/>
    </row>
    <row r="173" spans="1:6" ht="21" customHeight="1" x14ac:dyDescent="0.55000000000000004">
      <c r="A173" s="89" t="str">
        <f>CONCATENATE(A189,C189,E189)</f>
        <v>ราคาลงตัวหน่วยละ บาท</v>
      </c>
      <c r="B173" s="66">
        <f t="shared" ref="B173:E173" si="38">SUM(B171:B172)</f>
        <v>0</v>
      </c>
      <c r="C173" s="66">
        <f t="shared" si="38"/>
        <v>0</v>
      </c>
      <c r="D173" s="30">
        <f t="shared" si="38"/>
        <v>0</v>
      </c>
      <c r="E173" s="66">
        <f t="shared" si="38"/>
        <v>0</v>
      </c>
      <c r="F173" s="66">
        <f>+D173-E173</f>
        <v>0</v>
      </c>
    </row>
    <row r="174" spans="1:6" ht="21" customHeight="1" x14ac:dyDescent="0.55000000000000004">
      <c r="A174" s="85" t="s">
        <v>412</v>
      </c>
      <c r="B174" s="84">
        <f t="shared" ref="B174:D174" si="39">+B136</f>
        <v>0</v>
      </c>
      <c r="C174" s="84">
        <f t="shared" si="39"/>
        <v>0</v>
      </c>
      <c r="D174" s="84">
        <f t="shared" si="39"/>
        <v>0</v>
      </c>
      <c r="E174" s="84">
        <f>+D174</f>
        <v>0</v>
      </c>
      <c r="F174" s="84"/>
    </row>
    <row r="175" spans="1:6" ht="21" customHeight="1" x14ac:dyDescent="0.55000000000000004">
      <c r="A175" s="85" t="s">
        <v>413</v>
      </c>
      <c r="B175" s="84">
        <f>+'2.ต้นทุนตามสัดส่วน '!$L$56</f>
        <v>0</v>
      </c>
      <c r="C175" s="84">
        <f>+'2.ต้นทุนตามสัดส่วน '!$M$56</f>
        <v>0</v>
      </c>
      <c r="D175" s="84">
        <f>+'2.ต้นทุนตามสัดส่วน '!$N$56</f>
        <v>0</v>
      </c>
      <c r="E175" s="84"/>
      <c r="F175" s="84">
        <f>+D175</f>
        <v>0</v>
      </c>
    </row>
    <row r="176" spans="1:6" ht="21" customHeight="1" x14ac:dyDescent="0.55000000000000004">
      <c r="A176" s="85" t="s">
        <v>414</v>
      </c>
      <c r="B176" s="84"/>
      <c r="C176" s="84"/>
      <c r="D176" s="84">
        <f>+D138</f>
        <v>0</v>
      </c>
      <c r="E176" s="84">
        <f>+D176</f>
        <v>0</v>
      </c>
      <c r="F176" s="84">
        <f>+D176-E176</f>
        <v>0</v>
      </c>
    </row>
    <row r="177" spans="1:6" ht="21" customHeight="1" x14ac:dyDescent="0.55000000000000004">
      <c r="A177" s="85" t="s">
        <v>415</v>
      </c>
      <c r="B177" s="84"/>
      <c r="C177" s="84"/>
      <c r="D177" s="84"/>
      <c r="E177" s="84"/>
      <c r="F177" s="84">
        <f>+D177</f>
        <v>0</v>
      </c>
    </row>
    <row r="178" spans="1:6" ht="21" customHeight="1" x14ac:dyDescent="0.55000000000000004">
      <c r="A178" s="85" t="s">
        <v>416</v>
      </c>
      <c r="B178" s="84">
        <f t="shared" ref="B178:D178" si="40">+B140</f>
        <v>0</v>
      </c>
      <c r="C178" s="84">
        <f t="shared" si="40"/>
        <v>0</v>
      </c>
      <c r="D178" s="84">
        <f t="shared" si="40"/>
        <v>0</v>
      </c>
      <c r="E178" s="84">
        <f>+D178</f>
        <v>0</v>
      </c>
      <c r="F178" s="84"/>
    </row>
    <row r="179" spans="1:6" ht="21" customHeight="1" x14ac:dyDescent="0.55000000000000004">
      <c r="A179" s="85" t="s">
        <v>417</v>
      </c>
      <c r="B179" s="84">
        <f>+'2.ต้นทุนตามสัดส่วน '!$O$56</f>
        <v>0</v>
      </c>
      <c r="C179" s="84">
        <f>+'2.ต้นทุนตามสัดส่วน '!$P$56</f>
        <v>0</v>
      </c>
      <c r="D179" s="84">
        <f>+'2.ต้นทุนตามสัดส่วน '!$Q$56</f>
        <v>0</v>
      </c>
      <c r="E179" s="84"/>
      <c r="F179" s="84">
        <f>+D179</f>
        <v>0</v>
      </c>
    </row>
    <row r="180" spans="1:6" ht="21" customHeight="1" x14ac:dyDescent="0.55000000000000004">
      <c r="A180" s="85"/>
      <c r="B180" s="84"/>
      <c r="C180" s="84"/>
      <c r="D180" s="84"/>
      <c r="E180" s="84"/>
      <c r="F180" s="84"/>
    </row>
    <row r="181" spans="1:6" ht="21" customHeight="1" x14ac:dyDescent="0.55000000000000004">
      <c r="A181" s="85"/>
      <c r="B181" s="84"/>
      <c r="C181" s="84"/>
      <c r="D181" s="84"/>
      <c r="E181" s="84"/>
      <c r="F181" s="84"/>
    </row>
    <row r="182" spans="1:6" ht="21" customHeight="1" x14ac:dyDescent="0.55000000000000004">
      <c r="A182" s="85"/>
      <c r="B182" s="84"/>
      <c r="C182" s="84"/>
      <c r="D182" s="84"/>
      <c r="E182" s="84"/>
      <c r="F182" s="84"/>
    </row>
    <row r="183" spans="1:6" ht="21" customHeight="1" x14ac:dyDescent="0.55000000000000004">
      <c r="A183" s="85"/>
      <c r="B183" s="84"/>
      <c r="C183" s="84"/>
      <c r="D183" s="84"/>
      <c r="E183" s="84"/>
      <c r="F183" s="84"/>
    </row>
    <row r="184" spans="1:6" ht="21" customHeight="1" x14ac:dyDescent="0.55000000000000004">
      <c r="A184" s="85"/>
      <c r="B184" s="84"/>
      <c r="C184" s="84"/>
      <c r="D184" s="84"/>
      <c r="E184" s="84"/>
      <c r="F184" s="84"/>
    </row>
    <row r="185" spans="1:6" ht="21" customHeight="1" x14ac:dyDescent="0.55000000000000004">
      <c r="A185" s="85"/>
      <c r="B185" s="84"/>
      <c r="C185" s="84"/>
      <c r="D185" s="84"/>
      <c r="E185" s="84"/>
      <c r="F185" s="84"/>
    </row>
    <row r="186" spans="1:6" ht="21" customHeight="1" x14ac:dyDescent="0.55000000000000004">
      <c r="A186" s="90" t="s">
        <v>22</v>
      </c>
      <c r="B186" s="30">
        <f t="shared" ref="B186:F186" si="41">SUM(B174:B185)</f>
        <v>0</v>
      </c>
      <c r="C186" s="30">
        <f t="shared" si="41"/>
        <v>0</v>
      </c>
      <c r="D186" s="30">
        <f t="shared" si="41"/>
        <v>0</v>
      </c>
      <c r="E186" s="30">
        <f t="shared" si="41"/>
        <v>0</v>
      </c>
      <c r="F186" s="30">
        <f t="shared" si="41"/>
        <v>0</v>
      </c>
    </row>
    <row r="187" spans="1:6" ht="21" customHeight="1" x14ac:dyDescent="0.55000000000000004">
      <c r="A187" s="91" t="s">
        <v>418</v>
      </c>
      <c r="B187" s="76">
        <f t="shared" ref="B187:F187" si="42">+B173-B186</f>
        <v>0</v>
      </c>
      <c r="C187" s="76">
        <f t="shared" si="42"/>
        <v>0</v>
      </c>
      <c r="D187" s="76">
        <f t="shared" si="42"/>
        <v>0</v>
      </c>
      <c r="E187" s="76">
        <f t="shared" si="42"/>
        <v>0</v>
      </c>
      <c r="F187" s="76">
        <f t="shared" si="42"/>
        <v>0</v>
      </c>
    </row>
    <row r="188" spans="1:6" ht="21" customHeight="1" x14ac:dyDescent="0.55000000000000004">
      <c r="A188" s="92"/>
      <c r="B188" s="93"/>
      <c r="C188" s="93"/>
      <c r="D188" s="93"/>
      <c r="E188" s="93"/>
      <c r="F188" s="93"/>
    </row>
    <row r="189" spans="1:6" ht="21" customHeight="1" x14ac:dyDescent="0.55000000000000004">
      <c r="A189" s="92" t="s">
        <v>377</v>
      </c>
      <c r="B189" s="93"/>
      <c r="C189" s="93"/>
      <c r="D189" s="93"/>
      <c r="E189" s="93" t="s">
        <v>378</v>
      </c>
      <c r="F189" s="93"/>
    </row>
    <row r="190" spans="1:6" ht="21" customHeight="1" x14ac:dyDescent="0.55000000000000004">
      <c r="A190" s="92" t="s">
        <v>379</v>
      </c>
      <c r="B190" s="93"/>
      <c r="C190" s="93"/>
      <c r="D190" s="93"/>
      <c r="E190" s="93" t="s">
        <v>378</v>
      </c>
      <c r="F190" s="93"/>
    </row>
    <row r="191" spans="1:6" ht="21" customHeight="1" x14ac:dyDescent="0.65">
      <c r="A191" s="152" t="s">
        <v>90</v>
      </c>
      <c r="B191" s="153"/>
      <c r="C191" s="153"/>
      <c r="D191" s="153"/>
      <c r="E191" s="153"/>
      <c r="F191" s="154"/>
    </row>
    <row r="192" spans="1:6" ht="21" customHeight="1" x14ac:dyDescent="0.65">
      <c r="A192" s="155" t="str">
        <f>+A154</f>
        <v>งานสวนป่า.......................</v>
      </c>
      <c r="B192" s="138"/>
      <c r="C192" s="138"/>
      <c r="D192" s="138"/>
      <c r="E192" s="138"/>
      <c r="F192" s="138"/>
    </row>
    <row r="193" spans="1:6" ht="21" customHeight="1" x14ac:dyDescent="0.65">
      <c r="A193" s="155" t="s">
        <v>364</v>
      </c>
      <c r="B193" s="138"/>
      <c r="C193" s="138"/>
      <c r="D193" s="138"/>
      <c r="E193" s="138"/>
      <c r="F193" s="138"/>
    </row>
    <row r="194" spans="1:6" ht="21" customHeight="1" x14ac:dyDescent="0.65">
      <c r="A194" s="155" t="s">
        <v>606</v>
      </c>
      <c r="B194" s="138"/>
      <c r="C194" s="138"/>
      <c r="D194" s="138"/>
      <c r="E194" s="138"/>
      <c r="F194" s="138"/>
    </row>
    <row r="195" spans="1:6" ht="21" customHeight="1" x14ac:dyDescent="0.55000000000000004">
      <c r="A195" s="156"/>
      <c r="B195" s="141"/>
      <c r="C195" s="141"/>
      <c r="D195" s="141"/>
      <c r="E195" s="141"/>
      <c r="F195" s="141"/>
    </row>
    <row r="196" spans="1:6" ht="21" customHeight="1" x14ac:dyDescent="0.55000000000000004">
      <c r="A196" s="81" t="s">
        <v>83</v>
      </c>
      <c r="B196" s="82" t="s">
        <v>42</v>
      </c>
      <c r="C196" s="82" t="s">
        <v>7</v>
      </c>
      <c r="D196" s="82" t="s">
        <v>365</v>
      </c>
      <c r="E196" s="82" t="s">
        <v>366</v>
      </c>
      <c r="F196" s="82" t="s">
        <v>367</v>
      </c>
    </row>
    <row r="197" spans="1:6" ht="21" customHeight="1" x14ac:dyDescent="0.55000000000000004">
      <c r="A197" s="83" t="s">
        <v>368</v>
      </c>
      <c r="B197" s="84">
        <f>+'2.ต้นทุนตามสัดส่วน '!$B$6</f>
        <v>0</v>
      </c>
      <c r="C197" s="84">
        <f>+'2.ต้นทุนตามสัดส่วน '!$C$6</f>
        <v>0</v>
      </c>
      <c r="D197" s="84">
        <f>+'2.ต้นทุนตามสัดส่วน '!$F$6</f>
        <v>0</v>
      </c>
      <c r="E197" s="84">
        <f>+D197</f>
        <v>0</v>
      </c>
      <c r="F197" s="84"/>
    </row>
    <row r="198" spans="1:6" ht="21" customHeight="1" x14ac:dyDescent="0.55000000000000004">
      <c r="A198" s="85"/>
      <c r="B198" s="84"/>
      <c r="C198" s="84"/>
      <c r="D198" s="84"/>
      <c r="E198" s="84"/>
      <c r="F198" s="84"/>
    </row>
    <row r="199" spans="1:6" ht="21" customHeight="1" x14ac:dyDescent="0.55000000000000004">
      <c r="A199" s="85" t="s">
        <v>419</v>
      </c>
      <c r="B199" s="84">
        <f t="shared" ref="B199:D199" si="43">+B161+B162</f>
        <v>0</v>
      </c>
      <c r="C199" s="84">
        <f t="shared" si="43"/>
        <v>0</v>
      </c>
      <c r="D199" s="84">
        <f t="shared" si="43"/>
        <v>0</v>
      </c>
      <c r="E199" s="84">
        <f>+D199</f>
        <v>0</v>
      </c>
      <c r="F199" s="84"/>
    </row>
    <row r="200" spans="1:6" ht="21" customHeight="1" x14ac:dyDescent="0.55000000000000004">
      <c r="A200" s="85" t="s">
        <v>420</v>
      </c>
      <c r="B200" s="84">
        <f>+'2.ต้นทุนตามสัดส่วน '!$B$66</f>
        <v>0</v>
      </c>
      <c r="C200" s="84">
        <f>+'2.ต้นทุนตามสัดส่วน '!$C$66</f>
        <v>0</v>
      </c>
      <c r="D200" s="84">
        <f>+'3.เก็บค่าใช้จ่าย'!$AD$158</f>
        <v>0</v>
      </c>
      <c r="E200" s="84"/>
      <c r="F200" s="84">
        <f>+D200-E200</f>
        <v>0</v>
      </c>
    </row>
    <row r="201" spans="1:6" ht="21" customHeight="1" x14ac:dyDescent="0.55000000000000004">
      <c r="A201" s="86"/>
      <c r="B201" s="84"/>
      <c r="C201" s="84"/>
      <c r="D201" s="84"/>
      <c r="E201" s="84"/>
      <c r="F201" s="84"/>
    </row>
    <row r="202" spans="1:6" ht="21" customHeight="1" x14ac:dyDescent="0.55000000000000004">
      <c r="A202" s="85" t="s">
        <v>421</v>
      </c>
      <c r="B202" s="84">
        <f t="shared" ref="B202:D202" si="44">+B164+B165</f>
        <v>0</v>
      </c>
      <c r="C202" s="84">
        <f t="shared" si="44"/>
        <v>0</v>
      </c>
      <c r="D202" s="84">
        <f t="shared" si="44"/>
        <v>0</v>
      </c>
      <c r="E202" s="84">
        <f>+D202</f>
        <v>0</v>
      </c>
      <c r="F202" s="84"/>
    </row>
    <row r="203" spans="1:6" ht="21" customHeight="1" x14ac:dyDescent="0.55000000000000004">
      <c r="A203" s="85" t="s">
        <v>422</v>
      </c>
      <c r="B203" s="84"/>
      <c r="C203" s="84"/>
      <c r="D203" s="84">
        <f>+'3.เก็บค่าใช้จ่าย'!$AD$268-'3.เก็บค่าใช้จ่าย'!$AD$158</f>
        <v>0</v>
      </c>
      <c r="E203" s="84"/>
      <c r="F203" s="84">
        <f>+D203-E203</f>
        <v>0</v>
      </c>
    </row>
    <row r="204" spans="1:6" ht="21" customHeight="1" x14ac:dyDescent="0.55000000000000004">
      <c r="A204" s="86"/>
      <c r="B204" s="84"/>
      <c r="C204" s="84"/>
      <c r="D204" s="84"/>
      <c r="E204" s="84"/>
      <c r="F204" s="84"/>
    </row>
    <row r="205" spans="1:6" ht="21" customHeight="1" x14ac:dyDescent="0.55000000000000004">
      <c r="A205" s="86" t="s">
        <v>423</v>
      </c>
      <c r="B205" s="84"/>
      <c r="C205" s="84"/>
      <c r="D205" s="84">
        <f>+D167+D168</f>
        <v>0</v>
      </c>
      <c r="E205" s="84">
        <f>+D205</f>
        <v>0</v>
      </c>
      <c r="F205" s="84"/>
    </row>
    <row r="206" spans="1:6" ht="21" customHeight="1" x14ac:dyDescent="0.55000000000000004">
      <c r="A206" s="86" t="s">
        <v>424</v>
      </c>
      <c r="B206" s="84"/>
      <c r="C206" s="84"/>
      <c r="D206" s="84"/>
      <c r="E206" s="84"/>
      <c r="F206" s="84">
        <f>+D206-E206</f>
        <v>0</v>
      </c>
    </row>
    <row r="207" spans="1:6" ht="21" customHeight="1" x14ac:dyDescent="0.55000000000000004">
      <c r="A207" s="85"/>
      <c r="B207" s="84"/>
      <c r="C207" s="84"/>
      <c r="D207" s="84"/>
      <c r="E207" s="84"/>
      <c r="F207" s="84"/>
    </row>
    <row r="208" spans="1:6" ht="21" customHeight="1" x14ac:dyDescent="0.55000000000000004">
      <c r="A208" s="85"/>
      <c r="B208" s="66"/>
      <c r="C208" s="66"/>
      <c r="D208" s="66"/>
      <c r="E208" s="66"/>
      <c r="F208" s="84"/>
    </row>
    <row r="209" spans="1:6" ht="21" customHeight="1" x14ac:dyDescent="0.55000000000000004">
      <c r="A209" s="87" t="s">
        <v>372</v>
      </c>
      <c r="B209" s="84">
        <f t="shared" ref="B209:F209" si="45">SUM(B197:B208)</f>
        <v>0</v>
      </c>
      <c r="C209" s="84">
        <f t="shared" si="45"/>
        <v>0</v>
      </c>
      <c r="D209" s="84">
        <f t="shared" si="45"/>
        <v>0</v>
      </c>
      <c r="E209" s="84">
        <f t="shared" si="45"/>
        <v>0</v>
      </c>
      <c r="F209" s="88">
        <f t="shared" si="45"/>
        <v>0</v>
      </c>
    </row>
    <row r="210" spans="1:6" ht="21" customHeight="1" x14ac:dyDescent="0.55000000000000004">
      <c r="A210" s="47" t="e">
        <f>+D209/C209</f>
        <v>#DIV/0!</v>
      </c>
      <c r="B210" s="66"/>
      <c r="C210" s="66"/>
      <c r="D210" s="66"/>
      <c r="E210" s="66"/>
      <c r="F210" s="66"/>
    </row>
    <row r="211" spans="1:6" ht="21" customHeight="1" x14ac:dyDescent="0.55000000000000004">
      <c r="A211" s="89" t="str">
        <f>CONCATENATE(A227,C227,E227)</f>
        <v>ราคาลงตัวหน่วยละ บาท</v>
      </c>
      <c r="B211" s="66">
        <f t="shared" ref="B211:E211" si="46">SUM(B209:B210)</f>
        <v>0</v>
      </c>
      <c r="C211" s="66">
        <f t="shared" si="46"/>
        <v>0</v>
      </c>
      <c r="D211" s="30">
        <f t="shared" si="46"/>
        <v>0</v>
      </c>
      <c r="E211" s="66">
        <f t="shared" si="46"/>
        <v>0</v>
      </c>
      <c r="F211" s="66">
        <f>+D211-E211</f>
        <v>0</v>
      </c>
    </row>
    <row r="212" spans="1:6" ht="21" customHeight="1" x14ac:dyDescent="0.55000000000000004">
      <c r="A212" s="85" t="s">
        <v>425</v>
      </c>
      <c r="B212" s="84">
        <f t="shared" ref="B212:D212" si="47">+B174+B175</f>
        <v>0</v>
      </c>
      <c r="C212" s="84">
        <f t="shared" si="47"/>
        <v>0</v>
      </c>
      <c r="D212" s="84">
        <f t="shared" si="47"/>
        <v>0</v>
      </c>
      <c r="E212" s="84">
        <f>+D212</f>
        <v>0</v>
      </c>
      <c r="F212" s="84"/>
    </row>
    <row r="213" spans="1:6" ht="21" customHeight="1" x14ac:dyDescent="0.55000000000000004">
      <c r="A213" s="85" t="s">
        <v>426</v>
      </c>
      <c r="B213" s="84">
        <f>+'2.ต้นทุนตามสัดส่วน '!$L$66</f>
        <v>0</v>
      </c>
      <c r="C213" s="84">
        <f>+'2.ต้นทุนตามสัดส่วน '!$M$66</f>
        <v>0</v>
      </c>
      <c r="D213" s="84">
        <f>+'2.ต้นทุนตามสัดส่วน '!$N$66</f>
        <v>0</v>
      </c>
      <c r="E213" s="84"/>
      <c r="F213" s="84">
        <f>+D213-E213</f>
        <v>0</v>
      </c>
    </row>
    <row r="214" spans="1:6" ht="21" customHeight="1" x14ac:dyDescent="0.55000000000000004">
      <c r="A214" s="85" t="s">
        <v>427</v>
      </c>
      <c r="B214" s="84"/>
      <c r="C214" s="84"/>
      <c r="D214" s="84">
        <f>+D176+D177</f>
        <v>0</v>
      </c>
      <c r="E214" s="84">
        <f>+D214</f>
        <v>0</v>
      </c>
      <c r="F214" s="84"/>
    </row>
    <row r="215" spans="1:6" ht="21" customHeight="1" x14ac:dyDescent="0.55000000000000004">
      <c r="A215" s="85" t="s">
        <v>428</v>
      </c>
      <c r="B215" s="84"/>
      <c r="C215" s="84"/>
      <c r="D215" s="84"/>
      <c r="E215" s="84"/>
      <c r="F215" s="84">
        <f>+D215-E215</f>
        <v>0</v>
      </c>
    </row>
    <row r="216" spans="1:6" ht="21" customHeight="1" x14ac:dyDescent="0.55000000000000004">
      <c r="A216" s="85" t="s">
        <v>429</v>
      </c>
      <c r="B216" s="84">
        <f t="shared" ref="B216:D216" si="48">+B178+B179</f>
        <v>0</v>
      </c>
      <c r="C216" s="84">
        <f t="shared" si="48"/>
        <v>0</v>
      </c>
      <c r="D216" s="84">
        <f t="shared" si="48"/>
        <v>0</v>
      </c>
      <c r="E216" s="84">
        <f>+D216</f>
        <v>0</v>
      </c>
      <c r="F216" s="84"/>
    </row>
    <row r="217" spans="1:6" ht="21" customHeight="1" x14ac:dyDescent="0.55000000000000004">
      <c r="A217" s="85" t="s">
        <v>430</v>
      </c>
      <c r="B217" s="84">
        <f>+'2.ต้นทุนตามสัดส่วน '!$O$66</f>
        <v>0</v>
      </c>
      <c r="C217" s="84">
        <f>+'2.ต้นทุนตามสัดส่วน '!$P$66</f>
        <v>0</v>
      </c>
      <c r="D217" s="84">
        <f>+'2.ต้นทุนตามสัดส่วน '!$Q$66</f>
        <v>0</v>
      </c>
      <c r="E217" s="84"/>
      <c r="F217" s="84">
        <f>+D217-E217</f>
        <v>0</v>
      </c>
    </row>
    <row r="218" spans="1:6" ht="21" customHeight="1" x14ac:dyDescent="0.55000000000000004">
      <c r="A218" s="85"/>
      <c r="B218" s="84"/>
      <c r="C218" s="84"/>
      <c r="D218" s="84"/>
      <c r="E218" s="84"/>
      <c r="F218" s="84"/>
    </row>
    <row r="219" spans="1:6" ht="21" customHeight="1" x14ac:dyDescent="0.55000000000000004">
      <c r="A219" s="85"/>
      <c r="B219" s="84"/>
      <c r="C219" s="84"/>
      <c r="D219" s="84"/>
      <c r="E219" s="84"/>
      <c r="F219" s="84"/>
    </row>
    <row r="220" spans="1:6" ht="21" customHeight="1" x14ac:dyDescent="0.55000000000000004">
      <c r="A220" s="85"/>
      <c r="B220" s="84"/>
      <c r="C220" s="84"/>
      <c r="D220" s="84"/>
      <c r="E220" s="84"/>
      <c r="F220" s="84"/>
    </row>
    <row r="221" spans="1:6" ht="21" customHeight="1" x14ac:dyDescent="0.55000000000000004">
      <c r="A221" s="85"/>
      <c r="B221" s="84"/>
      <c r="C221" s="84"/>
      <c r="D221" s="84"/>
      <c r="E221" s="84"/>
      <c r="F221" s="84"/>
    </row>
    <row r="222" spans="1:6" ht="21" customHeight="1" x14ac:dyDescent="0.55000000000000004">
      <c r="A222" s="85"/>
      <c r="B222" s="84"/>
      <c r="C222" s="84"/>
      <c r="D222" s="84"/>
      <c r="E222" s="84"/>
      <c r="F222" s="84"/>
    </row>
    <row r="223" spans="1:6" ht="21" customHeight="1" x14ac:dyDescent="0.55000000000000004">
      <c r="A223" s="85"/>
      <c r="B223" s="84"/>
      <c r="C223" s="84"/>
      <c r="D223" s="84"/>
      <c r="E223" s="84"/>
      <c r="F223" s="84"/>
    </row>
    <row r="224" spans="1:6" ht="21" customHeight="1" x14ac:dyDescent="0.55000000000000004">
      <c r="A224" s="90" t="s">
        <v>22</v>
      </c>
      <c r="B224" s="30">
        <f t="shared" ref="B224:F224" si="49">SUM(B212:B223)</f>
        <v>0</v>
      </c>
      <c r="C224" s="30">
        <f t="shared" si="49"/>
        <v>0</v>
      </c>
      <c r="D224" s="30">
        <f t="shared" si="49"/>
        <v>0</v>
      </c>
      <c r="E224" s="30">
        <f t="shared" si="49"/>
        <v>0</v>
      </c>
      <c r="F224" s="30">
        <f t="shared" si="49"/>
        <v>0</v>
      </c>
    </row>
    <row r="225" spans="1:6" ht="21" customHeight="1" x14ac:dyDescent="0.55000000000000004">
      <c r="A225" s="91" t="s">
        <v>431</v>
      </c>
      <c r="B225" s="76">
        <f t="shared" ref="B225:F225" si="50">+B211-B224</f>
        <v>0</v>
      </c>
      <c r="C225" s="76">
        <f t="shared" si="50"/>
        <v>0</v>
      </c>
      <c r="D225" s="76">
        <f t="shared" si="50"/>
        <v>0</v>
      </c>
      <c r="E225" s="76">
        <f t="shared" si="50"/>
        <v>0</v>
      </c>
      <c r="F225" s="76">
        <f t="shared" si="50"/>
        <v>0</v>
      </c>
    </row>
    <row r="226" spans="1:6" ht="21" customHeight="1" x14ac:dyDescent="0.55000000000000004">
      <c r="A226" s="92"/>
      <c r="B226" s="93"/>
      <c r="C226" s="93"/>
      <c r="D226" s="93"/>
      <c r="E226" s="93"/>
      <c r="F226" s="93"/>
    </row>
    <row r="227" spans="1:6" ht="21" customHeight="1" x14ac:dyDescent="0.55000000000000004">
      <c r="A227" s="92" t="s">
        <v>377</v>
      </c>
      <c r="B227" s="93"/>
      <c r="C227" s="93"/>
      <c r="D227" s="93"/>
      <c r="E227" s="93" t="s">
        <v>378</v>
      </c>
      <c r="F227" s="93"/>
    </row>
    <row r="228" spans="1:6" ht="21" customHeight="1" x14ac:dyDescent="0.55000000000000004">
      <c r="A228" s="92" t="s">
        <v>379</v>
      </c>
      <c r="B228" s="93"/>
      <c r="C228" s="93"/>
      <c r="D228" s="93"/>
      <c r="E228" s="93" t="s">
        <v>378</v>
      </c>
      <c r="F228" s="93"/>
    </row>
    <row r="229" spans="1:6" ht="21" customHeight="1" x14ac:dyDescent="0.65">
      <c r="A229" s="152" t="s">
        <v>91</v>
      </c>
      <c r="B229" s="153"/>
      <c r="C229" s="153"/>
      <c r="D229" s="153"/>
      <c r="E229" s="153"/>
      <c r="F229" s="154"/>
    </row>
    <row r="230" spans="1:6" ht="21" customHeight="1" x14ac:dyDescent="0.65">
      <c r="A230" s="155" t="str">
        <f>+A192</f>
        <v>งานสวนป่า.......................</v>
      </c>
      <c r="B230" s="138"/>
      <c r="C230" s="138"/>
      <c r="D230" s="138"/>
      <c r="E230" s="138"/>
      <c r="F230" s="138"/>
    </row>
    <row r="231" spans="1:6" ht="21" customHeight="1" x14ac:dyDescent="0.65">
      <c r="A231" s="155" t="s">
        <v>364</v>
      </c>
      <c r="B231" s="138"/>
      <c r="C231" s="138"/>
      <c r="D231" s="138"/>
      <c r="E231" s="138"/>
      <c r="F231" s="138"/>
    </row>
    <row r="232" spans="1:6" ht="21" customHeight="1" x14ac:dyDescent="0.65">
      <c r="A232" s="155" t="s">
        <v>607</v>
      </c>
      <c r="B232" s="138"/>
      <c r="C232" s="138"/>
      <c r="D232" s="138"/>
      <c r="E232" s="138"/>
      <c r="F232" s="138"/>
    </row>
    <row r="233" spans="1:6" ht="21" customHeight="1" x14ac:dyDescent="0.55000000000000004">
      <c r="A233" s="156"/>
      <c r="B233" s="141"/>
      <c r="C233" s="141"/>
      <c r="D233" s="141"/>
      <c r="E233" s="141"/>
      <c r="F233" s="141"/>
    </row>
    <row r="234" spans="1:6" ht="21" customHeight="1" x14ac:dyDescent="0.55000000000000004">
      <c r="A234" s="81" t="s">
        <v>83</v>
      </c>
      <c r="B234" s="82" t="s">
        <v>42</v>
      </c>
      <c r="C234" s="82" t="s">
        <v>7</v>
      </c>
      <c r="D234" s="82" t="s">
        <v>365</v>
      </c>
      <c r="E234" s="82" t="s">
        <v>366</v>
      </c>
      <c r="F234" s="82" t="s">
        <v>367</v>
      </c>
    </row>
    <row r="235" spans="1:6" ht="21" customHeight="1" x14ac:dyDescent="0.55000000000000004">
      <c r="A235" s="83" t="s">
        <v>368</v>
      </c>
      <c r="B235" s="84">
        <f>+'2.ต้นทุนตามสัดส่วน '!$B$6</f>
        <v>0</v>
      </c>
      <c r="C235" s="84">
        <f>+'2.ต้นทุนตามสัดส่วน '!$C$6</f>
        <v>0</v>
      </c>
      <c r="D235" s="84">
        <f>+'2.ต้นทุนตามสัดส่วน '!$F$6</f>
        <v>0</v>
      </c>
      <c r="E235" s="84">
        <f>+D235</f>
        <v>0</v>
      </c>
      <c r="F235" s="84"/>
    </row>
    <row r="236" spans="1:6" ht="21" customHeight="1" x14ac:dyDescent="0.55000000000000004">
      <c r="A236" s="85"/>
      <c r="B236" s="84"/>
      <c r="C236" s="84"/>
      <c r="D236" s="84"/>
      <c r="E236" s="84"/>
      <c r="F236" s="84"/>
    </row>
    <row r="237" spans="1:6" ht="21" customHeight="1" x14ac:dyDescent="0.55000000000000004">
      <c r="A237" s="85" t="s">
        <v>432</v>
      </c>
      <c r="B237" s="84">
        <f t="shared" ref="B237:D237" si="51">+B199+B200</f>
        <v>0</v>
      </c>
      <c r="C237" s="84">
        <f t="shared" si="51"/>
        <v>0</v>
      </c>
      <c r="D237" s="84">
        <f t="shared" si="51"/>
        <v>0</v>
      </c>
      <c r="E237" s="84">
        <f>+D237</f>
        <v>0</v>
      </c>
      <c r="F237" s="84"/>
    </row>
    <row r="238" spans="1:6" ht="21" customHeight="1" x14ac:dyDescent="0.55000000000000004">
      <c r="A238" s="85" t="s">
        <v>433</v>
      </c>
      <c r="B238" s="84">
        <f>+'2.ต้นทุนตามสัดส่วน '!$B$76</f>
        <v>0</v>
      </c>
      <c r="C238" s="84">
        <f>+'2.ต้นทุนตามสัดส่วน '!$C$76</f>
        <v>0</v>
      </c>
      <c r="D238" s="84">
        <f>+'3.เก็บค่าใช้จ่าย'!$AE$158</f>
        <v>0</v>
      </c>
      <c r="E238" s="84"/>
      <c r="F238" s="84">
        <f>+D238-E238</f>
        <v>0</v>
      </c>
    </row>
    <row r="239" spans="1:6" ht="21" customHeight="1" x14ac:dyDescent="0.55000000000000004">
      <c r="A239" s="86"/>
      <c r="B239" s="84"/>
      <c r="C239" s="84"/>
      <c r="D239" s="84"/>
      <c r="E239" s="84"/>
      <c r="F239" s="84"/>
    </row>
    <row r="240" spans="1:6" ht="21" customHeight="1" x14ac:dyDescent="0.55000000000000004">
      <c r="A240" s="85" t="s">
        <v>434</v>
      </c>
      <c r="B240" s="84">
        <f t="shared" ref="B240:D240" si="52">+B202+B203</f>
        <v>0</v>
      </c>
      <c r="C240" s="84">
        <f t="shared" si="52"/>
        <v>0</v>
      </c>
      <c r="D240" s="84">
        <f t="shared" si="52"/>
        <v>0</v>
      </c>
      <c r="E240" s="84">
        <f>+D240</f>
        <v>0</v>
      </c>
      <c r="F240" s="84"/>
    </row>
    <row r="241" spans="1:6" ht="21" customHeight="1" x14ac:dyDescent="0.55000000000000004">
      <c r="A241" s="85" t="s">
        <v>435</v>
      </c>
      <c r="B241" s="84"/>
      <c r="C241" s="84"/>
      <c r="D241" s="84">
        <f>+'3.เก็บค่าใช้จ่าย'!$AE$268-'3.เก็บค่าใช้จ่าย'!$AE$158</f>
        <v>0</v>
      </c>
      <c r="E241" s="84"/>
      <c r="F241" s="84">
        <f>+D241-E241</f>
        <v>0</v>
      </c>
    </row>
    <row r="242" spans="1:6" ht="21" customHeight="1" x14ac:dyDescent="0.55000000000000004">
      <c r="A242" s="86"/>
      <c r="B242" s="84"/>
      <c r="C242" s="84"/>
      <c r="D242" s="84"/>
      <c r="E242" s="84"/>
      <c r="F242" s="84"/>
    </row>
    <row r="243" spans="1:6" ht="21" customHeight="1" x14ac:dyDescent="0.55000000000000004">
      <c r="A243" s="86" t="s">
        <v>436</v>
      </c>
      <c r="B243" s="84"/>
      <c r="C243" s="84"/>
      <c r="D243" s="84">
        <f>+D205+D206</f>
        <v>0</v>
      </c>
      <c r="E243" s="84">
        <f>+D243</f>
        <v>0</v>
      </c>
      <c r="F243" s="84">
        <f t="shared" ref="F243:F244" si="53">+D243-E243</f>
        <v>0</v>
      </c>
    </row>
    <row r="244" spans="1:6" ht="21" customHeight="1" x14ac:dyDescent="0.55000000000000004">
      <c r="A244" s="86" t="s">
        <v>437</v>
      </c>
      <c r="B244" s="84"/>
      <c r="C244" s="84"/>
      <c r="D244" s="84"/>
      <c r="E244" s="84"/>
      <c r="F244" s="84">
        <f t="shared" si="53"/>
        <v>0</v>
      </c>
    </row>
    <row r="245" spans="1:6" ht="21" customHeight="1" x14ac:dyDescent="0.55000000000000004">
      <c r="A245" s="85"/>
      <c r="B245" s="84"/>
      <c r="C245" s="84"/>
      <c r="D245" s="84"/>
      <c r="E245" s="84"/>
      <c r="F245" s="84"/>
    </row>
    <row r="246" spans="1:6" ht="21" customHeight="1" x14ac:dyDescent="0.55000000000000004">
      <c r="A246" s="85"/>
      <c r="B246" s="66"/>
      <c r="C246" s="66"/>
      <c r="D246" s="66"/>
      <c r="E246" s="66"/>
      <c r="F246" s="84"/>
    </row>
    <row r="247" spans="1:6" ht="21" customHeight="1" x14ac:dyDescent="0.55000000000000004">
      <c r="A247" s="87" t="s">
        <v>372</v>
      </c>
      <c r="B247" s="84">
        <f t="shared" ref="B247:F247" si="54">SUM(B235:B246)</f>
        <v>0</v>
      </c>
      <c r="C247" s="84">
        <f t="shared" si="54"/>
        <v>0</v>
      </c>
      <c r="D247" s="84">
        <f t="shared" si="54"/>
        <v>0</v>
      </c>
      <c r="E247" s="84">
        <f t="shared" si="54"/>
        <v>0</v>
      </c>
      <c r="F247" s="88">
        <f t="shared" si="54"/>
        <v>0</v>
      </c>
    </row>
    <row r="248" spans="1:6" ht="21" customHeight="1" x14ac:dyDescent="0.55000000000000004">
      <c r="A248" s="47" t="e">
        <f>+D247/C247</f>
        <v>#DIV/0!</v>
      </c>
      <c r="B248" s="66"/>
      <c r="C248" s="66"/>
      <c r="D248" s="66"/>
      <c r="E248" s="66"/>
      <c r="F248" s="66"/>
    </row>
    <row r="249" spans="1:6" ht="21" customHeight="1" x14ac:dyDescent="0.55000000000000004">
      <c r="A249" s="89" t="str">
        <f>CONCATENATE(A265,C265,E265)</f>
        <v>ราคาลงตัวหน่วยละ บาท</v>
      </c>
      <c r="B249" s="66">
        <f t="shared" ref="B249:E249" si="55">SUM(B247:B248)</f>
        <v>0</v>
      </c>
      <c r="C249" s="66">
        <f t="shared" si="55"/>
        <v>0</v>
      </c>
      <c r="D249" s="30">
        <f t="shared" si="55"/>
        <v>0</v>
      </c>
      <c r="E249" s="66">
        <f t="shared" si="55"/>
        <v>0</v>
      </c>
      <c r="F249" s="66">
        <f>+D249-E249</f>
        <v>0</v>
      </c>
    </row>
    <row r="250" spans="1:6" ht="21" customHeight="1" x14ac:dyDescent="0.55000000000000004">
      <c r="A250" s="85" t="s">
        <v>438</v>
      </c>
      <c r="B250" s="84">
        <f t="shared" ref="B250:D250" si="56">+B212+B213</f>
        <v>0</v>
      </c>
      <c r="C250" s="84">
        <f t="shared" si="56"/>
        <v>0</v>
      </c>
      <c r="D250" s="84">
        <f t="shared" si="56"/>
        <v>0</v>
      </c>
      <c r="E250" s="84">
        <f>+D250</f>
        <v>0</v>
      </c>
      <c r="F250" s="84"/>
    </row>
    <row r="251" spans="1:6" ht="21" customHeight="1" x14ac:dyDescent="0.55000000000000004">
      <c r="A251" s="85" t="s">
        <v>439</v>
      </c>
      <c r="B251" s="84">
        <f>+'2.ต้นทุนตามสัดส่วน '!$L$76</f>
        <v>0</v>
      </c>
      <c r="C251" s="84">
        <f>+'2.ต้นทุนตามสัดส่วน '!$M$76</f>
        <v>0</v>
      </c>
      <c r="D251" s="84">
        <f>+'2.ต้นทุนตามสัดส่วน '!$N$76</f>
        <v>0</v>
      </c>
      <c r="E251" s="84"/>
      <c r="F251" s="84">
        <f>+D251-E251</f>
        <v>0</v>
      </c>
    </row>
    <row r="252" spans="1:6" ht="21" customHeight="1" x14ac:dyDescent="0.55000000000000004">
      <c r="A252" s="85" t="s">
        <v>440</v>
      </c>
      <c r="B252" s="84"/>
      <c r="C252" s="84"/>
      <c r="D252" s="84">
        <f>+D214+D215</f>
        <v>0</v>
      </c>
      <c r="E252" s="84">
        <f>+D252</f>
        <v>0</v>
      </c>
      <c r="F252" s="84"/>
    </row>
    <row r="253" spans="1:6" ht="21" customHeight="1" x14ac:dyDescent="0.55000000000000004">
      <c r="A253" s="85" t="s">
        <v>441</v>
      </c>
      <c r="B253" s="84"/>
      <c r="C253" s="84"/>
      <c r="D253" s="84">
        <f>+D244</f>
        <v>0</v>
      </c>
      <c r="E253" s="84"/>
      <c r="F253" s="84">
        <f>+D253-E253</f>
        <v>0</v>
      </c>
    </row>
    <row r="254" spans="1:6" ht="21" customHeight="1" x14ac:dyDescent="0.55000000000000004">
      <c r="A254" s="85" t="s">
        <v>442</v>
      </c>
      <c r="B254" s="84">
        <f t="shared" ref="B254:D254" si="57">+B216+B217</f>
        <v>0</v>
      </c>
      <c r="C254" s="84">
        <f t="shared" si="57"/>
        <v>0</v>
      </c>
      <c r="D254" s="84">
        <f t="shared" si="57"/>
        <v>0</v>
      </c>
      <c r="E254" s="84">
        <f>+D254</f>
        <v>0</v>
      </c>
      <c r="F254" s="84"/>
    </row>
    <row r="255" spans="1:6" ht="21" customHeight="1" x14ac:dyDescent="0.55000000000000004">
      <c r="A255" s="85" t="s">
        <v>443</v>
      </c>
      <c r="B255" s="84">
        <f>+'2.ต้นทุนตามสัดส่วน '!$O$76</f>
        <v>0</v>
      </c>
      <c r="C255" s="84">
        <f>+'2.ต้นทุนตามสัดส่วน '!$P$76</f>
        <v>0</v>
      </c>
      <c r="D255" s="84">
        <f>+'2.ต้นทุนตามสัดส่วน '!$Q$76</f>
        <v>0</v>
      </c>
      <c r="E255" s="84"/>
      <c r="F255" s="84">
        <f>+D255-E255</f>
        <v>0</v>
      </c>
    </row>
    <row r="256" spans="1:6" ht="21" customHeight="1" x14ac:dyDescent="0.55000000000000004">
      <c r="A256" s="85"/>
      <c r="B256" s="84"/>
      <c r="C256" s="84"/>
      <c r="D256" s="84"/>
      <c r="E256" s="84"/>
      <c r="F256" s="84"/>
    </row>
    <row r="257" spans="1:6" ht="21" customHeight="1" x14ac:dyDescent="0.55000000000000004">
      <c r="A257" s="85"/>
      <c r="B257" s="84"/>
      <c r="C257" s="84"/>
      <c r="D257" s="84"/>
      <c r="E257" s="84"/>
      <c r="F257" s="84"/>
    </row>
    <row r="258" spans="1:6" ht="21" customHeight="1" x14ac:dyDescent="0.55000000000000004">
      <c r="A258" s="85"/>
      <c r="B258" s="84"/>
      <c r="C258" s="84"/>
      <c r="D258" s="84"/>
      <c r="E258" s="84"/>
      <c r="F258" s="84"/>
    </row>
    <row r="259" spans="1:6" ht="21" customHeight="1" x14ac:dyDescent="0.55000000000000004">
      <c r="A259" s="85"/>
      <c r="B259" s="84"/>
      <c r="C259" s="84"/>
      <c r="D259" s="84"/>
      <c r="E259" s="84"/>
      <c r="F259" s="84"/>
    </row>
    <row r="260" spans="1:6" ht="21" customHeight="1" x14ac:dyDescent="0.55000000000000004">
      <c r="A260" s="85"/>
      <c r="B260" s="84"/>
      <c r="C260" s="84"/>
      <c r="D260" s="84"/>
      <c r="E260" s="84"/>
      <c r="F260" s="84"/>
    </row>
    <row r="261" spans="1:6" ht="21" customHeight="1" x14ac:dyDescent="0.55000000000000004">
      <c r="A261" s="85"/>
      <c r="B261" s="84"/>
      <c r="C261" s="84"/>
      <c r="D261" s="84"/>
      <c r="E261" s="84"/>
      <c r="F261" s="84"/>
    </row>
    <row r="262" spans="1:6" ht="21" customHeight="1" x14ac:dyDescent="0.55000000000000004">
      <c r="A262" s="90" t="s">
        <v>22</v>
      </c>
      <c r="B262" s="30">
        <f t="shared" ref="B262:F262" si="58">SUM(B250:B261)</f>
        <v>0</v>
      </c>
      <c r="C262" s="30">
        <f t="shared" si="58"/>
        <v>0</v>
      </c>
      <c r="D262" s="30">
        <f t="shared" si="58"/>
        <v>0</v>
      </c>
      <c r="E262" s="30">
        <f t="shared" si="58"/>
        <v>0</v>
      </c>
      <c r="F262" s="30">
        <f t="shared" si="58"/>
        <v>0</v>
      </c>
    </row>
    <row r="263" spans="1:6" ht="21" customHeight="1" x14ac:dyDescent="0.55000000000000004">
      <c r="A263" s="91" t="s">
        <v>444</v>
      </c>
      <c r="B263" s="76">
        <f t="shared" ref="B263:F263" si="59">+B249-B262</f>
        <v>0</v>
      </c>
      <c r="C263" s="76">
        <f t="shared" si="59"/>
        <v>0</v>
      </c>
      <c r="D263" s="76">
        <f t="shared" si="59"/>
        <v>0</v>
      </c>
      <c r="E263" s="76">
        <f t="shared" si="59"/>
        <v>0</v>
      </c>
      <c r="F263" s="76">
        <f t="shared" si="59"/>
        <v>0</v>
      </c>
    </row>
    <row r="264" spans="1:6" ht="21" customHeight="1" x14ac:dyDescent="0.55000000000000004">
      <c r="A264" s="92"/>
      <c r="B264" s="93"/>
      <c r="C264" s="93"/>
      <c r="D264" s="93"/>
      <c r="E264" s="93"/>
      <c r="F264" s="93"/>
    </row>
    <row r="265" spans="1:6" ht="21" customHeight="1" x14ac:dyDescent="0.55000000000000004">
      <c r="A265" s="92" t="s">
        <v>377</v>
      </c>
      <c r="B265" s="93"/>
      <c r="C265" s="93"/>
      <c r="D265" s="93"/>
      <c r="E265" s="93" t="s">
        <v>378</v>
      </c>
      <c r="F265" s="93"/>
    </row>
    <row r="266" spans="1:6" ht="21" customHeight="1" x14ac:dyDescent="0.55000000000000004">
      <c r="A266" s="92" t="s">
        <v>379</v>
      </c>
      <c r="B266" s="93"/>
      <c r="C266" s="93"/>
      <c r="D266" s="93"/>
      <c r="E266" s="93" t="s">
        <v>378</v>
      </c>
      <c r="F266" s="93"/>
    </row>
    <row r="267" spans="1:6" ht="21" customHeight="1" x14ac:dyDescent="0.65">
      <c r="A267" s="152" t="s">
        <v>92</v>
      </c>
      <c r="B267" s="153"/>
      <c r="C267" s="153"/>
      <c r="D267" s="153"/>
      <c r="E267" s="153"/>
      <c r="F267" s="154"/>
    </row>
    <row r="268" spans="1:6" ht="21" customHeight="1" x14ac:dyDescent="0.65">
      <c r="A268" s="155" t="str">
        <f>+A230</f>
        <v>งานสวนป่า.......................</v>
      </c>
      <c r="B268" s="138"/>
      <c r="C268" s="138"/>
      <c r="D268" s="138"/>
      <c r="E268" s="138"/>
      <c r="F268" s="138"/>
    </row>
    <row r="269" spans="1:6" ht="21" customHeight="1" x14ac:dyDescent="0.65">
      <c r="A269" s="155" t="s">
        <v>364</v>
      </c>
      <c r="B269" s="138"/>
      <c r="C269" s="138"/>
      <c r="D269" s="138"/>
      <c r="E269" s="138"/>
      <c r="F269" s="138"/>
    </row>
    <row r="270" spans="1:6" ht="21" customHeight="1" x14ac:dyDescent="0.65">
      <c r="A270" s="155" t="str">
        <f>+A232</f>
        <v>ณ วันที่  30  มิถุนายน  2569</v>
      </c>
      <c r="B270" s="138"/>
      <c r="C270" s="138"/>
      <c r="D270" s="138"/>
      <c r="E270" s="138"/>
      <c r="F270" s="138"/>
    </row>
    <row r="271" spans="1:6" ht="21" customHeight="1" x14ac:dyDescent="0.55000000000000004">
      <c r="A271" s="156"/>
      <c r="B271" s="141"/>
      <c r="C271" s="141"/>
      <c r="D271" s="141"/>
      <c r="E271" s="141"/>
      <c r="F271" s="141"/>
    </row>
    <row r="272" spans="1:6" ht="21" customHeight="1" x14ac:dyDescent="0.55000000000000004">
      <c r="A272" s="81" t="s">
        <v>83</v>
      </c>
      <c r="B272" s="82" t="s">
        <v>42</v>
      </c>
      <c r="C272" s="82" t="s">
        <v>7</v>
      </c>
      <c r="D272" s="82" t="s">
        <v>365</v>
      </c>
      <c r="E272" s="82" t="s">
        <v>366</v>
      </c>
      <c r="F272" s="82" t="s">
        <v>367</v>
      </c>
    </row>
    <row r="273" spans="1:6" ht="21" customHeight="1" x14ac:dyDescent="0.55000000000000004">
      <c r="A273" s="83" t="s">
        <v>368</v>
      </c>
      <c r="B273" s="84">
        <f>+'2.ต้นทุนตามสัดส่วน '!$B$6</f>
        <v>0</v>
      </c>
      <c r="C273" s="84">
        <f>+'2.ต้นทุนตามสัดส่วน '!$C$6</f>
        <v>0</v>
      </c>
      <c r="D273" s="84">
        <f>+'2.ต้นทุนตามสัดส่วน '!$F$6</f>
        <v>0</v>
      </c>
      <c r="E273" s="84">
        <f>+D273</f>
        <v>0</v>
      </c>
      <c r="F273" s="84"/>
    </row>
    <row r="274" spans="1:6" ht="21" customHeight="1" x14ac:dyDescent="0.55000000000000004">
      <c r="A274" s="85"/>
      <c r="B274" s="84"/>
      <c r="C274" s="84"/>
      <c r="D274" s="84"/>
      <c r="E274" s="84"/>
      <c r="F274" s="84"/>
    </row>
    <row r="275" spans="1:6" ht="21" customHeight="1" x14ac:dyDescent="0.55000000000000004">
      <c r="A275" s="85" t="s">
        <v>400</v>
      </c>
      <c r="B275" s="84">
        <f t="shared" ref="B275:D275" si="60">+B123</f>
        <v>0</v>
      </c>
      <c r="C275" s="84">
        <f t="shared" si="60"/>
        <v>0</v>
      </c>
      <c r="D275" s="84">
        <f t="shared" si="60"/>
        <v>0</v>
      </c>
      <c r="E275" s="84">
        <f>+D275</f>
        <v>0</v>
      </c>
      <c r="F275" s="84"/>
    </row>
    <row r="276" spans="1:6" ht="21" customHeight="1" x14ac:dyDescent="0.55000000000000004">
      <c r="A276" s="85" t="s">
        <v>445</v>
      </c>
      <c r="B276" s="84">
        <f t="shared" ref="B276:D276" si="61">+B162+B200+B238</f>
        <v>0</v>
      </c>
      <c r="C276" s="84">
        <f t="shared" si="61"/>
        <v>0</v>
      </c>
      <c r="D276" s="84">
        <f t="shared" si="61"/>
        <v>0</v>
      </c>
      <c r="E276" s="84"/>
      <c r="F276" s="84">
        <f>+D276</f>
        <v>0</v>
      </c>
    </row>
    <row r="277" spans="1:6" ht="21" customHeight="1" x14ac:dyDescent="0.55000000000000004">
      <c r="A277" s="86"/>
      <c r="B277" s="84"/>
      <c r="C277" s="84"/>
      <c r="D277" s="84"/>
      <c r="E277" s="84"/>
      <c r="F277" s="84"/>
    </row>
    <row r="278" spans="1:6" ht="21" customHeight="1" x14ac:dyDescent="0.55000000000000004">
      <c r="A278" s="85" t="s">
        <v>401</v>
      </c>
      <c r="B278" s="84">
        <f t="shared" ref="B278:D278" si="62">+B126</f>
        <v>0</v>
      </c>
      <c r="C278" s="84">
        <f t="shared" si="62"/>
        <v>0</v>
      </c>
      <c r="D278" s="84">
        <f t="shared" si="62"/>
        <v>0</v>
      </c>
      <c r="E278" s="84">
        <f>+D278</f>
        <v>0</v>
      </c>
      <c r="F278" s="84"/>
    </row>
    <row r="279" spans="1:6" ht="21" customHeight="1" x14ac:dyDescent="0.55000000000000004">
      <c r="A279" s="85" t="s">
        <v>446</v>
      </c>
      <c r="B279" s="84">
        <f t="shared" ref="B279:D279" si="63">+B165+B203+B241</f>
        <v>0</v>
      </c>
      <c r="C279" s="84">
        <f t="shared" si="63"/>
        <v>0</v>
      </c>
      <c r="D279" s="84">
        <f t="shared" si="63"/>
        <v>0</v>
      </c>
      <c r="E279" s="84"/>
      <c r="F279" s="84">
        <f>+D279</f>
        <v>0</v>
      </c>
    </row>
    <row r="280" spans="1:6" ht="21" customHeight="1" x14ac:dyDescent="0.55000000000000004">
      <c r="A280" s="86"/>
      <c r="B280" s="84"/>
      <c r="C280" s="84"/>
      <c r="D280" s="84"/>
      <c r="E280" s="84"/>
      <c r="F280" s="84"/>
    </row>
    <row r="281" spans="1:6" ht="21" customHeight="1" x14ac:dyDescent="0.55000000000000004">
      <c r="A281" s="86" t="s">
        <v>402</v>
      </c>
      <c r="B281" s="84"/>
      <c r="C281" s="84"/>
      <c r="D281" s="84">
        <f>+D129</f>
        <v>0</v>
      </c>
      <c r="E281" s="84">
        <f>+D281</f>
        <v>0</v>
      </c>
      <c r="F281" s="84">
        <f t="shared" ref="F281:F282" si="64">+D281-E281</f>
        <v>0</v>
      </c>
    </row>
    <row r="282" spans="1:6" ht="21" customHeight="1" x14ac:dyDescent="0.55000000000000004">
      <c r="A282" s="86" t="s">
        <v>447</v>
      </c>
      <c r="B282" s="84"/>
      <c r="C282" s="84"/>
      <c r="D282" s="84">
        <f>+D168+D206+D244</f>
        <v>0</v>
      </c>
      <c r="E282" s="84"/>
      <c r="F282" s="84">
        <f t="shared" si="64"/>
        <v>0</v>
      </c>
    </row>
    <row r="283" spans="1:6" ht="21" customHeight="1" x14ac:dyDescent="0.55000000000000004">
      <c r="A283" s="85"/>
      <c r="B283" s="84"/>
      <c r="C283" s="84"/>
      <c r="D283" s="84"/>
      <c r="E283" s="84"/>
      <c r="F283" s="84"/>
    </row>
    <row r="284" spans="1:6" ht="21" customHeight="1" x14ac:dyDescent="0.55000000000000004">
      <c r="A284" s="85"/>
      <c r="B284" s="66"/>
      <c r="C284" s="66"/>
      <c r="D284" s="66"/>
      <c r="E284" s="66"/>
      <c r="F284" s="84"/>
    </row>
    <row r="285" spans="1:6" ht="21" customHeight="1" x14ac:dyDescent="0.55000000000000004">
      <c r="A285" s="87" t="s">
        <v>372</v>
      </c>
      <c r="B285" s="84">
        <f t="shared" ref="B285:F285" si="65">SUM(B273:B284)</f>
        <v>0</v>
      </c>
      <c r="C285" s="84">
        <f t="shared" si="65"/>
        <v>0</v>
      </c>
      <c r="D285" s="84">
        <f t="shared" si="65"/>
        <v>0</v>
      </c>
      <c r="E285" s="84">
        <f t="shared" si="65"/>
        <v>0</v>
      </c>
      <c r="F285" s="88">
        <f t="shared" si="65"/>
        <v>0</v>
      </c>
    </row>
    <row r="286" spans="1:6" ht="21" customHeight="1" x14ac:dyDescent="0.55000000000000004">
      <c r="A286" s="47" t="e">
        <f>+D285/C285</f>
        <v>#DIV/0!</v>
      </c>
      <c r="B286" s="66"/>
      <c r="C286" s="66"/>
      <c r="D286" s="66"/>
      <c r="E286" s="66"/>
      <c r="F286" s="66"/>
    </row>
    <row r="287" spans="1:6" ht="21" customHeight="1" x14ac:dyDescent="0.55000000000000004">
      <c r="A287" s="89" t="str">
        <f>CONCATENATE(A303,C303,E303)</f>
        <v>ราคาลงตัวหน่วยละ บาท</v>
      </c>
      <c r="B287" s="66">
        <f t="shared" ref="B287:E287" si="66">SUM(B285:B286)</f>
        <v>0</v>
      </c>
      <c r="C287" s="66">
        <f t="shared" si="66"/>
        <v>0</v>
      </c>
      <c r="D287" s="66">
        <f t="shared" si="66"/>
        <v>0</v>
      </c>
      <c r="E287" s="66">
        <f t="shared" si="66"/>
        <v>0</v>
      </c>
      <c r="F287" s="66">
        <f>+D287-E287</f>
        <v>0</v>
      </c>
    </row>
    <row r="288" spans="1:6" ht="21" customHeight="1" x14ac:dyDescent="0.55000000000000004">
      <c r="A288" s="85" t="s">
        <v>403</v>
      </c>
      <c r="B288" s="84">
        <f t="shared" ref="B288:D288" si="67">+B136</f>
        <v>0</v>
      </c>
      <c r="C288" s="84">
        <f t="shared" si="67"/>
        <v>0</v>
      </c>
      <c r="D288" s="84">
        <f t="shared" si="67"/>
        <v>0</v>
      </c>
      <c r="E288" s="84">
        <f>+D288</f>
        <v>0</v>
      </c>
      <c r="F288" s="84"/>
    </row>
    <row r="289" spans="1:6" ht="21" customHeight="1" x14ac:dyDescent="0.55000000000000004">
      <c r="A289" s="85" t="s">
        <v>448</v>
      </c>
      <c r="B289" s="84">
        <f t="shared" ref="B289:D289" si="68">+B175+B213+B251</f>
        <v>0</v>
      </c>
      <c r="C289" s="84">
        <f t="shared" si="68"/>
        <v>0</v>
      </c>
      <c r="D289" s="84">
        <f t="shared" si="68"/>
        <v>0</v>
      </c>
      <c r="E289" s="84"/>
      <c r="F289" s="84">
        <f>+D289</f>
        <v>0</v>
      </c>
    </row>
    <row r="290" spans="1:6" ht="21" customHeight="1" x14ac:dyDescent="0.55000000000000004">
      <c r="A290" s="85" t="s">
        <v>404</v>
      </c>
      <c r="B290" s="84"/>
      <c r="C290" s="84"/>
      <c r="D290" s="84">
        <f>+D138</f>
        <v>0</v>
      </c>
      <c r="E290" s="84">
        <f>+D290</f>
        <v>0</v>
      </c>
      <c r="F290" s="84">
        <f t="shared" ref="F290:F291" si="69">+D290-E290</f>
        <v>0</v>
      </c>
    </row>
    <row r="291" spans="1:6" ht="21" customHeight="1" x14ac:dyDescent="0.55000000000000004">
      <c r="A291" s="85" t="s">
        <v>449</v>
      </c>
      <c r="B291" s="84"/>
      <c r="C291" s="84"/>
      <c r="D291" s="84">
        <f>+D177+D215+D253</f>
        <v>0</v>
      </c>
      <c r="E291" s="84"/>
      <c r="F291" s="84">
        <f t="shared" si="69"/>
        <v>0</v>
      </c>
    </row>
    <row r="292" spans="1:6" ht="21" customHeight="1" x14ac:dyDescent="0.55000000000000004">
      <c r="A292" s="85" t="s">
        <v>405</v>
      </c>
      <c r="B292" s="84">
        <f t="shared" ref="B292:D292" si="70">+B140</f>
        <v>0</v>
      </c>
      <c r="C292" s="84">
        <f t="shared" si="70"/>
        <v>0</v>
      </c>
      <c r="D292" s="84">
        <f t="shared" si="70"/>
        <v>0</v>
      </c>
      <c r="E292" s="84">
        <f>+D292</f>
        <v>0</v>
      </c>
      <c r="F292" s="84"/>
    </row>
    <row r="293" spans="1:6" ht="21" customHeight="1" x14ac:dyDescent="0.55000000000000004">
      <c r="A293" s="85" t="s">
        <v>450</v>
      </c>
      <c r="B293" s="84">
        <f t="shared" ref="B293:D293" si="71">+B179+B217+B255</f>
        <v>0</v>
      </c>
      <c r="C293" s="84">
        <f t="shared" si="71"/>
        <v>0</v>
      </c>
      <c r="D293" s="84">
        <f t="shared" si="71"/>
        <v>0</v>
      </c>
      <c r="E293" s="84"/>
      <c r="F293" s="84">
        <f>+D293</f>
        <v>0</v>
      </c>
    </row>
    <row r="294" spans="1:6" ht="21" customHeight="1" x14ac:dyDescent="0.55000000000000004">
      <c r="A294" s="85"/>
      <c r="B294" s="84"/>
      <c r="C294" s="84"/>
      <c r="D294" s="84"/>
      <c r="E294" s="84"/>
      <c r="F294" s="84"/>
    </row>
    <row r="295" spans="1:6" ht="21" customHeight="1" x14ac:dyDescent="0.55000000000000004">
      <c r="A295" s="85"/>
      <c r="B295" s="84"/>
      <c r="C295" s="84"/>
      <c r="D295" s="84"/>
      <c r="E295" s="84"/>
      <c r="F295" s="84"/>
    </row>
    <row r="296" spans="1:6" ht="21" customHeight="1" x14ac:dyDescent="0.55000000000000004">
      <c r="A296" s="85"/>
      <c r="B296" s="84"/>
      <c r="C296" s="84"/>
      <c r="D296" s="84"/>
      <c r="E296" s="84"/>
      <c r="F296" s="84"/>
    </row>
    <row r="297" spans="1:6" ht="21" customHeight="1" x14ac:dyDescent="0.55000000000000004">
      <c r="A297" s="85"/>
      <c r="B297" s="84"/>
      <c r="C297" s="84"/>
      <c r="D297" s="84"/>
      <c r="E297" s="84"/>
      <c r="F297" s="84"/>
    </row>
    <row r="298" spans="1:6" ht="21" customHeight="1" x14ac:dyDescent="0.55000000000000004">
      <c r="A298" s="85"/>
      <c r="B298" s="84"/>
      <c r="C298" s="84"/>
      <c r="D298" s="84"/>
      <c r="E298" s="84"/>
      <c r="F298" s="84"/>
    </row>
    <row r="299" spans="1:6" ht="21" customHeight="1" x14ac:dyDescent="0.55000000000000004">
      <c r="A299" s="85"/>
      <c r="B299" s="84"/>
      <c r="C299" s="84"/>
      <c r="D299" s="84"/>
      <c r="E299" s="84"/>
      <c r="F299" s="84"/>
    </row>
    <row r="300" spans="1:6" ht="21" customHeight="1" x14ac:dyDescent="0.55000000000000004">
      <c r="A300" s="90" t="s">
        <v>22</v>
      </c>
      <c r="B300" s="30">
        <f t="shared" ref="B300:F300" si="72">SUM(B288:B299)</f>
        <v>0</v>
      </c>
      <c r="C300" s="30">
        <f t="shared" si="72"/>
        <v>0</v>
      </c>
      <c r="D300" s="30">
        <f t="shared" si="72"/>
        <v>0</v>
      </c>
      <c r="E300" s="30">
        <f t="shared" si="72"/>
        <v>0</v>
      </c>
      <c r="F300" s="30">
        <f t="shared" si="72"/>
        <v>0</v>
      </c>
    </row>
    <row r="301" spans="1:6" ht="21" customHeight="1" x14ac:dyDescent="0.55000000000000004">
      <c r="A301" s="91" t="s">
        <v>444</v>
      </c>
      <c r="B301" s="76">
        <f t="shared" ref="B301:F301" si="73">+B287-B300</f>
        <v>0</v>
      </c>
      <c r="C301" s="76">
        <f t="shared" si="73"/>
        <v>0</v>
      </c>
      <c r="D301" s="76">
        <f t="shared" si="73"/>
        <v>0</v>
      </c>
      <c r="E301" s="76">
        <f t="shared" si="73"/>
        <v>0</v>
      </c>
      <c r="F301" s="76">
        <f t="shared" si="73"/>
        <v>0</v>
      </c>
    </row>
    <row r="302" spans="1:6" ht="21" customHeight="1" x14ac:dyDescent="0.55000000000000004">
      <c r="A302" s="92"/>
      <c r="B302" s="93"/>
      <c r="C302" s="93"/>
      <c r="D302" s="93"/>
      <c r="E302" s="93"/>
      <c r="F302" s="93"/>
    </row>
    <row r="303" spans="1:6" ht="21" customHeight="1" x14ac:dyDescent="0.55000000000000004">
      <c r="A303" s="92" t="s">
        <v>377</v>
      </c>
      <c r="B303" s="93"/>
      <c r="C303" s="93"/>
      <c r="D303" s="93"/>
      <c r="E303" s="93" t="s">
        <v>378</v>
      </c>
      <c r="F303" s="93"/>
    </row>
    <row r="304" spans="1:6" ht="21" customHeight="1" x14ac:dyDescent="0.55000000000000004">
      <c r="A304" s="92" t="s">
        <v>379</v>
      </c>
      <c r="B304" s="93"/>
      <c r="C304" s="93"/>
      <c r="D304" s="93"/>
      <c r="E304" s="93" t="s">
        <v>378</v>
      </c>
      <c r="F304" s="93"/>
    </row>
    <row r="305" spans="1:6" ht="21" customHeight="1" x14ac:dyDescent="0.65">
      <c r="A305" s="152" t="s">
        <v>93</v>
      </c>
      <c r="B305" s="153"/>
      <c r="C305" s="153"/>
      <c r="D305" s="153"/>
      <c r="E305" s="153"/>
      <c r="F305" s="154"/>
    </row>
    <row r="306" spans="1:6" ht="21" customHeight="1" x14ac:dyDescent="0.65">
      <c r="A306" s="155" t="str">
        <f>+A268</f>
        <v>งานสวนป่า.......................</v>
      </c>
      <c r="B306" s="138"/>
      <c r="C306" s="138"/>
      <c r="D306" s="138"/>
      <c r="E306" s="138"/>
      <c r="F306" s="138"/>
    </row>
    <row r="307" spans="1:6" ht="21" customHeight="1" x14ac:dyDescent="0.65">
      <c r="A307" s="155" t="s">
        <v>364</v>
      </c>
      <c r="B307" s="138"/>
      <c r="C307" s="138"/>
      <c r="D307" s="138"/>
      <c r="E307" s="138"/>
      <c r="F307" s="138"/>
    </row>
    <row r="308" spans="1:6" ht="21" customHeight="1" x14ac:dyDescent="0.65">
      <c r="A308" s="155" t="s">
        <v>608</v>
      </c>
      <c r="B308" s="138"/>
      <c r="C308" s="138"/>
      <c r="D308" s="138"/>
      <c r="E308" s="138"/>
      <c r="F308" s="138"/>
    </row>
    <row r="309" spans="1:6" ht="21" customHeight="1" x14ac:dyDescent="0.55000000000000004">
      <c r="A309" s="156"/>
      <c r="B309" s="141"/>
      <c r="C309" s="141"/>
      <c r="D309" s="141"/>
      <c r="E309" s="141"/>
      <c r="F309" s="141"/>
    </row>
    <row r="310" spans="1:6" ht="21" customHeight="1" x14ac:dyDescent="0.55000000000000004">
      <c r="A310" s="81" t="s">
        <v>83</v>
      </c>
      <c r="B310" s="82" t="s">
        <v>42</v>
      </c>
      <c r="C310" s="82" t="s">
        <v>7</v>
      </c>
      <c r="D310" s="82" t="s">
        <v>365</v>
      </c>
      <c r="E310" s="82" t="s">
        <v>366</v>
      </c>
      <c r="F310" s="82" t="s">
        <v>367</v>
      </c>
    </row>
    <row r="311" spans="1:6" ht="21" customHeight="1" x14ac:dyDescent="0.55000000000000004">
      <c r="A311" s="83" t="s">
        <v>368</v>
      </c>
      <c r="B311" s="84">
        <f>+'2.ต้นทุนตามสัดส่วน '!$B$6</f>
        <v>0</v>
      </c>
      <c r="C311" s="84">
        <f>+'2.ต้นทุนตามสัดส่วน '!$C$6</f>
        <v>0</v>
      </c>
      <c r="D311" s="84">
        <f>+'2.ต้นทุนตามสัดส่วน '!$F$6</f>
        <v>0</v>
      </c>
      <c r="E311" s="84">
        <f>+D311</f>
        <v>0</v>
      </c>
      <c r="F311" s="84"/>
    </row>
    <row r="312" spans="1:6" ht="21" customHeight="1" x14ac:dyDescent="0.55000000000000004">
      <c r="A312" s="85"/>
      <c r="B312" s="84"/>
      <c r="C312" s="84"/>
      <c r="D312" s="84"/>
      <c r="E312" s="84"/>
      <c r="F312" s="84"/>
    </row>
    <row r="313" spans="1:6" ht="21" customHeight="1" x14ac:dyDescent="0.55000000000000004">
      <c r="A313" s="85" t="s">
        <v>451</v>
      </c>
      <c r="B313" s="84">
        <f t="shared" ref="B313:D313" si="74">+B275+B276</f>
        <v>0</v>
      </c>
      <c r="C313" s="84">
        <f t="shared" si="74"/>
        <v>0</v>
      </c>
      <c r="D313" s="84">
        <f t="shared" si="74"/>
        <v>0</v>
      </c>
      <c r="E313" s="84">
        <f>+D313</f>
        <v>0</v>
      </c>
      <c r="F313" s="84"/>
    </row>
    <row r="314" spans="1:6" ht="21" customHeight="1" x14ac:dyDescent="0.55000000000000004">
      <c r="A314" s="85" t="s">
        <v>452</v>
      </c>
      <c r="B314" s="84">
        <f>+'2.ต้นทุนตามสัดส่วน '!$B$106</f>
        <v>0</v>
      </c>
      <c r="C314" s="84">
        <f>+'2.ต้นทุนตามสัดส่วน '!$C$106</f>
        <v>0</v>
      </c>
      <c r="D314" s="84">
        <f>+'3.เก็บค่าใช้จ่าย'!$AG$158</f>
        <v>0</v>
      </c>
      <c r="E314" s="84"/>
      <c r="F314" s="84">
        <f>+D314-E314</f>
        <v>0</v>
      </c>
    </row>
    <row r="315" spans="1:6" ht="21" customHeight="1" x14ac:dyDescent="0.55000000000000004">
      <c r="A315" s="86"/>
      <c r="B315" s="84"/>
      <c r="C315" s="84"/>
      <c r="D315" s="84"/>
      <c r="E315" s="84"/>
      <c r="F315" s="84"/>
    </row>
    <row r="316" spans="1:6" ht="21" customHeight="1" x14ac:dyDescent="0.55000000000000004">
      <c r="A316" s="85" t="s">
        <v>453</v>
      </c>
      <c r="B316" s="84">
        <f t="shared" ref="B316:D316" si="75">+B278+B279</f>
        <v>0</v>
      </c>
      <c r="C316" s="84">
        <f t="shared" si="75"/>
        <v>0</v>
      </c>
      <c r="D316" s="84">
        <f t="shared" si="75"/>
        <v>0</v>
      </c>
      <c r="E316" s="84">
        <f>+D316</f>
        <v>0</v>
      </c>
      <c r="F316" s="84"/>
    </row>
    <row r="317" spans="1:6" ht="21" customHeight="1" x14ac:dyDescent="0.55000000000000004">
      <c r="A317" s="85" t="s">
        <v>454</v>
      </c>
      <c r="B317" s="84"/>
      <c r="C317" s="84"/>
      <c r="D317" s="84">
        <f>+'3.เก็บค่าใช้จ่าย'!$AG$268-'3.เก็บค่าใช้จ่าย'!$AG$158</f>
        <v>0</v>
      </c>
      <c r="E317" s="84"/>
      <c r="F317" s="84">
        <f>+D317-E317</f>
        <v>0</v>
      </c>
    </row>
    <row r="318" spans="1:6" ht="21" customHeight="1" x14ac:dyDescent="0.55000000000000004">
      <c r="A318" s="86"/>
      <c r="B318" s="84"/>
      <c r="C318" s="84"/>
      <c r="D318" s="84"/>
      <c r="E318" s="84"/>
      <c r="F318" s="84"/>
    </row>
    <row r="319" spans="1:6" ht="21" customHeight="1" x14ac:dyDescent="0.55000000000000004">
      <c r="A319" s="86" t="s">
        <v>455</v>
      </c>
      <c r="B319" s="84"/>
      <c r="C319" s="84"/>
      <c r="D319" s="84">
        <f>+D281+D282</f>
        <v>0</v>
      </c>
      <c r="E319" s="84">
        <f>+D319</f>
        <v>0</v>
      </c>
      <c r="F319" s="84"/>
    </row>
    <row r="320" spans="1:6" ht="21" customHeight="1" x14ac:dyDescent="0.55000000000000004">
      <c r="A320" s="86" t="s">
        <v>456</v>
      </c>
      <c r="B320" s="84"/>
      <c r="C320" s="84"/>
      <c r="D320" s="84">
        <v>0</v>
      </c>
      <c r="E320" s="84"/>
      <c r="F320" s="84">
        <f>+D320-E320</f>
        <v>0</v>
      </c>
    </row>
    <row r="321" spans="1:6" ht="21" customHeight="1" x14ac:dyDescent="0.55000000000000004">
      <c r="A321" s="85"/>
      <c r="B321" s="84"/>
      <c r="C321" s="84"/>
      <c r="D321" s="84"/>
      <c r="E321" s="84"/>
      <c r="F321" s="84"/>
    </row>
    <row r="322" spans="1:6" ht="21" customHeight="1" x14ac:dyDescent="0.55000000000000004">
      <c r="A322" s="85"/>
      <c r="B322" s="66"/>
      <c r="C322" s="66"/>
      <c r="D322" s="66"/>
      <c r="E322" s="66"/>
      <c r="F322" s="84"/>
    </row>
    <row r="323" spans="1:6" ht="21" customHeight="1" x14ac:dyDescent="0.55000000000000004">
      <c r="A323" s="87" t="s">
        <v>372</v>
      </c>
      <c r="B323" s="84">
        <f t="shared" ref="B323:F323" si="76">SUM(B311:B322)</f>
        <v>0</v>
      </c>
      <c r="C323" s="84">
        <f t="shared" si="76"/>
        <v>0</v>
      </c>
      <c r="D323" s="84">
        <f t="shared" si="76"/>
        <v>0</v>
      </c>
      <c r="E323" s="84">
        <f t="shared" si="76"/>
        <v>0</v>
      </c>
      <c r="F323" s="88">
        <f t="shared" si="76"/>
        <v>0</v>
      </c>
    </row>
    <row r="324" spans="1:6" ht="21" customHeight="1" x14ac:dyDescent="0.55000000000000004">
      <c r="A324" s="47" t="e">
        <f>+D323/C323</f>
        <v>#DIV/0!</v>
      </c>
      <c r="B324" s="66"/>
      <c r="C324" s="66"/>
      <c r="D324" s="66"/>
      <c r="E324" s="66"/>
      <c r="F324" s="66"/>
    </row>
    <row r="325" spans="1:6" ht="21" customHeight="1" x14ac:dyDescent="0.55000000000000004">
      <c r="A325" s="89" t="str">
        <f>CONCATENATE(A341,C341,E341)</f>
        <v>ราคาลงตัวหน่วยละ บาท</v>
      </c>
      <c r="B325" s="66">
        <f t="shared" ref="B325:E325" si="77">SUM(B323:B324)</f>
        <v>0</v>
      </c>
      <c r="C325" s="66">
        <f t="shared" si="77"/>
        <v>0</v>
      </c>
      <c r="D325" s="30">
        <f t="shared" si="77"/>
        <v>0</v>
      </c>
      <c r="E325" s="66">
        <f t="shared" si="77"/>
        <v>0</v>
      </c>
      <c r="F325" s="66">
        <f>+D325-E325</f>
        <v>0</v>
      </c>
    </row>
    <row r="326" spans="1:6" ht="21" customHeight="1" x14ac:dyDescent="0.55000000000000004">
      <c r="A326" s="85" t="s">
        <v>457</v>
      </c>
      <c r="B326" s="84">
        <f t="shared" ref="B326:D326" si="78">+B288+B289</f>
        <v>0</v>
      </c>
      <c r="C326" s="84">
        <f t="shared" si="78"/>
        <v>0</v>
      </c>
      <c r="D326" s="84">
        <f t="shared" si="78"/>
        <v>0</v>
      </c>
      <c r="E326" s="84">
        <f>+D326</f>
        <v>0</v>
      </c>
      <c r="F326" s="84"/>
    </row>
    <row r="327" spans="1:6" ht="21" customHeight="1" x14ac:dyDescent="0.55000000000000004">
      <c r="A327" s="85" t="s">
        <v>458</v>
      </c>
      <c r="B327" s="84">
        <f>+'2.ต้นทุนตามสัดส่วน '!$L$106</f>
        <v>0</v>
      </c>
      <c r="C327" s="84">
        <f>+'2.ต้นทุนตามสัดส่วน '!$M$106</f>
        <v>0</v>
      </c>
      <c r="D327" s="84">
        <f>+'2.ต้นทุนตามสัดส่วน '!$N$106</f>
        <v>0</v>
      </c>
      <c r="E327" s="84"/>
      <c r="F327" s="84">
        <f>+D327-E327</f>
        <v>0</v>
      </c>
    </row>
    <row r="328" spans="1:6" ht="21" customHeight="1" x14ac:dyDescent="0.55000000000000004">
      <c r="A328" s="85" t="s">
        <v>459</v>
      </c>
      <c r="B328" s="84"/>
      <c r="C328" s="84"/>
      <c r="D328" s="84">
        <f>+D290+D291</f>
        <v>0</v>
      </c>
      <c r="E328" s="84">
        <f>+D328</f>
        <v>0</v>
      </c>
      <c r="F328" s="84"/>
    </row>
    <row r="329" spans="1:6" ht="21" customHeight="1" x14ac:dyDescent="0.55000000000000004">
      <c r="A329" s="85" t="s">
        <v>460</v>
      </c>
      <c r="B329" s="84"/>
      <c r="C329" s="84"/>
      <c r="D329" s="84"/>
      <c r="E329" s="84"/>
      <c r="F329" s="84">
        <f>+D329-E329</f>
        <v>0</v>
      </c>
    </row>
    <row r="330" spans="1:6" ht="21" customHeight="1" x14ac:dyDescent="0.55000000000000004">
      <c r="A330" s="85" t="s">
        <v>461</v>
      </c>
      <c r="B330" s="84">
        <f t="shared" ref="B330:D330" si="79">+B292+B293</f>
        <v>0</v>
      </c>
      <c r="C330" s="84">
        <f t="shared" si="79"/>
        <v>0</v>
      </c>
      <c r="D330" s="84">
        <f t="shared" si="79"/>
        <v>0</v>
      </c>
      <c r="E330" s="84">
        <f>+D330</f>
        <v>0</v>
      </c>
      <c r="F330" s="84"/>
    </row>
    <row r="331" spans="1:6" ht="21" customHeight="1" x14ac:dyDescent="0.55000000000000004">
      <c r="A331" s="85" t="s">
        <v>462</v>
      </c>
      <c r="B331" s="84">
        <f>+'2.ต้นทุนตามสัดส่วน '!$O$106</f>
        <v>0</v>
      </c>
      <c r="C331" s="84">
        <f>+'2.ต้นทุนตามสัดส่วน '!$P$106</f>
        <v>0</v>
      </c>
      <c r="D331" s="84">
        <f>+'2.ต้นทุนตามสัดส่วน '!$Q$106</f>
        <v>0</v>
      </c>
      <c r="E331" s="84"/>
      <c r="F331" s="84">
        <f>+D331-E331</f>
        <v>0</v>
      </c>
    </row>
    <row r="332" spans="1:6" ht="21" customHeight="1" x14ac:dyDescent="0.55000000000000004">
      <c r="A332" s="85"/>
      <c r="B332" s="84"/>
      <c r="C332" s="84"/>
      <c r="D332" s="84"/>
      <c r="E332" s="84"/>
      <c r="F332" s="84"/>
    </row>
    <row r="333" spans="1:6" ht="21" customHeight="1" x14ac:dyDescent="0.55000000000000004">
      <c r="A333" s="85"/>
      <c r="B333" s="84"/>
      <c r="C333" s="84"/>
      <c r="D333" s="84"/>
      <c r="E333" s="84"/>
      <c r="F333" s="84"/>
    </row>
    <row r="334" spans="1:6" ht="21" customHeight="1" x14ac:dyDescent="0.55000000000000004">
      <c r="A334" s="85"/>
      <c r="B334" s="84"/>
      <c r="C334" s="84"/>
      <c r="D334" s="84"/>
      <c r="E334" s="84"/>
      <c r="F334" s="84"/>
    </row>
    <row r="335" spans="1:6" ht="21" customHeight="1" x14ac:dyDescent="0.55000000000000004">
      <c r="A335" s="85"/>
      <c r="B335" s="84"/>
      <c r="C335" s="84"/>
      <c r="D335" s="84"/>
      <c r="E335" s="84"/>
      <c r="F335" s="84"/>
    </row>
    <row r="336" spans="1:6" ht="21" customHeight="1" x14ac:dyDescent="0.55000000000000004">
      <c r="A336" s="85"/>
      <c r="B336" s="84"/>
      <c r="C336" s="84"/>
      <c r="D336" s="84"/>
      <c r="E336" s="84"/>
      <c r="F336" s="84"/>
    </row>
    <row r="337" spans="1:6" ht="21" customHeight="1" x14ac:dyDescent="0.55000000000000004">
      <c r="A337" s="85"/>
      <c r="B337" s="84"/>
      <c r="C337" s="84"/>
      <c r="D337" s="84"/>
      <c r="E337" s="84"/>
      <c r="F337" s="84"/>
    </row>
    <row r="338" spans="1:6" ht="21" customHeight="1" x14ac:dyDescent="0.55000000000000004">
      <c r="A338" s="90" t="s">
        <v>22</v>
      </c>
      <c r="B338" s="30">
        <f t="shared" ref="B338:F338" si="80">SUM(B326:B337)</f>
        <v>0</v>
      </c>
      <c r="C338" s="30">
        <f t="shared" si="80"/>
        <v>0</v>
      </c>
      <c r="D338" s="30">
        <f t="shared" si="80"/>
        <v>0</v>
      </c>
      <c r="E338" s="30">
        <f t="shared" si="80"/>
        <v>0</v>
      </c>
      <c r="F338" s="30">
        <f t="shared" si="80"/>
        <v>0</v>
      </c>
    </row>
    <row r="339" spans="1:6" ht="21" customHeight="1" x14ac:dyDescent="0.55000000000000004">
      <c r="A339" s="91" t="s">
        <v>463</v>
      </c>
      <c r="B339" s="76">
        <f t="shared" ref="B339:F339" si="81">+B325-B338</f>
        <v>0</v>
      </c>
      <c r="C339" s="76">
        <f t="shared" si="81"/>
        <v>0</v>
      </c>
      <c r="D339" s="76">
        <f t="shared" si="81"/>
        <v>0</v>
      </c>
      <c r="E339" s="76">
        <f t="shared" si="81"/>
        <v>0</v>
      </c>
      <c r="F339" s="76">
        <f t="shared" si="81"/>
        <v>0</v>
      </c>
    </row>
    <row r="340" spans="1:6" ht="21" customHeight="1" x14ac:dyDescent="0.55000000000000004">
      <c r="A340" s="92"/>
      <c r="B340" s="93"/>
      <c r="C340" s="93"/>
      <c r="D340" s="93"/>
      <c r="E340" s="93"/>
      <c r="F340" s="93"/>
    </row>
    <row r="341" spans="1:6" ht="21" customHeight="1" x14ac:dyDescent="0.55000000000000004">
      <c r="A341" s="92" t="s">
        <v>377</v>
      </c>
      <c r="B341" s="93"/>
      <c r="C341" s="93"/>
      <c r="D341" s="93"/>
      <c r="E341" s="93" t="s">
        <v>378</v>
      </c>
      <c r="F341" s="93"/>
    </row>
    <row r="342" spans="1:6" ht="21" customHeight="1" x14ac:dyDescent="0.55000000000000004">
      <c r="A342" s="92" t="s">
        <v>379</v>
      </c>
      <c r="B342" s="93"/>
      <c r="C342" s="93"/>
      <c r="D342" s="93"/>
      <c r="E342" s="93" t="s">
        <v>378</v>
      </c>
      <c r="F342" s="93"/>
    </row>
    <row r="343" spans="1:6" ht="21" customHeight="1" x14ac:dyDescent="0.65">
      <c r="A343" s="152" t="s">
        <v>94</v>
      </c>
      <c r="B343" s="153"/>
      <c r="C343" s="153"/>
      <c r="D343" s="153"/>
      <c r="E343" s="153"/>
      <c r="F343" s="154"/>
    </row>
    <row r="344" spans="1:6" ht="21" customHeight="1" x14ac:dyDescent="0.65">
      <c r="A344" s="155" t="str">
        <f>+A306</f>
        <v>งานสวนป่า.......................</v>
      </c>
      <c r="B344" s="138"/>
      <c r="C344" s="138"/>
      <c r="D344" s="138"/>
      <c r="E344" s="138"/>
      <c r="F344" s="138"/>
    </row>
    <row r="345" spans="1:6" ht="21" customHeight="1" x14ac:dyDescent="0.65">
      <c r="A345" s="155" t="s">
        <v>364</v>
      </c>
      <c r="B345" s="138"/>
      <c r="C345" s="138"/>
      <c r="D345" s="138"/>
      <c r="E345" s="138"/>
      <c r="F345" s="138"/>
    </row>
    <row r="346" spans="1:6" ht="21" customHeight="1" x14ac:dyDescent="0.65">
      <c r="A346" s="155" t="s">
        <v>609</v>
      </c>
      <c r="B346" s="138"/>
      <c r="C346" s="138"/>
      <c r="D346" s="138"/>
      <c r="E346" s="138"/>
      <c r="F346" s="138"/>
    </row>
    <row r="347" spans="1:6" ht="21" customHeight="1" x14ac:dyDescent="0.55000000000000004">
      <c r="A347" s="156"/>
      <c r="B347" s="141"/>
      <c r="C347" s="141"/>
      <c r="D347" s="141"/>
      <c r="E347" s="141"/>
      <c r="F347" s="141"/>
    </row>
    <row r="348" spans="1:6" ht="21" customHeight="1" x14ac:dyDescent="0.55000000000000004">
      <c r="A348" s="81" t="s">
        <v>83</v>
      </c>
      <c r="B348" s="82" t="s">
        <v>42</v>
      </c>
      <c r="C348" s="82" t="s">
        <v>7</v>
      </c>
      <c r="D348" s="82" t="s">
        <v>365</v>
      </c>
      <c r="E348" s="82" t="s">
        <v>366</v>
      </c>
      <c r="F348" s="82" t="s">
        <v>367</v>
      </c>
    </row>
    <row r="349" spans="1:6" ht="21" customHeight="1" x14ac:dyDescent="0.55000000000000004">
      <c r="A349" s="83" t="s">
        <v>368</v>
      </c>
      <c r="B349" s="84">
        <f>+'2.ต้นทุนตามสัดส่วน '!$B$6</f>
        <v>0</v>
      </c>
      <c r="C349" s="84">
        <f>+'2.ต้นทุนตามสัดส่วน '!$C$6</f>
        <v>0</v>
      </c>
      <c r="D349" s="84">
        <f>+'2.ต้นทุนตามสัดส่วน '!$F$6</f>
        <v>0</v>
      </c>
      <c r="E349" s="84">
        <f>+D349</f>
        <v>0</v>
      </c>
      <c r="F349" s="84"/>
    </row>
    <row r="350" spans="1:6" ht="21" customHeight="1" x14ac:dyDescent="0.55000000000000004">
      <c r="A350" s="85"/>
      <c r="B350" s="84"/>
      <c r="C350" s="84"/>
      <c r="D350" s="84"/>
      <c r="E350" s="84"/>
      <c r="F350" s="84"/>
    </row>
    <row r="351" spans="1:6" ht="21" customHeight="1" x14ac:dyDescent="0.55000000000000004">
      <c r="A351" s="85" t="s">
        <v>464</v>
      </c>
      <c r="B351" s="84">
        <f t="shared" ref="B351:D351" si="82">+B313+B314</f>
        <v>0</v>
      </c>
      <c r="C351" s="84">
        <f t="shared" si="82"/>
        <v>0</v>
      </c>
      <c r="D351" s="84">
        <f t="shared" si="82"/>
        <v>0</v>
      </c>
      <c r="E351" s="84">
        <f>+D351</f>
        <v>0</v>
      </c>
      <c r="F351" s="84"/>
    </row>
    <row r="352" spans="1:6" ht="21" customHeight="1" x14ac:dyDescent="0.55000000000000004">
      <c r="A352" s="85" t="s">
        <v>465</v>
      </c>
      <c r="B352" s="84">
        <f>+'2.ต้นทุนตามสัดส่วน '!$B$116</f>
        <v>0</v>
      </c>
      <c r="C352" s="84">
        <f>+'2.ต้นทุนตามสัดส่วน '!$C$116</f>
        <v>0</v>
      </c>
      <c r="D352" s="84">
        <f>+'3.เก็บค่าใช้จ่าย'!$AH$158</f>
        <v>0</v>
      </c>
      <c r="E352" s="84"/>
      <c r="F352" s="84">
        <f>+D352-E352</f>
        <v>0</v>
      </c>
    </row>
    <row r="353" spans="1:6" ht="21" customHeight="1" x14ac:dyDescent="0.55000000000000004">
      <c r="A353" s="86"/>
      <c r="B353" s="84"/>
      <c r="C353" s="84"/>
      <c r="D353" s="84"/>
      <c r="E353" s="84"/>
      <c r="F353" s="84"/>
    </row>
    <row r="354" spans="1:6" ht="21" customHeight="1" x14ac:dyDescent="0.55000000000000004">
      <c r="A354" s="85" t="s">
        <v>466</v>
      </c>
      <c r="B354" s="84">
        <f t="shared" ref="B354:D354" si="83">+B316+B317</f>
        <v>0</v>
      </c>
      <c r="C354" s="84">
        <f t="shared" si="83"/>
        <v>0</v>
      </c>
      <c r="D354" s="84">
        <f t="shared" si="83"/>
        <v>0</v>
      </c>
      <c r="E354" s="84">
        <f>+D354</f>
        <v>0</v>
      </c>
      <c r="F354" s="84"/>
    </row>
    <row r="355" spans="1:6" ht="21" customHeight="1" x14ac:dyDescent="0.55000000000000004">
      <c r="A355" s="85" t="s">
        <v>467</v>
      </c>
      <c r="B355" s="84"/>
      <c r="C355" s="84"/>
      <c r="D355" s="84">
        <f>+'3.เก็บค่าใช้จ่าย'!$AH$268-'3.เก็บค่าใช้จ่าย'!$AH$158</f>
        <v>0</v>
      </c>
      <c r="E355" s="84"/>
      <c r="F355" s="84">
        <f>+D355-E355</f>
        <v>0</v>
      </c>
    </row>
    <row r="356" spans="1:6" ht="21" customHeight="1" x14ac:dyDescent="0.55000000000000004">
      <c r="A356" s="86"/>
      <c r="B356" s="84"/>
      <c r="C356" s="84"/>
      <c r="D356" s="84"/>
      <c r="E356" s="84"/>
      <c r="F356" s="84"/>
    </row>
    <row r="357" spans="1:6" ht="21" customHeight="1" x14ac:dyDescent="0.55000000000000004">
      <c r="A357" s="86" t="s">
        <v>468</v>
      </c>
      <c r="B357" s="84"/>
      <c r="C357" s="84"/>
      <c r="D357" s="84">
        <f>+D319+D320</f>
        <v>0</v>
      </c>
      <c r="E357" s="84">
        <f>+D357</f>
        <v>0</v>
      </c>
      <c r="F357" s="84"/>
    </row>
    <row r="358" spans="1:6" ht="21" customHeight="1" x14ac:dyDescent="0.55000000000000004">
      <c r="A358" s="86" t="s">
        <v>469</v>
      </c>
      <c r="B358" s="84"/>
      <c r="C358" s="84"/>
      <c r="D358" s="84"/>
      <c r="E358" s="84"/>
      <c r="F358" s="84">
        <f>+D358-E358</f>
        <v>0</v>
      </c>
    </row>
    <row r="359" spans="1:6" ht="21" customHeight="1" x14ac:dyDescent="0.55000000000000004">
      <c r="A359" s="85"/>
      <c r="B359" s="84"/>
      <c r="C359" s="84"/>
      <c r="D359" s="84"/>
      <c r="E359" s="84"/>
      <c r="F359" s="84"/>
    </row>
    <row r="360" spans="1:6" ht="21" customHeight="1" x14ac:dyDescent="0.55000000000000004">
      <c r="A360" s="85"/>
      <c r="B360" s="66"/>
      <c r="C360" s="66"/>
      <c r="D360" s="66"/>
      <c r="E360" s="66"/>
      <c r="F360" s="84"/>
    </row>
    <row r="361" spans="1:6" ht="21" customHeight="1" x14ac:dyDescent="0.55000000000000004">
      <c r="A361" s="87" t="s">
        <v>372</v>
      </c>
      <c r="B361" s="84">
        <f t="shared" ref="B361:F361" si="84">SUM(B349:B360)</f>
        <v>0</v>
      </c>
      <c r="C361" s="84">
        <f t="shared" si="84"/>
        <v>0</v>
      </c>
      <c r="D361" s="84">
        <f t="shared" si="84"/>
        <v>0</v>
      </c>
      <c r="E361" s="84">
        <f t="shared" si="84"/>
        <v>0</v>
      </c>
      <c r="F361" s="88">
        <f t="shared" si="84"/>
        <v>0</v>
      </c>
    </row>
    <row r="362" spans="1:6" ht="21" customHeight="1" x14ac:dyDescent="0.55000000000000004">
      <c r="A362" s="47" t="e">
        <f>+D361/C361</f>
        <v>#DIV/0!</v>
      </c>
      <c r="B362" s="66"/>
      <c r="C362" s="66"/>
      <c r="D362" s="66"/>
      <c r="E362" s="66"/>
      <c r="F362" s="66"/>
    </row>
    <row r="363" spans="1:6" ht="21" customHeight="1" x14ac:dyDescent="0.55000000000000004">
      <c r="A363" s="89" t="str">
        <f>CONCATENATE(A379,C379,E379)</f>
        <v>ราคาลงตัวหน่วยละ บาท</v>
      </c>
      <c r="B363" s="66">
        <f t="shared" ref="B363:E363" si="85">SUM(B361:B362)</f>
        <v>0</v>
      </c>
      <c r="C363" s="66">
        <f t="shared" si="85"/>
        <v>0</v>
      </c>
      <c r="D363" s="30">
        <f t="shared" si="85"/>
        <v>0</v>
      </c>
      <c r="E363" s="66">
        <f t="shared" si="85"/>
        <v>0</v>
      </c>
      <c r="F363" s="66">
        <f>+D363-E363</f>
        <v>0</v>
      </c>
    </row>
    <row r="364" spans="1:6" ht="21" customHeight="1" x14ac:dyDescent="0.55000000000000004">
      <c r="A364" s="85" t="s">
        <v>470</v>
      </c>
      <c r="B364" s="84">
        <f t="shared" ref="B364:D364" si="86">+B326+B327</f>
        <v>0</v>
      </c>
      <c r="C364" s="84">
        <f t="shared" si="86"/>
        <v>0</v>
      </c>
      <c r="D364" s="84">
        <f t="shared" si="86"/>
        <v>0</v>
      </c>
      <c r="E364" s="84">
        <f>+D364</f>
        <v>0</v>
      </c>
      <c r="F364" s="84"/>
    </row>
    <row r="365" spans="1:6" ht="21" customHeight="1" x14ac:dyDescent="0.55000000000000004">
      <c r="A365" s="85" t="s">
        <v>471</v>
      </c>
      <c r="B365" s="84">
        <f>+'2.ต้นทุนตามสัดส่วน '!$L$116</f>
        <v>0</v>
      </c>
      <c r="C365" s="84">
        <f>+'2.ต้นทุนตามสัดส่วน '!$M$116</f>
        <v>0</v>
      </c>
      <c r="D365" s="84">
        <f>+'2.ต้นทุนตามสัดส่วน '!$N$116</f>
        <v>0</v>
      </c>
      <c r="E365" s="84"/>
      <c r="F365" s="84">
        <f>+D365-E365</f>
        <v>0</v>
      </c>
    </row>
    <row r="366" spans="1:6" ht="21" customHeight="1" x14ac:dyDescent="0.55000000000000004">
      <c r="A366" s="85" t="s">
        <v>472</v>
      </c>
      <c r="B366" s="84"/>
      <c r="C366" s="84"/>
      <c r="D366" s="84">
        <f>+D328+D329</f>
        <v>0</v>
      </c>
      <c r="E366" s="84">
        <f>+D366</f>
        <v>0</v>
      </c>
      <c r="F366" s="84"/>
    </row>
    <row r="367" spans="1:6" ht="21" customHeight="1" x14ac:dyDescent="0.55000000000000004">
      <c r="A367" s="85" t="s">
        <v>473</v>
      </c>
      <c r="B367" s="84"/>
      <c r="C367" s="84"/>
      <c r="D367" s="84">
        <f>+D358</f>
        <v>0</v>
      </c>
      <c r="E367" s="84"/>
      <c r="F367" s="84">
        <f>+D367-E367</f>
        <v>0</v>
      </c>
    </row>
    <row r="368" spans="1:6" ht="21" customHeight="1" x14ac:dyDescent="0.55000000000000004">
      <c r="A368" s="85" t="s">
        <v>474</v>
      </c>
      <c r="B368" s="84">
        <f t="shared" ref="B368:D368" si="87">+B330+B331</f>
        <v>0</v>
      </c>
      <c r="C368" s="84">
        <f t="shared" si="87"/>
        <v>0</v>
      </c>
      <c r="D368" s="84">
        <f t="shared" si="87"/>
        <v>0</v>
      </c>
      <c r="E368" s="84">
        <f>+D368</f>
        <v>0</v>
      </c>
      <c r="F368" s="84"/>
    </row>
    <row r="369" spans="1:6" ht="21" customHeight="1" x14ac:dyDescent="0.55000000000000004">
      <c r="A369" s="85" t="s">
        <v>475</v>
      </c>
      <c r="B369" s="84">
        <f>+'2.ต้นทุนตามสัดส่วน '!$O$116</f>
        <v>0</v>
      </c>
      <c r="C369" s="84">
        <f>+'2.ต้นทุนตามสัดส่วน '!$P$116</f>
        <v>0</v>
      </c>
      <c r="D369" s="84">
        <f>+'2.ต้นทุนตามสัดส่วน '!$Q$116</f>
        <v>0</v>
      </c>
      <c r="E369" s="84"/>
      <c r="F369" s="84">
        <f>+D369-E369</f>
        <v>0</v>
      </c>
    </row>
    <row r="370" spans="1:6" ht="21" customHeight="1" x14ac:dyDescent="0.55000000000000004">
      <c r="A370" s="85"/>
      <c r="B370" s="84"/>
      <c r="C370" s="84"/>
      <c r="D370" s="84"/>
      <c r="E370" s="84"/>
      <c r="F370" s="84"/>
    </row>
    <row r="371" spans="1:6" ht="21" customHeight="1" x14ac:dyDescent="0.55000000000000004">
      <c r="A371" s="85"/>
      <c r="B371" s="84"/>
      <c r="C371" s="84"/>
      <c r="D371" s="84"/>
      <c r="E371" s="84"/>
      <c r="F371" s="84"/>
    </row>
    <row r="372" spans="1:6" ht="21" customHeight="1" x14ac:dyDescent="0.55000000000000004">
      <c r="A372" s="85"/>
      <c r="B372" s="84"/>
      <c r="C372" s="84"/>
      <c r="D372" s="84"/>
      <c r="E372" s="84"/>
      <c r="F372" s="84"/>
    </row>
    <row r="373" spans="1:6" ht="21" customHeight="1" x14ac:dyDescent="0.55000000000000004">
      <c r="A373" s="85"/>
      <c r="B373" s="84"/>
      <c r="C373" s="84"/>
      <c r="D373" s="84"/>
      <c r="E373" s="84"/>
      <c r="F373" s="84"/>
    </row>
    <row r="374" spans="1:6" ht="21" customHeight="1" x14ac:dyDescent="0.55000000000000004">
      <c r="A374" s="85"/>
      <c r="B374" s="84"/>
      <c r="C374" s="84"/>
      <c r="D374" s="84"/>
      <c r="E374" s="84"/>
      <c r="F374" s="84"/>
    </row>
    <row r="375" spans="1:6" ht="21" customHeight="1" x14ac:dyDescent="0.55000000000000004">
      <c r="A375" s="85"/>
      <c r="B375" s="84"/>
      <c r="C375" s="84"/>
      <c r="D375" s="84"/>
      <c r="E375" s="84"/>
      <c r="F375" s="84"/>
    </row>
    <row r="376" spans="1:6" ht="21" customHeight="1" x14ac:dyDescent="0.55000000000000004">
      <c r="A376" s="90" t="s">
        <v>22</v>
      </c>
      <c r="B376" s="30">
        <f t="shared" ref="B376:F376" si="88">SUM(B364:B375)</f>
        <v>0</v>
      </c>
      <c r="C376" s="30">
        <f t="shared" si="88"/>
        <v>0</v>
      </c>
      <c r="D376" s="30">
        <f t="shared" si="88"/>
        <v>0</v>
      </c>
      <c r="E376" s="30">
        <f t="shared" si="88"/>
        <v>0</v>
      </c>
      <c r="F376" s="30">
        <f t="shared" si="88"/>
        <v>0</v>
      </c>
    </row>
    <row r="377" spans="1:6" ht="21" customHeight="1" x14ac:dyDescent="0.55000000000000004">
      <c r="A377" s="91" t="s">
        <v>476</v>
      </c>
      <c r="B377" s="76">
        <f t="shared" ref="B377:F377" si="89">+B363-B376</f>
        <v>0</v>
      </c>
      <c r="C377" s="76">
        <f t="shared" si="89"/>
        <v>0</v>
      </c>
      <c r="D377" s="76">
        <f t="shared" si="89"/>
        <v>0</v>
      </c>
      <c r="E377" s="76">
        <f t="shared" si="89"/>
        <v>0</v>
      </c>
      <c r="F377" s="76">
        <f t="shared" si="89"/>
        <v>0</v>
      </c>
    </row>
    <row r="378" spans="1:6" ht="21" customHeight="1" x14ac:dyDescent="0.55000000000000004">
      <c r="A378" s="92"/>
      <c r="B378" s="93"/>
      <c r="C378" s="93"/>
      <c r="D378" s="93"/>
      <c r="E378" s="93"/>
      <c r="F378" s="93"/>
    </row>
    <row r="379" spans="1:6" ht="21" customHeight="1" x14ac:dyDescent="0.55000000000000004">
      <c r="A379" s="92" t="s">
        <v>377</v>
      </c>
      <c r="B379" s="93"/>
      <c r="C379" s="93"/>
      <c r="D379" s="93"/>
      <c r="E379" s="93" t="s">
        <v>378</v>
      </c>
      <c r="F379" s="93"/>
    </row>
    <row r="380" spans="1:6" ht="21" customHeight="1" x14ac:dyDescent="0.55000000000000004">
      <c r="A380" s="92" t="s">
        <v>379</v>
      </c>
      <c r="B380" s="93"/>
      <c r="C380" s="93"/>
      <c r="D380" s="93"/>
      <c r="E380" s="93" t="s">
        <v>378</v>
      </c>
      <c r="F380" s="93"/>
    </row>
    <row r="381" spans="1:6" ht="21" customHeight="1" x14ac:dyDescent="0.65">
      <c r="A381" s="152" t="s">
        <v>95</v>
      </c>
      <c r="B381" s="153"/>
      <c r="C381" s="153"/>
      <c r="D381" s="153"/>
      <c r="E381" s="153"/>
      <c r="F381" s="154"/>
    </row>
    <row r="382" spans="1:6" ht="21" customHeight="1" x14ac:dyDescent="0.65">
      <c r="A382" s="155" t="str">
        <f>+A344</f>
        <v>งานสวนป่า.......................</v>
      </c>
      <c r="B382" s="138"/>
      <c r="C382" s="138"/>
      <c r="D382" s="138"/>
      <c r="E382" s="138"/>
      <c r="F382" s="138"/>
    </row>
    <row r="383" spans="1:6" ht="21" customHeight="1" x14ac:dyDescent="0.65">
      <c r="A383" s="155" t="s">
        <v>364</v>
      </c>
      <c r="B383" s="138"/>
      <c r="C383" s="138"/>
      <c r="D383" s="138"/>
      <c r="E383" s="138"/>
      <c r="F383" s="138"/>
    </row>
    <row r="384" spans="1:6" ht="21" customHeight="1" x14ac:dyDescent="0.65">
      <c r="A384" s="155" t="s">
        <v>610</v>
      </c>
      <c r="B384" s="138"/>
      <c r="C384" s="138"/>
      <c r="D384" s="138"/>
      <c r="E384" s="138"/>
      <c r="F384" s="138"/>
    </row>
    <row r="385" spans="1:6" ht="21" customHeight="1" x14ac:dyDescent="0.55000000000000004">
      <c r="A385" s="156"/>
      <c r="B385" s="141"/>
      <c r="C385" s="141"/>
      <c r="D385" s="141"/>
      <c r="E385" s="141"/>
      <c r="F385" s="141"/>
    </row>
    <row r="386" spans="1:6" ht="21" customHeight="1" x14ac:dyDescent="0.55000000000000004">
      <c r="A386" s="81" t="s">
        <v>83</v>
      </c>
      <c r="B386" s="82" t="s">
        <v>42</v>
      </c>
      <c r="C386" s="82" t="s">
        <v>7</v>
      </c>
      <c r="D386" s="82" t="s">
        <v>365</v>
      </c>
      <c r="E386" s="82" t="s">
        <v>366</v>
      </c>
      <c r="F386" s="82" t="s">
        <v>367</v>
      </c>
    </row>
    <row r="387" spans="1:6" ht="21" customHeight="1" x14ac:dyDescent="0.55000000000000004">
      <c r="A387" s="83" t="s">
        <v>368</v>
      </c>
      <c r="B387" s="84">
        <f>+'2.ต้นทุนตามสัดส่วน '!$B$6</f>
        <v>0</v>
      </c>
      <c r="C387" s="84">
        <f>+'2.ต้นทุนตามสัดส่วน '!$C$6</f>
        <v>0</v>
      </c>
      <c r="D387" s="84">
        <f>+'2.ต้นทุนตามสัดส่วน '!$F$6</f>
        <v>0</v>
      </c>
      <c r="E387" s="84">
        <f>+D387</f>
        <v>0</v>
      </c>
      <c r="F387" s="84"/>
    </row>
    <row r="388" spans="1:6" ht="21" customHeight="1" x14ac:dyDescent="0.55000000000000004">
      <c r="A388" s="85"/>
      <c r="B388" s="84"/>
      <c r="C388" s="84"/>
      <c r="D388" s="84"/>
      <c r="E388" s="84"/>
      <c r="F388" s="84"/>
    </row>
    <row r="389" spans="1:6" ht="21" customHeight="1" x14ac:dyDescent="0.55000000000000004">
      <c r="A389" s="85" t="s">
        <v>477</v>
      </c>
      <c r="B389" s="84">
        <f t="shared" ref="B389:D389" si="90">+B351+B352</f>
        <v>0</v>
      </c>
      <c r="C389" s="84">
        <f t="shared" si="90"/>
        <v>0</v>
      </c>
      <c r="D389" s="84">
        <f t="shared" si="90"/>
        <v>0</v>
      </c>
      <c r="E389" s="84">
        <f>+D389</f>
        <v>0</v>
      </c>
      <c r="F389" s="84"/>
    </row>
    <row r="390" spans="1:6" ht="21" customHeight="1" x14ac:dyDescent="0.55000000000000004">
      <c r="A390" s="85" t="s">
        <v>478</v>
      </c>
      <c r="B390" s="84">
        <f>+'2.ต้นทุนตามสัดส่วน '!$B$126</f>
        <v>0</v>
      </c>
      <c r="C390" s="84">
        <f>+'2.ต้นทุนตามสัดส่วน '!$C$126</f>
        <v>0</v>
      </c>
      <c r="D390" s="84">
        <f>+'3.เก็บค่าใช้จ่าย'!$AI$158</f>
        <v>0</v>
      </c>
      <c r="E390" s="84"/>
      <c r="F390" s="84">
        <f>+D390-E390</f>
        <v>0</v>
      </c>
    </row>
    <row r="391" spans="1:6" ht="21" customHeight="1" x14ac:dyDescent="0.55000000000000004">
      <c r="A391" s="86"/>
      <c r="B391" s="84"/>
      <c r="C391" s="84"/>
      <c r="D391" s="84"/>
      <c r="E391" s="84"/>
      <c r="F391" s="84"/>
    </row>
    <row r="392" spans="1:6" ht="21" customHeight="1" x14ac:dyDescent="0.55000000000000004">
      <c r="A392" s="85" t="s">
        <v>479</v>
      </c>
      <c r="B392" s="84">
        <f t="shared" ref="B392:D392" si="91">+B354+B355</f>
        <v>0</v>
      </c>
      <c r="C392" s="84">
        <f t="shared" si="91"/>
        <v>0</v>
      </c>
      <c r="D392" s="84">
        <f t="shared" si="91"/>
        <v>0</v>
      </c>
      <c r="E392" s="84">
        <f>+D392</f>
        <v>0</v>
      </c>
      <c r="F392" s="84"/>
    </row>
    <row r="393" spans="1:6" ht="21" customHeight="1" x14ac:dyDescent="0.55000000000000004">
      <c r="A393" s="85" t="s">
        <v>480</v>
      </c>
      <c r="B393" s="84"/>
      <c r="C393" s="84"/>
      <c r="D393" s="84">
        <f>+'3.เก็บค่าใช้จ่าย'!$AI$268-'3.เก็บค่าใช้จ่าย'!$AI$158</f>
        <v>0</v>
      </c>
      <c r="E393" s="84"/>
      <c r="F393" s="84">
        <f>+D393</f>
        <v>0</v>
      </c>
    </row>
    <row r="394" spans="1:6" ht="21" customHeight="1" x14ac:dyDescent="0.55000000000000004">
      <c r="A394" s="86"/>
      <c r="B394" s="84"/>
      <c r="C394" s="84"/>
      <c r="D394" s="84"/>
      <c r="E394" s="84"/>
      <c r="F394" s="84"/>
    </row>
    <row r="395" spans="1:6" ht="21" customHeight="1" x14ac:dyDescent="0.55000000000000004">
      <c r="A395" s="86" t="s">
        <v>481</v>
      </c>
      <c r="B395" s="84"/>
      <c r="C395" s="84"/>
      <c r="D395" s="84">
        <f>+D357+D358</f>
        <v>0</v>
      </c>
      <c r="E395" s="84">
        <f>+D395</f>
        <v>0</v>
      </c>
      <c r="F395" s="84"/>
    </row>
    <row r="396" spans="1:6" ht="21" customHeight="1" x14ac:dyDescent="0.55000000000000004">
      <c r="A396" s="86" t="s">
        <v>482</v>
      </c>
      <c r="B396" s="84"/>
      <c r="C396" s="84"/>
      <c r="D396" s="84"/>
      <c r="E396" s="84"/>
      <c r="F396" s="84">
        <f>+D396-E396</f>
        <v>0</v>
      </c>
    </row>
    <row r="397" spans="1:6" ht="21" customHeight="1" x14ac:dyDescent="0.55000000000000004">
      <c r="A397" s="85"/>
      <c r="B397" s="84"/>
      <c r="C397" s="84"/>
      <c r="D397" s="84"/>
      <c r="E397" s="84"/>
      <c r="F397" s="84"/>
    </row>
    <row r="398" spans="1:6" ht="21" customHeight="1" x14ac:dyDescent="0.55000000000000004">
      <c r="A398" s="85"/>
      <c r="B398" s="66"/>
      <c r="C398" s="66"/>
      <c r="D398" s="66"/>
      <c r="E398" s="66"/>
      <c r="F398" s="84"/>
    </row>
    <row r="399" spans="1:6" ht="21" customHeight="1" x14ac:dyDescent="0.55000000000000004">
      <c r="A399" s="87" t="s">
        <v>372</v>
      </c>
      <c r="B399" s="84">
        <f t="shared" ref="B399:F399" si="92">SUM(B387:B398)</f>
        <v>0</v>
      </c>
      <c r="C399" s="84">
        <f t="shared" si="92"/>
        <v>0</v>
      </c>
      <c r="D399" s="84">
        <f t="shared" si="92"/>
        <v>0</v>
      </c>
      <c r="E399" s="84">
        <f t="shared" si="92"/>
        <v>0</v>
      </c>
      <c r="F399" s="88">
        <f t="shared" si="92"/>
        <v>0</v>
      </c>
    </row>
    <row r="400" spans="1:6" ht="21" customHeight="1" x14ac:dyDescent="0.55000000000000004">
      <c r="A400" s="47" t="e">
        <f>+D399/C399</f>
        <v>#DIV/0!</v>
      </c>
      <c r="B400" s="66"/>
      <c r="C400" s="66"/>
      <c r="D400" s="66"/>
      <c r="E400" s="66"/>
      <c r="F400" s="66"/>
    </row>
    <row r="401" spans="1:6" ht="21" customHeight="1" x14ac:dyDescent="0.55000000000000004">
      <c r="A401" s="89" t="str">
        <f>CONCATENATE(A417,C417,E417)</f>
        <v>ราคาลงตัวหน่วยละ บาท</v>
      </c>
      <c r="B401" s="66">
        <f t="shared" ref="B401:E401" si="93">SUM(B399:B400)</f>
        <v>0</v>
      </c>
      <c r="C401" s="66">
        <f t="shared" si="93"/>
        <v>0</v>
      </c>
      <c r="D401" s="30">
        <f t="shared" si="93"/>
        <v>0</v>
      </c>
      <c r="E401" s="66">
        <f t="shared" si="93"/>
        <v>0</v>
      </c>
      <c r="F401" s="66">
        <f>+D401-E401</f>
        <v>0</v>
      </c>
    </row>
    <row r="402" spans="1:6" ht="21" customHeight="1" x14ac:dyDescent="0.55000000000000004">
      <c r="A402" s="85" t="s">
        <v>483</v>
      </c>
      <c r="B402" s="84">
        <f t="shared" ref="B402:D402" si="94">+B364+B365</f>
        <v>0</v>
      </c>
      <c r="C402" s="84">
        <f t="shared" si="94"/>
        <v>0</v>
      </c>
      <c r="D402" s="84">
        <f t="shared" si="94"/>
        <v>0</v>
      </c>
      <c r="E402" s="84">
        <f>+D402</f>
        <v>0</v>
      </c>
      <c r="F402" s="84"/>
    </row>
    <row r="403" spans="1:6" ht="21" customHeight="1" x14ac:dyDescent="0.55000000000000004">
      <c r="A403" s="85" t="s">
        <v>484</v>
      </c>
      <c r="B403" s="84">
        <f>+'2.ต้นทุนตามสัดส่วน '!$L$126</f>
        <v>0</v>
      </c>
      <c r="C403" s="84">
        <f>+'2.ต้นทุนตามสัดส่วน '!$M$126</f>
        <v>0</v>
      </c>
      <c r="D403" s="84">
        <f>+'2.ต้นทุนตามสัดส่วน '!$N$126</f>
        <v>0</v>
      </c>
      <c r="E403" s="84"/>
      <c r="F403" s="84">
        <f>+D403-E403</f>
        <v>0</v>
      </c>
    </row>
    <row r="404" spans="1:6" ht="21" customHeight="1" x14ac:dyDescent="0.55000000000000004">
      <c r="A404" s="85" t="s">
        <v>485</v>
      </c>
      <c r="B404" s="84"/>
      <c r="C404" s="84"/>
      <c r="D404" s="84">
        <f>+D366+D367</f>
        <v>0</v>
      </c>
      <c r="E404" s="84">
        <f>+D404</f>
        <v>0</v>
      </c>
      <c r="F404" s="84"/>
    </row>
    <row r="405" spans="1:6" ht="21" customHeight="1" x14ac:dyDescent="0.55000000000000004">
      <c r="A405" s="85" t="s">
        <v>486</v>
      </c>
      <c r="B405" s="84"/>
      <c r="C405" s="84"/>
      <c r="D405" s="84"/>
      <c r="E405" s="84"/>
      <c r="F405" s="84">
        <f>+D405-E405</f>
        <v>0</v>
      </c>
    </row>
    <row r="406" spans="1:6" ht="21" customHeight="1" x14ac:dyDescent="0.55000000000000004">
      <c r="A406" s="85" t="s">
        <v>487</v>
      </c>
      <c r="B406" s="84">
        <f t="shared" ref="B406:D406" si="95">+B368+B369</f>
        <v>0</v>
      </c>
      <c r="C406" s="84">
        <f t="shared" si="95"/>
        <v>0</v>
      </c>
      <c r="D406" s="84">
        <f t="shared" si="95"/>
        <v>0</v>
      </c>
      <c r="E406" s="84">
        <f>+D406</f>
        <v>0</v>
      </c>
      <c r="F406" s="84"/>
    </row>
    <row r="407" spans="1:6" ht="21" customHeight="1" x14ac:dyDescent="0.55000000000000004">
      <c r="A407" s="85" t="s">
        <v>488</v>
      </c>
      <c r="B407" s="84">
        <f>+'2.ต้นทุนตามสัดส่วน '!$O$126</f>
        <v>0</v>
      </c>
      <c r="C407" s="84">
        <f>+'2.ต้นทุนตามสัดส่วน '!$P$126</f>
        <v>0</v>
      </c>
      <c r="D407" s="84">
        <f>+'2.ต้นทุนตามสัดส่วน '!$Q$126</f>
        <v>0</v>
      </c>
      <c r="E407" s="84"/>
      <c r="F407" s="84">
        <f>+D407-E407</f>
        <v>0</v>
      </c>
    </row>
    <row r="408" spans="1:6" ht="21" customHeight="1" x14ac:dyDescent="0.55000000000000004">
      <c r="A408" s="85"/>
      <c r="B408" s="84"/>
      <c r="C408" s="84"/>
      <c r="D408" s="84"/>
      <c r="E408" s="84"/>
      <c r="F408" s="84"/>
    </row>
    <row r="409" spans="1:6" ht="21" customHeight="1" x14ac:dyDescent="0.55000000000000004">
      <c r="A409" s="85"/>
      <c r="B409" s="84"/>
      <c r="C409" s="84"/>
      <c r="D409" s="84"/>
      <c r="E409" s="84"/>
      <c r="F409" s="84"/>
    </row>
    <row r="410" spans="1:6" ht="21" customHeight="1" x14ac:dyDescent="0.55000000000000004">
      <c r="A410" s="85"/>
      <c r="B410" s="84"/>
      <c r="C410" s="84"/>
      <c r="D410" s="84"/>
      <c r="E410" s="84"/>
      <c r="F410" s="84"/>
    </row>
    <row r="411" spans="1:6" ht="21" customHeight="1" x14ac:dyDescent="0.55000000000000004">
      <c r="A411" s="85"/>
      <c r="B411" s="84"/>
      <c r="C411" s="84"/>
      <c r="D411" s="84"/>
      <c r="E411" s="84"/>
      <c r="F411" s="84"/>
    </row>
    <row r="412" spans="1:6" ht="21" customHeight="1" x14ac:dyDescent="0.55000000000000004">
      <c r="A412" s="85"/>
      <c r="B412" s="84"/>
      <c r="C412" s="84"/>
      <c r="D412" s="84"/>
      <c r="E412" s="84"/>
      <c r="F412" s="84"/>
    </row>
    <row r="413" spans="1:6" ht="21" customHeight="1" x14ac:dyDescent="0.55000000000000004">
      <c r="A413" s="85"/>
      <c r="B413" s="84"/>
      <c r="C413" s="84"/>
      <c r="D413" s="84"/>
      <c r="E413" s="84"/>
      <c r="F413" s="84"/>
    </row>
    <row r="414" spans="1:6" ht="21" customHeight="1" x14ac:dyDescent="0.55000000000000004">
      <c r="A414" s="90" t="s">
        <v>22</v>
      </c>
      <c r="B414" s="30">
        <f t="shared" ref="B414:F414" si="96">SUM(B402:B413)</f>
        <v>0</v>
      </c>
      <c r="C414" s="30">
        <f t="shared" si="96"/>
        <v>0</v>
      </c>
      <c r="D414" s="30">
        <f t="shared" si="96"/>
        <v>0</v>
      </c>
      <c r="E414" s="30">
        <f t="shared" si="96"/>
        <v>0</v>
      </c>
      <c r="F414" s="30">
        <f t="shared" si="96"/>
        <v>0</v>
      </c>
    </row>
    <row r="415" spans="1:6" ht="21" customHeight="1" x14ac:dyDescent="0.55000000000000004">
      <c r="A415" s="91" t="s">
        <v>489</v>
      </c>
      <c r="B415" s="76">
        <f t="shared" ref="B415:F415" si="97">+B401-B414</f>
        <v>0</v>
      </c>
      <c r="C415" s="76">
        <f t="shared" si="97"/>
        <v>0</v>
      </c>
      <c r="D415" s="76">
        <f t="shared" si="97"/>
        <v>0</v>
      </c>
      <c r="E415" s="76">
        <f t="shared" si="97"/>
        <v>0</v>
      </c>
      <c r="F415" s="76">
        <f t="shared" si="97"/>
        <v>0</v>
      </c>
    </row>
    <row r="416" spans="1:6" ht="21" customHeight="1" x14ac:dyDescent="0.55000000000000004">
      <c r="A416" s="92"/>
      <c r="B416" s="93"/>
      <c r="C416" s="93"/>
      <c r="D416" s="93"/>
      <c r="E416" s="93"/>
      <c r="F416" s="93"/>
    </row>
    <row r="417" spans="1:6" ht="21" customHeight="1" x14ac:dyDescent="0.55000000000000004">
      <c r="A417" s="92" t="s">
        <v>377</v>
      </c>
      <c r="B417" s="93"/>
      <c r="C417" s="93"/>
      <c r="D417" s="93"/>
      <c r="E417" s="93" t="s">
        <v>378</v>
      </c>
      <c r="F417" s="93"/>
    </row>
    <row r="418" spans="1:6" ht="21" customHeight="1" x14ac:dyDescent="0.55000000000000004">
      <c r="A418" s="92" t="s">
        <v>379</v>
      </c>
      <c r="B418" s="93"/>
      <c r="C418" s="93"/>
      <c r="D418" s="93"/>
      <c r="E418" s="93" t="s">
        <v>378</v>
      </c>
      <c r="F418" s="93"/>
    </row>
    <row r="419" spans="1:6" ht="21" customHeight="1" x14ac:dyDescent="0.65">
      <c r="A419" s="152" t="s">
        <v>96</v>
      </c>
      <c r="B419" s="153"/>
      <c r="C419" s="153"/>
      <c r="D419" s="153"/>
      <c r="E419" s="153"/>
      <c r="F419" s="154"/>
    </row>
    <row r="420" spans="1:6" ht="21" customHeight="1" x14ac:dyDescent="0.65">
      <c r="A420" s="155" t="str">
        <f>+A382</f>
        <v>งานสวนป่า.......................</v>
      </c>
      <c r="B420" s="138"/>
      <c r="C420" s="138"/>
      <c r="D420" s="138"/>
      <c r="E420" s="138"/>
      <c r="F420" s="138"/>
    </row>
    <row r="421" spans="1:6" ht="21" customHeight="1" x14ac:dyDescent="0.65">
      <c r="A421" s="155" t="s">
        <v>364</v>
      </c>
      <c r="B421" s="138"/>
      <c r="C421" s="138"/>
      <c r="D421" s="138"/>
      <c r="E421" s="138"/>
      <c r="F421" s="138"/>
    </row>
    <row r="422" spans="1:6" ht="21" customHeight="1" x14ac:dyDescent="0.65">
      <c r="A422" s="155" t="str">
        <f>+A384</f>
        <v>ณ วันที่  30  กันยายน  2569</v>
      </c>
      <c r="B422" s="138"/>
      <c r="C422" s="138"/>
      <c r="D422" s="138"/>
      <c r="E422" s="138"/>
      <c r="F422" s="138"/>
    </row>
    <row r="423" spans="1:6" ht="21" customHeight="1" x14ac:dyDescent="0.55000000000000004">
      <c r="A423" s="156"/>
      <c r="B423" s="141"/>
      <c r="C423" s="141"/>
      <c r="D423" s="141"/>
      <c r="E423" s="141"/>
      <c r="F423" s="141"/>
    </row>
    <row r="424" spans="1:6" ht="21" customHeight="1" x14ac:dyDescent="0.55000000000000004">
      <c r="A424" s="81" t="s">
        <v>83</v>
      </c>
      <c r="B424" s="82" t="s">
        <v>42</v>
      </c>
      <c r="C424" s="82" t="s">
        <v>7</v>
      </c>
      <c r="D424" s="82" t="s">
        <v>365</v>
      </c>
      <c r="E424" s="82" t="s">
        <v>366</v>
      </c>
      <c r="F424" s="82" t="s">
        <v>367</v>
      </c>
    </row>
    <row r="425" spans="1:6" ht="21" customHeight="1" x14ac:dyDescent="0.55000000000000004">
      <c r="A425" s="83" t="s">
        <v>368</v>
      </c>
      <c r="B425" s="84">
        <f>+'2.ต้นทุนตามสัดส่วน '!$B$6</f>
        <v>0</v>
      </c>
      <c r="C425" s="84">
        <f>+'2.ต้นทุนตามสัดส่วน '!$C$6</f>
        <v>0</v>
      </c>
      <c r="D425" s="84">
        <f>+'2.ต้นทุนตามสัดส่วน '!$F$6</f>
        <v>0</v>
      </c>
      <c r="E425" s="84">
        <f>+D425</f>
        <v>0</v>
      </c>
      <c r="F425" s="84"/>
    </row>
    <row r="426" spans="1:6" ht="21" customHeight="1" x14ac:dyDescent="0.55000000000000004">
      <c r="A426" s="85"/>
      <c r="B426" s="84"/>
      <c r="C426" s="84"/>
      <c r="D426" s="84"/>
      <c r="E426" s="84"/>
      <c r="F426" s="84"/>
    </row>
    <row r="427" spans="1:6" ht="21" customHeight="1" x14ac:dyDescent="0.55000000000000004">
      <c r="A427" s="85" t="s">
        <v>490</v>
      </c>
      <c r="B427" s="84">
        <f t="shared" ref="B427:D427" si="98">+B275+B276</f>
        <v>0</v>
      </c>
      <c r="C427" s="84">
        <f t="shared" si="98"/>
        <v>0</v>
      </c>
      <c r="D427" s="84">
        <f t="shared" si="98"/>
        <v>0</v>
      </c>
      <c r="E427" s="84">
        <f>+D427</f>
        <v>0</v>
      </c>
      <c r="F427" s="84"/>
    </row>
    <row r="428" spans="1:6" ht="21" customHeight="1" x14ac:dyDescent="0.55000000000000004">
      <c r="A428" s="85" t="s">
        <v>491</v>
      </c>
      <c r="B428" s="84">
        <f t="shared" ref="B428:D428" si="99">+B314+B352+B390</f>
        <v>0</v>
      </c>
      <c r="C428" s="84">
        <f t="shared" si="99"/>
        <v>0</v>
      </c>
      <c r="D428" s="84">
        <f t="shared" si="99"/>
        <v>0</v>
      </c>
      <c r="E428" s="84"/>
      <c r="F428" s="84">
        <f>+D428</f>
        <v>0</v>
      </c>
    </row>
    <row r="429" spans="1:6" ht="21" customHeight="1" x14ac:dyDescent="0.55000000000000004">
      <c r="A429" s="86"/>
      <c r="B429" s="84"/>
      <c r="C429" s="84"/>
      <c r="D429" s="84"/>
      <c r="E429" s="84"/>
      <c r="F429" s="84"/>
    </row>
    <row r="430" spans="1:6" ht="21" customHeight="1" x14ac:dyDescent="0.55000000000000004">
      <c r="A430" s="85" t="s">
        <v>492</v>
      </c>
      <c r="B430" s="84">
        <f t="shared" ref="B430:D430" si="100">+B278+B279</f>
        <v>0</v>
      </c>
      <c r="C430" s="84">
        <f t="shared" si="100"/>
        <v>0</v>
      </c>
      <c r="D430" s="84">
        <f t="shared" si="100"/>
        <v>0</v>
      </c>
      <c r="E430" s="84">
        <f>+D430</f>
        <v>0</v>
      </c>
      <c r="F430" s="84"/>
    </row>
    <row r="431" spans="1:6" ht="21" customHeight="1" x14ac:dyDescent="0.55000000000000004">
      <c r="A431" s="85" t="s">
        <v>493</v>
      </c>
      <c r="B431" s="84">
        <f t="shared" ref="B431:D431" si="101">+B317+B355+B393</f>
        <v>0</v>
      </c>
      <c r="C431" s="84">
        <f t="shared" si="101"/>
        <v>0</v>
      </c>
      <c r="D431" s="84">
        <f t="shared" si="101"/>
        <v>0</v>
      </c>
      <c r="E431" s="84"/>
      <c r="F431" s="84">
        <f>+D431</f>
        <v>0</v>
      </c>
    </row>
    <row r="432" spans="1:6" ht="21" customHeight="1" x14ac:dyDescent="0.55000000000000004">
      <c r="A432" s="86"/>
      <c r="B432" s="84"/>
      <c r="C432" s="84"/>
      <c r="D432" s="84"/>
      <c r="E432" s="84"/>
      <c r="F432" s="84"/>
    </row>
    <row r="433" spans="1:6" ht="21" customHeight="1" x14ac:dyDescent="0.55000000000000004">
      <c r="A433" s="86" t="s">
        <v>494</v>
      </c>
      <c r="B433" s="84"/>
      <c r="C433" s="84"/>
      <c r="D433" s="84">
        <f>+D281+D282</f>
        <v>0</v>
      </c>
      <c r="E433" s="84">
        <f>+D433</f>
        <v>0</v>
      </c>
      <c r="F433" s="84"/>
    </row>
    <row r="434" spans="1:6" ht="21" customHeight="1" x14ac:dyDescent="0.55000000000000004">
      <c r="A434" s="86" t="s">
        <v>495</v>
      </c>
      <c r="B434" s="84"/>
      <c r="C434" s="84"/>
      <c r="D434" s="84">
        <f>+D320+D358+D396</f>
        <v>0</v>
      </c>
      <c r="E434" s="84"/>
      <c r="F434" s="84">
        <f>+D434</f>
        <v>0</v>
      </c>
    </row>
    <row r="435" spans="1:6" ht="21" customHeight="1" x14ac:dyDescent="0.55000000000000004">
      <c r="A435" s="85"/>
      <c r="B435" s="84"/>
      <c r="C435" s="84"/>
      <c r="D435" s="84"/>
      <c r="E435" s="84"/>
      <c r="F435" s="84"/>
    </row>
    <row r="436" spans="1:6" ht="21" customHeight="1" x14ac:dyDescent="0.55000000000000004">
      <c r="A436" s="85"/>
      <c r="B436" s="66"/>
      <c r="C436" s="66"/>
      <c r="D436" s="66"/>
      <c r="E436" s="66"/>
      <c r="F436" s="84"/>
    </row>
    <row r="437" spans="1:6" ht="21" customHeight="1" x14ac:dyDescent="0.55000000000000004">
      <c r="A437" s="87" t="s">
        <v>372</v>
      </c>
      <c r="B437" s="84">
        <f t="shared" ref="B437:F437" si="102">SUM(B425:B436)</f>
        <v>0</v>
      </c>
      <c r="C437" s="84">
        <f t="shared" si="102"/>
        <v>0</v>
      </c>
      <c r="D437" s="84">
        <f t="shared" si="102"/>
        <v>0</v>
      </c>
      <c r="E437" s="84">
        <f t="shared" si="102"/>
        <v>0</v>
      </c>
      <c r="F437" s="88">
        <f t="shared" si="102"/>
        <v>0</v>
      </c>
    </row>
    <row r="438" spans="1:6" ht="21" customHeight="1" x14ac:dyDescent="0.55000000000000004">
      <c r="A438" s="47" t="e">
        <f>+D437/C437</f>
        <v>#DIV/0!</v>
      </c>
      <c r="B438" s="66"/>
      <c r="C438" s="66"/>
      <c r="D438" s="66"/>
      <c r="E438" s="66"/>
      <c r="F438" s="66"/>
    </row>
    <row r="439" spans="1:6" ht="21" customHeight="1" x14ac:dyDescent="0.55000000000000004">
      <c r="A439" s="89" t="str">
        <f>CONCATENATE(A455,C455,E455)</f>
        <v>ราคาลงตัวหน่วยละ บาท</v>
      </c>
      <c r="B439" s="66">
        <f t="shared" ref="B439:E439" si="103">SUM(B437:B438)</f>
        <v>0</v>
      </c>
      <c r="C439" s="66">
        <f t="shared" si="103"/>
        <v>0</v>
      </c>
      <c r="D439" s="66">
        <f t="shared" si="103"/>
        <v>0</v>
      </c>
      <c r="E439" s="66">
        <f t="shared" si="103"/>
        <v>0</v>
      </c>
      <c r="F439" s="66">
        <f>+D439-E439</f>
        <v>0</v>
      </c>
    </row>
    <row r="440" spans="1:6" ht="21" customHeight="1" x14ac:dyDescent="0.55000000000000004">
      <c r="A440" s="85" t="s">
        <v>496</v>
      </c>
      <c r="B440" s="84">
        <f t="shared" ref="B440:D440" si="104">+B288+B289</f>
        <v>0</v>
      </c>
      <c r="C440" s="84">
        <f t="shared" si="104"/>
        <v>0</v>
      </c>
      <c r="D440" s="84">
        <f t="shared" si="104"/>
        <v>0</v>
      </c>
      <c r="E440" s="84">
        <f>+D440</f>
        <v>0</v>
      </c>
      <c r="F440" s="84"/>
    </row>
    <row r="441" spans="1:6" ht="21" customHeight="1" x14ac:dyDescent="0.55000000000000004">
      <c r="A441" s="85" t="s">
        <v>497</v>
      </c>
      <c r="B441" s="84">
        <f t="shared" ref="B441:D441" si="105">+B327+B365+B403</f>
        <v>0</v>
      </c>
      <c r="C441" s="84">
        <f t="shared" si="105"/>
        <v>0</v>
      </c>
      <c r="D441" s="84">
        <f t="shared" si="105"/>
        <v>0</v>
      </c>
      <c r="E441" s="84"/>
      <c r="F441" s="84">
        <f>+D441</f>
        <v>0</v>
      </c>
    </row>
    <row r="442" spans="1:6" ht="21" customHeight="1" x14ac:dyDescent="0.55000000000000004">
      <c r="A442" s="85" t="s">
        <v>498</v>
      </c>
      <c r="B442" s="84"/>
      <c r="C442" s="84"/>
      <c r="D442" s="84">
        <f>+D290+D291</f>
        <v>0</v>
      </c>
      <c r="E442" s="84">
        <f>+D442</f>
        <v>0</v>
      </c>
      <c r="F442" s="84"/>
    </row>
    <row r="443" spans="1:6" ht="21" customHeight="1" x14ac:dyDescent="0.55000000000000004">
      <c r="A443" s="85" t="s">
        <v>499</v>
      </c>
      <c r="B443" s="84"/>
      <c r="C443" s="84"/>
      <c r="D443" s="84">
        <f>+D329+D367+D405</f>
        <v>0</v>
      </c>
      <c r="E443" s="84"/>
      <c r="F443" s="84">
        <f>+D443</f>
        <v>0</v>
      </c>
    </row>
    <row r="444" spans="1:6" ht="21" customHeight="1" x14ac:dyDescent="0.55000000000000004">
      <c r="A444" s="85" t="s">
        <v>500</v>
      </c>
      <c r="B444" s="84">
        <f t="shared" ref="B444:D444" si="106">+B292+B293</f>
        <v>0</v>
      </c>
      <c r="C444" s="84">
        <f t="shared" si="106"/>
        <v>0</v>
      </c>
      <c r="D444" s="84">
        <f t="shared" si="106"/>
        <v>0</v>
      </c>
      <c r="E444" s="84">
        <f>+D444</f>
        <v>0</v>
      </c>
      <c r="F444" s="84"/>
    </row>
    <row r="445" spans="1:6" ht="21" customHeight="1" x14ac:dyDescent="0.55000000000000004">
      <c r="A445" s="85" t="s">
        <v>501</v>
      </c>
      <c r="B445" s="84">
        <f t="shared" ref="B445:D445" si="107">+B331+B369+B407</f>
        <v>0</v>
      </c>
      <c r="C445" s="84">
        <f t="shared" si="107"/>
        <v>0</v>
      </c>
      <c r="D445" s="84">
        <f t="shared" si="107"/>
        <v>0</v>
      </c>
      <c r="E445" s="84"/>
      <c r="F445" s="84">
        <f>+D445</f>
        <v>0</v>
      </c>
    </row>
    <row r="446" spans="1:6" ht="21" customHeight="1" x14ac:dyDescent="0.55000000000000004">
      <c r="A446" s="85"/>
      <c r="B446" s="84"/>
      <c r="C446" s="84"/>
      <c r="D446" s="84"/>
      <c r="E446" s="84"/>
      <c r="F446" s="84"/>
    </row>
    <row r="447" spans="1:6" ht="21" customHeight="1" x14ac:dyDescent="0.55000000000000004">
      <c r="A447" s="85"/>
      <c r="B447" s="84"/>
      <c r="C447" s="84"/>
      <c r="D447" s="84"/>
      <c r="E447" s="84"/>
      <c r="F447" s="84"/>
    </row>
    <row r="448" spans="1:6" ht="21" customHeight="1" x14ac:dyDescent="0.55000000000000004">
      <c r="A448" s="85"/>
      <c r="B448" s="84"/>
      <c r="C448" s="84"/>
      <c r="D448" s="84"/>
      <c r="E448" s="84"/>
      <c r="F448" s="84"/>
    </row>
    <row r="449" spans="1:6" ht="21" customHeight="1" x14ac:dyDescent="0.55000000000000004">
      <c r="A449" s="85"/>
      <c r="B449" s="84"/>
      <c r="C449" s="84"/>
      <c r="D449" s="84"/>
      <c r="E449" s="84"/>
      <c r="F449" s="84"/>
    </row>
    <row r="450" spans="1:6" ht="21" customHeight="1" x14ac:dyDescent="0.55000000000000004">
      <c r="A450" s="85"/>
      <c r="B450" s="84"/>
      <c r="C450" s="84"/>
      <c r="D450" s="84"/>
      <c r="E450" s="84"/>
      <c r="F450" s="84"/>
    </row>
    <row r="451" spans="1:6" ht="21" customHeight="1" x14ac:dyDescent="0.55000000000000004">
      <c r="A451" s="85"/>
      <c r="B451" s="84"/>
      <c r="C451" s="84"/>
      <c r="D451" s="84"/>
      <c r="E451" s="84"/>
      <c r="F451" s="84"/>
    </row>
    <row r="452" spans="1:6" ht="21" customHeight="1" x14ac:dyDescent="0.55000000000000004">
      <c r="A452" s="90" t="s">
        <v>22</v>
      </c>
      <c r="B452" s="30">
        <f t="shared" ref="B452:F452" si="108">SUM(B440:B451)</f>
        <v>0</v>
      </c>
      <c r="C452" s="30">
        <f t="shared" si="108"/>
        <v>0</v>
      </c>
      <c r="D452" s="30">
        <f t="shared" si="108"/>
        <v>0</v>
      </c>
      <c r="E452" s="30">
        <f t="shared" si="108"/>
        <v>0</v>
      </c>
      <c r="F452" s="30">
        <f t="shared" si="108"/>
        <v>0</v>
      </c>
    </row>
    <row r="453" spans="1:6" ht="21" customHeight="1" x14ac:dyDescent="0.55000000000000004">
      <c r="A453" s="91" t="s">
        <v>489</v>
      </c>
      <c r="B453" s="76">
        <f t="shared" ref="B453:F453" si="109">+B439-B452</f>
        <v>0</v>
      </c>
      <c r="C453" s="76">
        <f t="shared" si="109"/>
        <v>0</v>
      </c>
      <c r="D453" s="76">
        <f t="shared" si="109"/>
        <v>0</v>
      </c>
      <c r="E453" s="76">
        <f t="shared" si="109"/>
        <v>0</v>
      </c>
      <c r="F453" s="76">
        <f t="shared" si="109"/>
        <v>0</v>
      </c>
    </row>
    <row r="454" spans="1:6" ht="21" customHeight="1" x14ac:dyDescent="0.55000000000000004">
      <c r="A454" s="92"/>
      <c r="B454" s="93"/>
      <c r="C454" s="93"/>
      <c r="D454" s="93"/>
      <c r="E454" s="93"/>
      <c r="F454" s="93"/>
    </row>
    <row r="455" spans="1:6" ht="21" customHeight="1" x14ac:dyDescent="0.55000000000000004">
      <c r="A455" s="92" t="s">
        <v>377</v>
      </c>
      <c r="B455" s="93"/>
      <c r="C455" s="93"/>
      <c r="D455" s="93"/>
      <c r="E455" s="93" t="s">
        <v>378</v>
      </c>
      <c r="F455" s="93"/>
    </row>
    <row r="456" spans="1:6" ht="21" customHeight="1" x14ac:dyDescent="0.55000000000000004">
      <c r="A456" s="92" t="s">
        <v>379</v>
      </c>
      <c r="B456" s="93"/>
      <c r="C456" s="93"/>
      <c r="D456" s="93"/>
      <c r="E456" s="93" t="s">
        <v>378</v>
      </c>
      <c r="F456" s="93"/>
    </row>
    <row r="457" spans="1:6" ht="21" customHeight="1" x14ac:dyDescent="0.65">
      <c r="A457" s="152" t="s">
        <v>97</v>
      </c>
      <c r="B457" s="153"/>
      <c r="C457" s="153"/>
      <c r="D457" s="153"/>
      <c r="E457" s="153"/>
      <c r="F457" s="154"/>
    </row>
    <row r="458" spans="1:6" ht="21" customHeight="1" x14ac:dyDescent="0.65">
      <c r="A458" s="155" t="str">
        <f>+A420</f>
        <v>งานสวนป่า.......................</v>
      </c>
      <c r="B458" s="138"/>
      <c r="C458" s="138"/>
      <c r="D458" s="138"/>
      <c r="E458" s="138"/>
      <c r="F458" s="138"/>
    </row>
    <row r="459" spans="1:6" ht="21" customHeight="1" x14ac:dyDescent="0.65">
      <c r="A459" s="155" t="s">
        <v>364</v>
      </c>
      <c r="B459" s="138"/>
      <c r="C459" s="138"/>
      <c r="D459" s="138"/>
      <c r="E459" s="138"/>
      <c r="F459" s="138"/>
    </row>
    <row r="460" spans="1:6" ht="21" customHeight="1" x14ac:dyDescent="0.65">
      <c r="A460" s="155" t="s">
        <v>611</v>
      </c>
      <c r="B460" s="138"/>
      <c r="C460" s="138"/>
      <c r="D460" s="138"/>
      <c r="E460" s="138"/>
      <c r="F460" s="138"/>
    </row>
    <row r="461" spans="1:6" ht="21" customHeight="1" x14ac:dyDescent="0.55000000000000004">
      <c r="A461" s="156"/>
      <c r="B461" s="141"/>
      <c r="C461" s="141"/>
      <c r="D461" s="141"/>
      <c r="E461" s="141"/>
      <c r="F461" s="141"/>
    </row>
    <row r="462" spans="1:6" ht="21" customHeight="1" x14ac:dyDescent="0.55000000000000004">
      <c r="A462" s="81" t="s">
        <v>83</v>
      </c>
      <c r="B462" s="82" t="s">
        <v>42</v>
      </c>
      <c r="C462" s="82" t="s">
        <v>7</v>
      </c>
      <c r="D462" s="82" t="s">
        <v>365</v>
      </c>
      <c r="E462" s="82" t="s">
        <v>366</v>
      </c>
      <c r="F462" s="82" t="s">
        <v>367</v>
      </c>
    </row>
    <row r="463" spans="1:6" ht="21" customHeight="1" x14ac:dyDescent="0.55000000000000004">
      <c r="A463" s="83" t="s">
        <v>368</v>
      </c>
      <c r="B463" s="84">
        <f>+'2.ต้นทุนตามสัดส่วน '!$B$6</f>
        <v>0</v>
      </c>
      <c r="C463" s="84">
        <f>+'2.ต้นทุนตามสัดส่วน '!$C$6</f>
        <v>0</v>
      </c>
      <c r="D463" s="84">
        <f>+'2.ต้นทุนตามสัดส่วน '!$F$6</f>
        <v>0</v>
      </c>
      <c r="E463" s="84">
        <f>+D463</f>
        <v>0</v>
      </c>
      <c r="F463" s="84"/>
    </row>
    <row r="464" spans="1:6" ht="21" customHeight="1" x14ac:dyDescent="0.55000000000000004">
      <c r="A464" s="85"/>
      <c r="B464" s="84"/>
      <c r="C464" s="84"/>
      <c r="D464" s="84"/>
      <c r="E464" s="84"/>
      <c r="F464" s="84"/>
    </row>
    <row r="465" spans="1:6" ht="21" customHeight="1" x14ac:dyDescent="0.55000000000000004">
      <c r="A465" s="85" t="s">
        <v>502</v>
      </c>
      <c r="B465" s="84">
        <f t="shared" ref="B465:D465" si="110">+B427+B428</f>
        <v>0</v>
      </c>
      <c r="C465" s="84">
        <f t="shared" si="110"/>
        <v>0</v>
      </c>
      <c r="D465" s="84">
        <f t="shared" si="110"/>
        <v>0</v>
      </c>
      <c r="E465" s="84">
        <f>+D465</f>
        <v>0</v>
      </c>
      <c r="F465" s="84"/>
    </row>
    <row r="466" spans="1:6" ht="21" customHeight="1" x14ac:dyDescent="0.55000000000000004">
      <c r="A466" s="85" t="s">
        <v>503</v>
      </c>
      <c r="B466" s="84">
        <f>+'2.ต้นทุนตามสัดส่วน '!$B$156</f>
        <v>0</v>
      </c>
      <c r="C466" s="84">
        <f>+'2.ต้นทุนตามสัดส่วน '!$C$156</f>
        <v>0</v>
      </c>
      <c r="D466" s="84">
        <f>+'3.เก็บค่าใช้จ่าย'!$AK$158</f>
        <v>0</v>
      </c>
      <c r="E466" s="84"/>
      <c r="F466" s="84">
        <f>+D466-E466</f>
        <v>0</v>
      </c>
    </row>
    <row r="467" spans="1:6" ht="21" customHeight="1" x14ac:dyDescent="0.55000000000000004">
      <c r="A467" s="86"/>
      <c r="B467" s="84"/>
      <c r="C467" s="84"/>
      <c r="D467" s="84"/>
      <c r="E467" s="84"/>
      <c r="F467" s="84"/>
    </row>
    <row r="468" spans="1:6" ht="21" customHeight="1" x14ac:dyDescent="0.55000000000000004">
      <c r="A468" s="85" t="s">
        <v>504</v>
      </c>
      <c r="B468" s="84">
        <f t="shared" ref="B468:D468" si="111">+B430+B431</f>
        <v>0</v>
      </c>
      <c r="C468" s="84">
        <f t="shared" si="111"/>
        <v>0</v>
      </c>
      <c r="D468" s="84">
        <f t="shared" si="111"/>
        <v>0</v>
      </c>
      <c r="E468" s="84">
        <f>+D468</f>
        <v>0</v>
      </c>
      <c r="F468" s="84"/>
    </row>
    <row r="469" spans="1:6" ht="21" customHeight="1" x14ac:dyDescent="0.55000000000000004">
      <c r="A469" s="85" t="s">
        <v>505</v>
      </c>
      <c r="B469" s="84"/>
      <c r="C469" s="84"/>
      <c r="D469" s="84">
        <f>+'3.เก็บค่าใช้จ่าย'!$AK$268-'3.เก็บค่าใช้จ่าย'!$AK$158</f>
        <v>0</v>
      </c>
      <c r="E469" s="84"/>
      <c r="F469" s="84">
        <f>+D469-E469</f>
        <v>0</v>
      </c>
    </row>
    <row r="470" spans="1:6" ht="21" customHeight="1" x14ac:dyDescent="0.55000000000000004">
      <c r="A470" s="86"/>
      <c r="B470" s="84"/>
      <c r="C470" s="84"/>
      <c r="D470" s="84"/>
      <c r="E470" s="84"/>
      <c r="F470" s="84"/>
    </row>
    <row r="471" spans="1:6" ht="21" customHeight="1" x14ac:dyDescent="0.55000000000000004">
      <c r="A471" s="86" t="s">
        <v>506</v>
      </c>
      <c r="B471" s="84"/>
      <c r="C471" s="84"/>
      <c r="D471" s="84">
        <f>+D433+D434</f>
        <v>0</v>
      </c>
      <c r="E471" s="84">
        <f>+D471</f>
        <v>0</v>
      </c>
      <c r="F471" s="84"/>
    </row>
    <row r="472" spans="1:6" ht="21" customHeight="1" x14ac:dyDescent="0.55000000000000004">
      <c r="A472" s="86" t="s">
        <v>507</v>
      </c>
      <c r="B472" s="84"/>
      <c r="C472" s="84"/>
      <c r="D472" s="84">
        <v>0</v>
      </c>
      <c r="E472" s="84"/>
      <c r="F472" s="84">
        <f>+D472-E472</f>
        <v>0</v>
      </c>
    </row>
    <row r="473" spans="1:6" ht="21" customHeight="1" x14ac:dyDescent="0.55000000000000004">
      <c r="A473" s="85"/>
      <c r="B473" s="84"/>
      <c r="C473" s="84"/>
      <c r="D473" s="84"/>
      <c r="E473" s="84"/>
      <c r="F473" s="84"/>
    </row>
    <row r="474" spans="1:6" ht="21" customHeight="1" x14ac:dyDescent="0.55000000000000004">
      <c r="A474" s="85"/>
      <c r="B474" s="66"/>
      <c r="C474" s="66"/>
      <c r="D474" s="66"/>
      <c r="E474" s="66"/>
      <c r="F474" s="84"/>
    </row>
    <row r="475" spans="1:6" ht="21" customHeight="1" x14ac:dyDescent="0.55000000000000004">
      <c r="A475" s="87" t="s">
        <v>372</v>
      </c>
      <c r="B475" s="84">
        <f t="shared" ref="B475:F475" si="112">SUM(B463:B474)</f>
        <v>0</v>
      </c>
      <c r="C475" s="84">
        <f t="shared" si="112"/>
        <v>0</v>
      </c>
      <c r="D475" s="84">
        <f t="shared" si="112"/>
        <v>0</v>
      </c>
      <c r="E475" s="84">
        <f t="shared" si="112"/>
        <v>0</v>
      </c>
      <c r="F475" s="88">
        <f t="shared" si="112"/>
        <v>0</v>
      </c>
    </row>
    <row r="476" spans="1:6" ht="21" customHeight="1" x14ac:dyDescent="0.55000000000000004">
      <c r="A476" s="47" t="e">
        <f>+D475/C475</f>
        <v>#DIV/0!</v>
      </c>
      <c r="B476" s="66"/>
      <c r="C476" s="66"/>
      <c r="D476" s="66"/>
      <c r="E476" s="66"/>
      <c r="F476" s="66"/>
    </row>
    <row r="477" spans="1:6" ht="21" customHeight="1" x14ac:dyDescent="0.55000000000000004">
      <c r="A477" s="89" t="str">
        <f>CONCATENATE(A493,C493,E493)</f>
        <v>ราคาลงตัวหน่วยละ บาท</v>
      </c>
      <c r="B477" s="66">
        <f t="shared" ref="B477:E477" si="113">SUM(B475:B476)</f>
        <v>0</v>
      </c>
      <c r="C477" s="66">
        <f t="shared" si="113"/>
        <v>0</v>
      </c>
      <c r="D477" s="30">
        <f t="shared" si="113"/>
        <v>0</v>
      </c>
      <c r="E477" s="66">
        <f t="shared" si="113"/>
        <v>0</v>
      </c>
      <c r="F477" s="66">
        <f>+D477-E477</f>
        <v>0</v>
      </c>
    </row>
    <row r="478" spans="1:6" ht="21" customHeight="1" x14ac:dyDescent="0.55000000000000004">
      <c r="A478" s="85" t="s">
        <v>508</v>
      </c>
      <c r="B478" s="84">
        <f t="shared" ref="B478:D478" si="114">+B440+B441</f>
        <v>0</v>
      </c>
      <c r="C478" s="84">
        <f t="shared" si="114"/>
        <v>0</v>
      </c>
      <c r="D478" s="84">
        <f t="shared" si="114"/>
        <v>0</v>
      </c>
      <c r="E478" s="84">
        <f>+D478</f>
        <v>0</v>
      </c>
      <c r="F478" s="84"/>
    </row>
    <row r="479" spans="1:6" ht="21" customHeight="1" x14ac:dyDescent="0.55000000000000004">
      <c r="A479" s="85" t="s">
        <v>509</v>
      </c>
      <c r="B479" s="84">
        <f>+'2.ต้นทุนตามสัดส่วน '!$L$156</f>
        <v>0</v>
      </c>
      <c r="C479" s="84">
        <f>+'2.ต้นทุนตามสัดส่วน '!$M$156</f>
        <v>0</v>
      </c>
      <c r="D479" s="84">
        <f>+'2.ต้นทุนตามสัดส่วน '!$N$156</f>
        <v>0</v>
      </c>
      <c r="E479" s="84"/>
      <c r="F479" s="84">
        <f>+D479-E479</f>
        <v>0</v>
      </c>
    </row>
    <row r="480" spans="1:6" ht="21" customHeight="1" x14ac:dyDescent="0.55000000000000004">
      <c r="A480" s="85" t="s">
        <v>510</v>
      </c>
      <c r="B480" s="84"/>
      <c r="C480" s="84"/>
      <c r="D480" s="84">
        <f>+D442+D443</f>
        <v>0</v>
      </c>
      <c r="E480" s="84">
        <f>+D480</f>
        <v>0</v>
      </c>
      <c r="F480" s="84"/>
    </row>
    <row r="481" spans="1:6" ht="21" customHeight="1" x14ac:dyDescent="0.55000000000000004">
      <c r="A481" s="85" t="s">
        <v>511</v>
      </c>
      <c r="B481" s="84"/>
      <c r="C481" s="84"/>
      <c r="D481" s="84">
        <v>0</v>
      </c>
      <c r="E481" s="84"/>
      <c r="F481" s="84">
        <f>+D481-E481</f>
        <v>0</v>
      </c>
    </row>
    <row r="482" spans="1:6" ht="21" customHeight="1" x14ac:dyDescent="0.55000000000000004">
      <c r="A482" s="85" t="s">
        <v>512</v>
      </c>
      <c r="B482" s="84">
        <f t="shared" ref="B482:D482" si="115">+B444+B445</f>
        <v>0</v>
      </c>
      <c r="C482" s="84">
        <f t="shared" si="115"/>
        <v>0</v>
      </c>
      <c r="D482" s="84">
        <f t="shared" si="115"/>
        <v>0</v>
      </c>
      <c r="E482" s="84">
        <f>+D482</f>
        <v>0</v>
      </c>
      <c r="F482" s="84"/>
    </row>
    <row r="483" spans="1:6" ht="21" customHeight="1" x14ac:dyDescent="0.55000000000000004">
      <c r="A483" s="85" t="s">
        <v>513</v>
      </c>
      <c r="B483" s="84">
        <f>+'2.ต้นทุนตามสัดส่วน '!$O$156</f>
        <v>0</v>
      </c>
      <c r="C483" s="84">
        <f>+'2.ต้นทุนตามสัดส่วน '!$P$156</f>
        <v>0</v>
      </c>
      <c r="D483" s="84">
        <f>+'2.ต้นทุนตามสัดส่วน '!$Q$156</f>
        <v>0</v>
      </c>
      <c r="E483" s="84"/>
      <c r="F483" s="84">
        <f>+D483-E483</f>
        <v>0</v>
      </c>
    </row>
    <row r="484" spans="1:6" ht="21" customHeight="1" x14ac:dyDescent="0.55000000000000004">
      <c r="A484" s="85"/>
      <c r="B484" s="84"/>
      <c r="C484" s="84"/>
      <c r="D484" s="84"/>
      <c r="E484" s="84"/>
      <c r="F484" s="84"/>
    </row>
    <row r="485" spans="1:6" ht="21" customHeight="1" x14ac:dyDescent="0.55000000000000004">
      <c r="A485" s="85"/>
      <c r="B485" s="84"/>
      <c r="C485" s="84"/>
      <c r="D485" s="84"/>
      <c r="E485" s="84"/>
      <c r="F485" s="84"/>
    </row>
    <row r="486" spans="1:6" ht="21" customHeight="1" x14ac:dyDescent="0.55000000000000004">
      <c r="A486" s="85"/>
      <c r="B486" s="84"/>
      <c r="C486" s="84"/>
      <c r="D486" s="84"/>
      <c r="E486" s="84"/>
      <c r="F486" s="84"/>
    </row>
    <row r="487" spans="1:6" ht="21" customHeight="1" x14ac:dyDescent="0.55000000000000004">
      <c r="A487" s="85"/>
      <c r="B487" s="84"/>
      <c r="C487" s="84"/>
      <c r="D487" s="84"/>
      <c r="E487" s="84"/>
      <c r="F487" s="84"/>
    </row>
    <row r="488" spans="1:6" ht="21" customHeight="1" x14ac:dyDescent="0.55000000000000004">
      <c r="A488" s="85"/>
      <c r="B488" s="84"/>
      <c r="C488" s="84"/>
      <c r="D488" s="84"/>
      <c r="E488" s="84"/>
      <c r="F488" s="84"/>
    </row>
    <row r="489" spans="1:6" ht="21" customHeight="1" x14ac:dyDescent="0.55000000000000004">
      <c r="A489" s="85"/>
      <c r="B489" s="84"/>
      <c r="C489" s="84"/>
      <c r="D489" s="84"/>
      <c r="E489" s="84"/>
      <c r="F489" s="84"/>
    </row>
    <row r="490" spans="1:6" ht="21" customHeight="1" x14ac:dyDescent="0.55000000000000004">
      <c r="A490" s="90" t="s">
        <v>22</v>
      </c>
      <c r="B490" s="30">
        <f t="shared" ref="B490:F490" si="116">SUM(B478:B489)</f>
        <v>0</v>
      </c>
      <c r="C490" s="30">
        <f t="shared" si="116"/>
        <v>0</v>
      </c>
      <c r="D490" s="30">
        <f t="shared" si="116"/>
        <v>0</v>
      </c>
      <c r="E490" s="30">
        <f t="shared" si="116"/>
        <v>0</v>
      </c>
      <c r="F490" s="30">
        <f t="shared" si="116"/>
        <v>0</v>
      </c>
    </row>
    <row r="491" spans="1:6" ht="21" customHeight="1" x14ac:dyDescent="0.55000000000000004">
      <c r="A491" s="91" t="s">
        <v>514</v>
      </c>
      <c r="B491" s="76">
        <f t="shared" ref="B491:F491" si="117">+B477-B490</f>
        <v>0</v>
      </c>
      <c r="C491" s="76">
        <f t="shared" si="117"/>
        <v>0</v>
      </c>
      <c r="D491" s="76">
        <f t="shared" si="117"/>
        <v>0</v>
      </c>
      <c r="E491" s="76">
        <f t="shared" si="117"/>
        <v>0</v>
      </c>
      <c r="F491" s="76">
        <f t="shared" si="117"/>
        <v>0</v>
      </c>
    </row>
    <row r="492" spans="1:6" ht="21" customHeight="1" x14ac:dyDescent="0.55000000000000004">
      <c r="A492" s="92"/>
      <c r="B492" s="93"/>
      <c r="C492" s="93"/>
      <c r="D492" s="93"/>
      <c r="E492" s="93"/>
      <c r="F492" s="93"/>
    </row>
    <row r="493" spans="1:6" ht="21" customHeight="1" x14ac:dyDescent="0.55000000000000004">
      <c r="A493" s="92" t="s">
        <v>377</v>
      </c>
      <c r="B493" s="93"/>
      <c r="C493" s="93"/>
      <c r="D493" s="93"/>
      <c r="E493" s="93" t="s">
        <v>378</v>
      </c>
      <c r="F493" s="93"/>
    </row>
    <row r="494" spans="1:6" ht="21" customHeight="1" x14ac:dyDescent="0.55000000000000004">
      <c r="A494" s="92" t="s">
        <v>379</v>
      </c>
      <c r="B494" s="93"/>
      <c r="C494" s="93"/>
      <c r="D494" s="93"/>
      <c r="E494" s="93" t="s">
        <v>378</v>
      </c>
      <c r="F494" s="93"/>
    </row>
    <row r="495" spans="1:6" ht="21" customHeight="1" x14ac:dyDescent="0.65">
      <c r="A495" s="152" t="s">
        <v>98</v>
      </c>
      <c r="B495" s="153"/>
      <c r="C495" s="153"/>
      <c r="D495" s="153"/>
      <c r="E495" s="153"/>
      <c r="F495" s="154"/>
    </row>
    <row r="496" spans="1:6" ht="21" customHeight="1" x14ac:dyDescent="0.65">
      <c r="A496" s="155" t="str">
        <f>+A458</f>
        <v>งานสวนป่า.......................</v>
      </c>
      <c r="B496" s="138"/>
      <c r="C496" s="138"/>
      <c r="D496" s="138"/>
      <c r="E496" s="138"/>
      <c r="F496" s="138"/>
    </row>
    <row r="497" spans="1:6" ht="21" customHeight="1" x14ac:dyDescent="0.65">
      <c r="A497" s="155" t="s">
        <v>364</v>
      </c>
      <c r="B497" s="138"/>
      <c r="C497" s="138"/>
      <c r="D497" s="138"/>
      <c r="E497" s="138"/>
      <c r="F497" s="138"/>
    </row>
    <row r="498" spans="1:6" ht="21" customHeight="1" x14ac:dyDescent="0.65">
      <c r="A498" s="155" t="s">
        <v>612</v>
      </c>
      <c r="B498" s="138"/>
      <c r="C498" s="138"/>
      <c r="D498" s="138"/>
      <c r="E498" s="138"/>
      <c r="F498" s="138"/>
    </row>
    <row r="499" spans="1:6" ht="21" customHeight="1" x14ac:dyDescent="0.55000000000000004">
      <c r="A499" s="156"/>
      <c r="B499" s="141"/>
      <c r="C499" s="141"/>
      <c r="D499" s="141"/>
      <c r="E499" s="141"/>
      <c r="F499" s="141"/>
    </row>
    <row r="500" spans="1:6" ht="21" customHeight="1" x14ac:dyDescent="0.55000000000000004">
      <c r="A500" s="81" t="s">
        <v>83</v>
      </c>
      <c r="B500" s="82" t="s">
        <v>42</v>
      </c>
      <c r="C500" s="82" t="s">
        <v>7</v>
      </c>
      <c r="D500" s="82" t="s">
        <v>365</v>
      </c>
      <c r="E500" s="82" t="s">
        <v>366</v>
      </c>
      <c r="F500" s="82" t="s">
        <v>367</v>
      </c>
    </row>
    <row r="501" spans="1:6" ht="21" customHeight="1" x14ac:dyDescent="0.55000000000000004">
      <c r="A501" s="83" t="s">
        <v>368</v>
      </c>
      <c r="B501" s="84">
        <f>+'2.ต้นทุนตามสัดส่วน '!$B$6</f>
        <v>0</v>
      </c>
      <c r="C501" s="84">
        <f>+'2.ต้นทุนตามสัดส่วน '!$C$6</f>
        <v>0</v>
      </c>
      <c r="D501" s="84">
        <f>+'2.ต้นทุนตามสัดส่วน '!$F$6</f>
        <v>0</v>
      </c>
      <c r="E501" s="84">
        <f>+D501</f>
        <v>0</v>
      </c>
      <c r="F501" s="84"/>
    </row>
    <row r="502" spans="1:6" ht="21" customHeight="1" x14ac:dyDescent="0.55000000000000004">
      <c r="A502" s="85"/>
      <c r="B502" s="84"/>
      <c r="C502" s="84"/>
      <c r="D502" s="84"/>
      <c r="E502" s="84"/>
      <c r="F502" s="84"/>
    </row>
    <row r="503" spans="1:6" ht="21" customHeight="1" x14ac:dyDescent="0.55000000000000004">
      <c r="A503" s="85" t="s">
        <v>515</v>
      </c>
      <c r="B503" s="84">
        <f t="shared" ref="B503:D503" si="118">+B465+B466</f>
        <v>0</v>
      </c>
      <c r="C503" s="84">
        <f t="shared" si="118"/>
        <v>0</v>
      </c>
      <c r="D503" s="84">
        <f t="shared" si="118"/>
        <v>0</v>
      </c>
      <c r="E503" s="84">
        <f>+D503</f>
        <v>0</v>
      </c>
      <c r="F503" s="84"/>
    </row>
    <row r="504" spans="1:6" ht="21" customHeight="1" x14ac:dyDescent="0.55000000000000004">
      <c r="A504" s="85" t="s">
        <v>516</v>
      </c>
      <c r="B504" s="84">
        <f>+'2.ต้นทุนตามสัดส่วน '!$B$166</f>
        <v>0</v>
      </c>
      <c r="C504" s="84">
        <f>+'2.ต้นทุนตามสัดส่วน '!$C$166</f>
        <v>0</v>
      </c>
      <c r="D504" s="84">
        <f>+'3.เก็บค่าใช้จ่าย'!$AL$158</f>
        <v>0</v>
      </c>
      <c r="E504" s="84"/>
      <c r="F504" s="84">
        <f>+D504-E504</f>
        <v>0</v>
      </c>
    </row>
    <row r="505" spans="1:6" ht="21" customHeight="1" x14ac:dyDescent="0.55000000000000004">
      <c r="A505" s="86"/>
      <c r="B505" s="84"/>
      <c r="C505" s="84"/>
      <c r="D505" s="84"/>
      <c r="E505" s="84"/>
      <c r="F505" s="84"/>
    </row>
    <row r="506" spans="1:6" ht="21" customHeight="1" x14ac:dyDescent="0.55000000000000004">
      <c r="A506" s="85" t="s">
        <v>517</v>
      </c>
      <c r="B506" s="84">
        <f t="shared" ref="B506:D506" si="119">+B468+B469</f>
        <v>0</v>
      </c>
      <c r="C506" s="84">
        <f t="shared" si="119"/>
        <v>0</v>
      </c>
      <c r="D506" s="84">
        <f t="shared" si="119"/>
        <v>0</v>
      </c>
      <c r="E506" s="84">
        <f>+D506</f>
        <v>0</v>
      </c>
      <c r="F506" s="84"/>
    </row>
    <row r="507" spans="1:6" ht="21" customHeight="1" x14ac:dyDescent="0.55000000000000004">
      <c r="A507" s="85" t="s">
        <v>518</v>
      </c>
      <c r="B507" s="84"/>
      <c r="C507" s="84"/>
      <c r="D507" s="84">
        <f>+'3.เก็บค่าใช้จ่าย'!$AL$268-'3.เก็บค่าใช้จ่าย'!$AL$158</f>
        <v>0</v>
      </c>
      <c r="E507" s="84"/>
      <c r="F507" s="84">
        <f>+D507-E507</f>
        <v>0</v>
      </c>
    </row>
    <row r="508" spans="1:6" ht="21" customHeight="1" x14ac:dyDescent="0.55000000000000004">
      <c r="A508" s="86"/>
      <c r="B508" s="84"/>
      <c r="C508" s="84"/>
      <c r="D508" s="84"/>
      <c r="E508" s="84"/>
      <c r="F508" s="84"/>
    </row>
    <row r="509" spans="1:6" ht="21" customHeight="1" x14ac:dyDescent="0.55000000000000004">
      <c r="A509" s="86" t="s">
        <v>519</v>
      </c>
      <c r="B509" s="84"/>
      <c r="C509" s="84"/>
      <c r="D509" s="84">
        <f>+D471+D472</f>
        <v>0</v>
      </c>
      <c r="E509" s="84">
        <f>+D509</f>
        <v>0</v>
      </c>
      <c r="F509" s="84"/>
    </row>
    <row r="510" spans="1:6" ht="21" customHeight="1" x14ac:dyDescent="0.55000000000000004">
      <c r="A510" s="86" t="s">
        <v>520</v>
      </c>
      <c r="B510" s="84"/>
      <c r="C510" s="84"/>
      <c r="D510" s="84"/>
      <c r="E510" s="84"/>
      <c r="F510" s="84">
        <f>+D510-E510</f>
        <v>0</v>
      </c>
    </row>
    <row r="511" spans="1:6" ht="21" customHeight="1" x14ac:dyDescent="0.55000000000000004">
      <c r="A511" s="85"/>
      <c r="B511" s="84"/>
      <c r="C511" s="84"/>
      <c r="D511" s="84"/>
      <c r="E511" s="84"/>
      <c r="F511" s="84"/>
    </row>
    <row r="512" spans="1:6" ht="21" customHeight="1" x14ac:dyDescent="0.55000000000000004">
      <c r="A512" s="85"/>
      <c r="B512" s="66"/>
      <c r="C512" s="66"/>
      <c r="D512" s="66"/>
      <c r="E512" s="66"/>
      <c r="F512" s="84"/>
    </row>
    <row r="513" spans="1:6" ht="21" customHeight="1" x14ac:dyDescent="0.55000000000000004">
      <c r="A513" s="87" t="s">
        <v>372</v>
      </c>
      <c r="B513" s="84">
        <f t="shared" ref="B513:F513" si="120">SUM(B501:B512)</f>
        <v>0</v>
      </c>
      <c r="C513" s="84">
        <f t="shared" si="120"/>
        <v>0</v>
      </c>
      <c r="D513" s="84">
        <f t="shared" si="120"/>
        <v>0</v>
      </c>
      <c r="E513" s="84">
        <f t="shared" si="120"/>
        <v>0</v>
      </c>
      <c r="F513" s="88">
        <f t="shared" si="120"/>
        <v>0</v>
      </c>
    </row>
    <row r="514" spans="1:6" ht="21" customHeight="1" x14ac:dyDescent="0.55000000000000004">
      <c r="A514" s="47" t="e">
        <f>+D513/C513</f>
        <v>#DIV/0!</v>
      </c>
      <c r="B514" s="66"/>
      <c r="C514" s="66"/>
      <c r="D514" s="66"/>
      <c r="E514" s="66"/>
      <c r="F514" s="66"/>
    </row>
    <row r="515" spans="1:6" ht="21" customHeight="1" x14ac:dyDescent="0.55000000000000004">
      <c r="A515" s="89" t="str">
        <f>CONCATENATE(A531,C531,E531)</f>
        <v>ราคาลงตัวหน่วยละ บาท</v>
      </c>
      <c r="B515" s="66">
        <f t="shared" ref="B515:E515" si="121">SUM(B513:B514)</f>
        <v>0</v>
      </c>
      <c r="C515" s="66">
        <f t="shared" si="121"/>
        <v>0</v>
      </c>
      <c r="D515" s="30">
        <f t="shared" si="121"/>
        <v>0</v>
      </c>
      <c r="E515" s="66">
        <f t="shared" si="121"/>
        <v>0</v>
      </c>
      <c r="F515" s="66">
        <f>+D515-E515</f>
        <v>0</v>
      </c>
    </row>
    <row r="516" spans="1:6" ht="21" customHeight="1" x14ac:dyDescent="0.55000000000000004">
      <c r="A516" s="85" t="s">
        <v>521</v>
      </c>
      <c r="B516" s="84">
        <f t="shared" ref="B516:D516" si="122">+B478+B479</f>
        <v>0</v>
      </c>
      <c r="C516" s="84">
        <f t="shared" si="122"/>
        <v>0</v>
      </c>
      <c r="D516" s="84">
        <f t="shared" si="122"/>
        <v>0</v>
      </c>
      <c r="E516" s="84">
        <f>+D516</f>
        <v>0</v>
      </c>
      <c r="F516" s="84"/>
    </row>
    <row r="517" spans="1:6" ht="21" customHeight="1" x14ac:dyDescent="0.55000000000000004">
      <c r="A517" s="85" t="s">
        <v>522</v>
      </c>
      <c r="B517" s="84">
        <f>+'2.ต้นทุนตามสัดส่วน '!$L$166</f>
        <v>0</v>
      </c>
      <c r="C517" s="84">
        <f>+'2.ต้นทุนตามสัดส่วน '!$M$166</f>
        <v>0</v>
      </c>
      <c r="D517" s="84">
        <f>+'2.ต้นทุนตามสัดส่วน '!$N$166</f>
        <v>0</v>
      </c>
      <c r="E517" s="84"/>
      <c r="F517" s="84">
        <f>+D517-E517</f>
        <v>0</v>
      </c>
    </row>
    <row r="518" spans="1:6" ht="21" customHeight="1" x14ac:dyDescent="0.55000000000000004">
      <c r="A518" s="85" t="s">
        <v>523</v>
      </c>
      <c r="B518" s="84"/>
      <c r="C518" s="84"/>
      <c r="D518" s="84">
        <f>+D480+D481</f>
        <v>0</v>
      </c>
      <c r="E518" s="84">
        <f>+D518</f>
        <v>0</v>
      </c>
      <c r="F518" s="84"/>
    </row>
    <row r="519" spans="1:6" ht="21" customHeight="1" x14ac:dyDescent="0.55000000000000004">
      <c r="A519" s="85" t="s">
        <v>524</v>
      </c>
      <c r="B519" s="84"/>
      <c r="C519" s="84"/>
      <c r="D519" s="84"/>
      <c r="E519" s="84"/>
      <c r="F519" s="84">
        <f>+D519-E519</f>
        <v>0</v>
      </c>
    </row>
    <row r="520" spans="1:6" ht="21" customHeight="1" x14ac:dyDescent="0.55000000000000004">
      <c r="A520" s="85" t="s">
        <v>525</v>
      </c>
      <c r="B520" s="84">
        <f t="shared" ref="B520:D520" si="123">+B482+B483</f>
        <v>0</v>
      </c>
      <c r="C520" s="84">
        <f t="shared" si="123"/>
        <v>0</v>
      </c>
      <c r="D520" s="84">
        <f t="shared" si="123"/>
        <v>0</v>
      </c>
      <c r="E520" s="84">
        <f>+D520</f>
        <v>0</v>
      </c>
      <c r="F520" s="84"/>
    </row>
    <row r="521" spans="1:6" ht="21" customHeight="1" x14ac:dyDescent="0.55000000000000004">
      <c r="A521" s="85" t="s">
        <v>526</v>
      </c>
      <c r="B521" s="84">
        <f>+'2.ต้นทุนตามสัดส่วน '!$O$166</f>
        <v>0</v>
      </c>
      <c r="C521" s="84">
        <f>+'2.ต้นทุนตามสัดส่วน '!$P$166</f>
        <v>0</v>
      </c>
      <c r="D521" s="84">
        <f>+'2.ต้นทุนตามสัดส่วน '!$Q$166</f>
        <v>0</v>
      </c>
      <c r="E521" s="84"/>
      <c r="F521" s="84">
        <f>+D521-E521</f>
        <v>0</v>
      </c>
    </row>
    <row r="522" spans="1:6" ht="21" customHeight="1" x14ac:dyDescent="0.55000000000000004">
      <c r="A522" s="85"/>
      <c r="B522" s="84"/>
      <c r="C522" s="84"/>
      <c r="D522" s="84"/>
      <c r="E522" s="84"/>
      <c r="F522" s="84"/>
    </row>
    <row r="523" spans="1:6" ht="21" customHeight="1" x14ac:dyDescent="0.55000000000000004">
      <c r="A523" s="85"/>
      <c r="B523" s="84"/>
      <c r="C523" s="84"/>
      <c r="D523" s="84"/>
      <c r="E523" s="84"/>
      <c r="F523" s="84"/>
    </row>
    <row r="524" spans="1:6" ht="21" customHeight="1" x14ac:dyDescent="0.55000000000000004">
      <c r="A524" s="85"/>
      <c r="B524" s="84"/>
      <c r="C524" s="84"/>
      <c r="D524" s="84"/>
      <c r="E524" s="84"/>
      <c r="F524" s="84"/>
    </row>
    <row r="525" spans="1:6" ht="21" customHeight="1" x14ac:dyDescent="0.55000000000000004">
      <c r="A525" s="85"/>
      <c r="B525" s="84"/>
      <c r="C525" s="84"/>
      <c r="D525" s="84"/>
      <c r="E525" s="84"/>
      <c r="F525" s="84"/>
    </row>
    <row r="526" spans="1:6" ht="21" customHeight="1" x14ac:dyDescent="0.55000000000000004">
      <c r="A526" s="85"/>
      <c r="B526" s="84"/>
      <c r="C526" s="84"/>
      <c r="D526" s="84"/>
      <c r="E526" s="84"/>
      <c r="F526" s="84"/>
    </row>
    <row r="527" spans="1:6" ht="21" customHeight="1" x14ac:dyDescent="0.55000000000000004">
      <c r="A527" s="85"/>
      <c r="B527" s="84"/>
      <c r="C527" s="84"/>
      <c r="D527" s="84"/>
      <c r="E527" s="84"/>
      <c r="F527" s="84"/>
    </row>
    <row r="528" spans="1:6" ht="21" customHeight="1" x14ac:dyDescent="0.55000000000000004">
      <c r="A528" s="90" t="s">
        <v>22</v>
      </c>
      <c r="B528" s="30">
        <f t="shared" ref="B528:F528" si="124">SUM(B516:B527)</f>
        <v>0</v>
      </c>
      <c r="C528" s="30">
        <f t="shared" si="124"/>
        <v>0</v>
      </c>
      <c r="D528" s="30">
        <f t="shared" si="124"/>
        <v>0</v>
      </c>
      <c r="E528" s="30">
        <f t="shared" si="124"/>
        <v>0</v>
      </c>
      <c r="F528" s="30">
        <f t="shared" si="124"/>
        <v>0</v>
      </c>
    </row>
    <row r="529" spans="1:6" ht="21" customHeight="1" x14ac:dyDescent="0.55000000000000004">
      <c r="A529" s="91" t="s">
        <v>527</v>
      </c>
      <c r="B529" s="76">
        <f t="shared" ref="B529:F529" si="125">+B515-B528</f>
        <v>0</v>
      </c>
      <c r="C529" s="76">
        <f t="shared" si="125"/>
        <v>0</v>
      </c>
      <c r="D529" s="76">
        <f t="shared" si="125"/>
        <v>0</v>
      </c>
      <c r="E529" s="76">
        <f t="shared" si="125"/>
        <v>0</v>
      </c>
      <c r="F529" s="76">
        <f t="shared" si="125"/>
        <v>0</v>
      </c>
    </row>
    <row r="530" spans="1:6" ht="21" customHeight="1" x14ac:dyDescent="0.55000000000000004">
      <c r="A530" s="92"/>
      <c r="B530" s="93"/>
      <c r="C530" s="93"/>
      <c r="D530" s="93"/>
      <c r="E530" s="93"/>
      <c r="F530" s="93"/>
    </row>
    <row r="531" spans="1:6" ht="21" customHeight="1" x14ac:dyDescent="0.55000000000000004">
      <c r="A531" s="92" t="s">
        <v>377</v>
      </c>
      <c r="B531" s="93"/>
      <c r="C531" s="93"/>
      <c r="D531" s="93"/>
      <c r="E531" s="93" t="s">
        <v>378</v>
      </c>
      <c r="F531" s="93"/>
    </row>
    <row r="532" spans="1:6" ht="21" customHeight="1" x14ac:dyDescent="0.55000000000000004">
      <c r="A532" s="92" t="s">
        <v>379</v>
      </c>
      <c r="B532" s="93"/>
      <c r="C532" s="93"/>
      <c r="D532" s="93"/>
      <c r="E532" s="93" t="s">
        <v>378</v>
      </c>
      <c r="F532" s="93"/>
    </row>
    <row r="533" spans="1:6" ht="21" customHeight="1" x14ac:dyDescent="0.65">
      <c r="A533" s="152" t="s">
        <v>99</v>
      </c>
      <c r="B533" s="153"/>
      <c r="C533" s="153"/>
      <c r="D533" s="153"/>
      <c r="E533" s="153"/>
      <c r="F533" s="154"/>
    </row>
    <row r="534" spans="1:6" ht="21" customHeight="1" x14ac:dyDescent="0.65">
      <c r="A534" s="155" t="str">
        <f>+A496</f>
        <v>งานสวนป่า.......................</v>
      </c>
      <c r="B534" s="138"/>
      <c r="C534" s="138"/>
      <c r="D534" s="138"/>
      <c r="E534" s="138"/>
      <c r="F534" s="138"/>
    </row>
    <row r="535" spans="1:6" ht="21" customHeight="1" x14ac:dyDescent="0.65">
      <c r="A535" s="155" t="s">
        <v>364</v>
      </c>
      <c r="B535" s="138"/>
      <c r="C535" s="138"/>
      <c r="D535" s="138"/>
      <c r="E535" s="138"/>
      <c r="F535" s="138"/>
    </row>
    <row r="536" spans="1:6" ht="21" customHeight="1" x14ac:dyDescent="0.65">
      <c r="A536" s="155" t="s">
        <v>613</v>
      </c>
      <c r="B536" s="138"/>
      <c r="C536" s="138"/>
      <c r="D536" s="138"/>
      <c r="E536" s="138"/>
      <c r="F536" s="138"/>
    </row>
    <row r="537" spans="1:6" ht="21" customHeight="1" x14ac:dyDescent="0.55000000000000004">
      <c r="A537" s="156"/>
      <c r="B537" s="141"/>
      <c r="C537" s="141"/>
      <c r="D537" s="141"/>
      <c r="E537" s="141"/>
      <c r="F537" s="141"/>
    </row>
    <row r="538" spans="1:6" ht="21" customHeight="1" x14ac:dyDescent="0.55000000000000004">
      <c r="A538" s="81" t="s">
        <v>83</v>
      </c>
      <c r="B538" s="82" t="s">
        <v>42</v>
      </c>
      <c r="C538" s="82" t="s">
        <v>7</v>
      </c>
      <c r="D538" s="82" t="s">
        <v>365</v>
      </c>
      <c r="E538" s="82" t="s">
        <v>366</v>
      </c>
      <c r="F538" s="82" t="s">
        <v>367</v>
      </c>
    </row>
    <row r="539" spans="1:6" ht="21" customHeight="1" x14ac:dyDescent="0.55000000000000004">
      <c r="A539" s="83" t="s">
        <v>368</v>
      </c>
      <c r="B539" s="84">
        <f>+'2.ต้นทุนตามสัดส่วน '!$B$6</f>
        <v>0</v>
      </c>
      <c r="C539" s="84">
        <f>+'2.ต้นทุนตามสัดส่วน '!$C$6</f>
        <v>0</v>
      </c>
      <c r="D539" s="84">
        <f>+'2.ต้นทุนตามสัดส่วน '!$F$6</f>
        <v>0</v>
      </c>
      <c r="E539" s="84">
        <f>+D539</f>
        <v>0</v>
      </c>
      <c r="F539" s="84"/>
    </row>
    <row r="540" spans="1:6" ht="21" customHeight="1" x14ac:dyDescent="0.55000000000000004">
      <c r="A540" s="85"/>
      <c r="B540" s="84"/>
      <c r="C540" s="84"/>
      <c r="D540" s="84"/>
      <c r="E540" s="84"/>
      <c r="F540" s="84"/>
    </row>
    <row r="541" spans="1:6" ht="21" customHeight="1" x14ac:dyDescent="0.55000000000000004">
      <c r="A541" s="85" t="s">
        <v>528</v>
      </c>
      <c r="B541" s="84">
        <f t="shared" ref="B541:D541" si="126">+B503+B504</f>
        <v>0</v>
      </c>
      <c r="C541" s="84">
        <f t="shared" si="126"/>
        <v>0</v>
      </c>
      <c r="D541" s="84">
        <f t="shared" si="126"/>
        <v>0</v>
      </c>
      <c r="E541" s="84">
        <f>+D541</f>
        <v>0</v>
      </c>
      <c r="F541" s="84"/>
    </row>
    <row r="542" spans="1:6" ht="21" customHeight="1" x14ac:dyDescent="0.55000000000000004">
      <c r="A542" s="85" t="s">
        <v>529</v>
      </c>
      <c r="B542" s="84">
        <f>+'2.ต้นทุนตามสัดส่วน '!$B$176</f>
        <v>0</v>
      </c>
      <c r="C542" s="84">
        <f>+'2.ต้นทุนตามสัดส่วน '!$C$176</f>
        <v>0</v>
      </c>
      <c r="D542" s="84">
        <f>+'3.เก็บค่าใช้จ่าย'!$AM$158</f>
        <v>0</v>
      </c>
      <c r="E542" s="84"/>
      <c r="F542" s="84">
        <f>+D542-E542</f>
        <v>0</v>
      </c>
    </row>
    <row r="543" spans="1:6" ht="21" customHeight="1" x14ac:dyDescent="0.55000000000000004">
      <c r="A543" s="86"/>
      <c r="B543" s="84"/>
      <c r="C543" s="84"/>
      <c r="D543" s="84"/>
      <c r="E543" s="84"/>
      <c r="F543" s="84"/>
    </row>
    <row r="544" spans="1:6" ht="21" customHeight="1" x14ac:dyDescent="0.55000000000000004">
      <c r="A544" s="85" t="s">
        <v>530</v>
      </c>
      <c r="B544" s="84">
        <f t="shared" ref="B544:D544" si="127">+B506+B507</f>
        <v>0</v>
      </c>
      <c r="C544" s="84">
        <f t="shared" si="127"/>
        <v>0</v>
      </c>
      <c r="D544" s="84">
        <f t="shared" si="127"/>
        <v>0</v>
      </c>
      <c r="E544" s="84">
        <f>+D544</f>
        <v>0</v>
      </c>
      <c r="F544" s="84"/>
    </row>
    <row r="545" spans="1:6" ht="21" customHeight="1" x14ac:dyDescent="0.55000000000000004">
      <c r="A545" s="85" t="s">
        <v>531</v>
      </c>
      <c r="B545" s="84"/>
      <c r="C545" s="84"/>
      <c r="D545" s="84">
        <f>+'3.เก็บค่าใช้จ่าย'!$AM$268-'3.เก็บค่าใช้จ่าย'!$AM$158</f>
        <v>0</v>
      </c>
      <c r="E545" s="84"/>
      <c r="F545" s="84">
        <f>+D545-E545</f>
        <v>0</v>
      </c>
    </row>
    <row r="546" spans="1:6" ht="21" customHeight="1" x14ac:dyDescent="0.55000000000000004">
      <c r="A546" s="86"/>
      <c r="B546" s="84"/>
      <c r="C546" s="84"/>
      <c r="D546" s="84"/>
      <c r="E546" s="84"/>
      <c r="F546" s="84"/>
    </row>
    <row r="547" spans="1:6" ht="21" customHeight="1" x14ac:dyDescent="0.55000000000000004">
      <c r="A547" s="86" t="s">
        <v>532</v>
      </c>
      <c r="B547" s="84"/>
      <c r="C547" s="84"/>
      <c r="D547" s="84">
        <f>+D509+D510</f>
        <v>0</v>
      </c>
      <c r="E547" s="84">
        <f>+D547</f>
        <v>0</v>
      </c>
      <c r="F547" s="84"/>
    </row>
    <row r="548" spans="1:6" ht="21" customHeight="1" x14ac:dyDescent="0.55000000000000004">
      <c r="A548" s="86" t="s">
        <v>533</v>
      </c>
      <c r="B548" s="84"/>
      <c r="C548" s="84"/>
      <c r="D548" s="84"/>
      <c r="E548" s="84"/>
      <c r="F548" s="84">
        <f>+D548-E548</f>
        <v>0</v>
      </c>
    </row>
    <row r="549" spans="1:6" ht="21" customHeight="1" x14ac:dyDescent="0.55000000000000004">
      <c r="A549" s="85"/>
      <c r="B549" s="84"/>
      <c r="C549" s="84"/>
      <c r="D549" s="84"/>
      <c r="E549" s="84"/>
      <c r="F549" s="84"/>
    </row>
    <row r="550" spans="1:6" ht="21" customHeight="1" x14ac:dyDescent="0.55000000000000004">
      <c r="A550" s="85"/>
      <c r="B550" s="66"/>
      <c r="C550" s="66"/>
      <c r="D550" s="66"/>
      <c r="E550" s="66"/>
      <c r="F550" s="84"/>
    </row>
    <row r="551" spans="1:6" ht="21" customHeight="1" x14ac:dyDescent="0.55000000000000004">
      <c r="A551" s="87" t="s">
        <v>372</v>
      </c>
      <c r="B551" s="84">
        <f t="shared" ref="B551:F551" si="128">SUM(B539:B550)</f>
        <v>0</v>
      </c>
      <c r="C551" s="84">
        <f t="shared" si="128"/>
        <v>0</v>
      </c>
      <c r="D551" s="84">
        <f t="shared" si="128"/>
        <v>0</v>
      </c>
      <c r="E551" s="84">
        <f t="shared" si="128"/>
        <v>0</v>
      </c>
      <c r="F551" s="88">
        <f t="shared" si="128"/>
        <v>0</v>
      </c>
    </row>
    <row r="552" spans="1:6" ht="21" customHeight="1" x14ac:dyDescent="0.55000000000000004">
      <c r="A552" s="47" t="e">
        <f>+D551/C551</f>
        <v>#DIV/0!</v>
      </c>
      <c r="B552" s="66"/>
      <c r="C552" s="66"/>
      <c r="D552" s="66"/>
      <c r="E552" s="66"/>
      <c r="F552" s="66"/>
    </row>
    <row r="553" spans="1:6" ht="21" customHeight="1" x14ac:dyDescent="0.55000000000000004">
      <c r="A553" s="89" t="str">
        <f>CONCATENATE(A569,C569,E569)</f>
        <v>ราคาลงตัวหน่วยละ บาท</v>
      </c>
      <c r="B553" s="66">
        <f t="shared" ref="B553:E553" si="129">SUM(B551:B552)</f>
        <v>0</v>
      </c>
      <c r="C553" s="66">
        <f t="shared" si="129"/>
        <v>0</v>
      </c>
      <c r="D553" s="30">
        <f t="shared" si="129"/>
        <v>0</v>
      </c>
      <c r="E553" s="66">
        <f t="shared" si="129"/>
        <v>0</v>
      </c>
      <c r="F553" s="66">
        <f>+D553-E553</f>
        <v>0</v>
      </c>
    </row>
    <row r="554" spans="1:6" ht="21" customHeight="1" x14ac:dyDescent="0.55000000000000004">
      <c r="A554" s="85" t="s">
        <v>534</v>
      </c>
      <c r="B554" s="84">
        <f t="shared" ref="B554:D554" si="130">+B516+B517</f>
        <v>0</v>
      </c>
      <c r="C554" s="84">
        <f t="shared" si="130"/>
        <v>0</v>
      </c>
      <c r="D554" s="84">
        <f t="shared" si="130"/>
        <v>0</v>
      </c>
      <c r="E554" s="84">
        <f>+D554</f>
        <v>0</v>
      </c>
      <c r="F554" s="84"/>
    </row>
    <row r="555" spans="1:6" ht="21" customHeight="1" x14ac:dyDescent="0.55000000000000004">
      <c r="A555" s="85" t="s">
        <v>535</v>
      </c>
      <c r="B555" s="84">
        <f>+'2.ต้นทุนตามสัดส่วน '!$L$176</f>
        <v>0</v>
      </c>
      <c r="C555" s="84">
        <f>+'2.ต้นทุนตามสัดส่วน '!$M$176</f>
        <v>0</v>
      </c>
      <c r="D555" s="84">
        <f>+'2.ต้นทุนตามสัดส่วน '!$N$176</f>
        <v>0</v>
      </c>
      <c r="E555" s="84"/>
      <c r="F555" s="84">
        <f>+D555-E555</f>
        <v>0</v>
      </c>
    </row>
    <row r="556" spans="1:6" ht="21" customHeight="1" x14ac:dyDescent="0.55000000000000004">
      <c r="A556" s="85" t="s">
        <v>536</v>
      </c>
      <c r="B556" s="84"/>
      <c r="C556" s="84"/>
      <c r="D556" s="84">
        <f>+D518+D519</f>
        <v>0</v>
      </c>
      <c r="E556" s="84">
        <f>+D556</f>
        <v>0</v>
      </c>
      <c r="F556" s="84"/>
    </row>
    <row r="557" spans="1:6" ht="21" customHeight="1" x14ac:dyDescent="0.55000000000000004">
      <c r="A557" s="85" t="s">
        <v>537</v>
      </c>
      <c r="B557" s="84"/>
      <c r="C557" s="84"/>
      <c r="D557" s="84"/>
      <c r="E557" s="84"/>
      <c r="F557" s="84">
        <f>+D557-E557</f>
        <v>0</v>
      </c>
    </row>
    <row r="558" spans="1:6" ht="21" customHeight="1" x14ac:dyDescent="0.55000000000000004">
      <c r="A558" s="85" t="s">
        <v>538</v>
      </c>
      <c r="B558" s="84">
        <f t="shared" ref="B558:D558" si="131">+B520+B521</f>
        <v>0</v>
      </c>
      <c r="C558" s="84">
        <f t="shared" si="131"/>
        <v>0</v>
      </c>
      <c r="D558" s="84">
        <f t="shared" si="131"/>
        <v>0</v>
      </c>
      <c r="E558" s="84">
        <f>+D558</f>
        <v>0</v>
      </c>
      <c r="F558" s="84"/>
    </row>
    <row r="559" spans="1:6" ht="21" customHeight="1" x14ac:dyDescent="0.55000000000000004">
      <c r="A559" s="85" t="s">
        <v>539</v>
      </c>
      <c r="B559" s="84">
        <f>+'2.ต้นทุนตามสัดส่วน '!$O$176</f>
        <v>0</v>
      </c>
      <c r="C559" s="84">
        <f>+'2.ต้นทุนตามสัดส่วน '!$P$176</f>
        <v>0</v>
      </c>
      <c r="D559" s="84">
        <f>+'2.ต้นทุนตามสัดส่วน '!$Q$176</f>
        <v>0</v>
      </c>
      <c r="E559" s="84"/>
      <c r="F559" s="84">
        <f>+D559-E559</f>
        <v>0</v>
      </c>
    </row>
    <row r="560" spans="1:6" ht="21" customHeight="1" x14ac:dyDescent="0.55000000000000004">
      <c r="A560" s="85"/>
      <c r="B560" s="84"/>
      <c r="C560" s="84"/>
      <c r="D560" s="84"/>
      <c r="E560" s="84"/>
      <c r="F560" s="84"/>
    </row>
    <row r="561" spans="1:6" ht="21" customHeight="1" x14ac:dyDescent="0.55000000000000004">
      <c r="A561" s="85"/>
      <c r="B561" s="84"/>
      <c r="C561" s="84"/>
      <c r="D561" s="84"/>
      <c r="E561" s="84"/>
      <c r="F561" s="84"/>
    </row>
    <row r="562" spans="1:6" ht="21" customHeight="1" x14ac:dyDescent="0.55000000000000004">
      <c r="A562" s="85"/>
      <c r="B562" s="84"/>
      <c r="C562" s="84"/>
      <c r="D562" s="84"/>
      <c r="E562" s="84"/>
      <c r="F562" s="84"/>
    </row>
    <row r="563" spans="1:6" ht="21" customHeight="1" x14ac:dyDescent="0.55000000000000004">
      <c r="A563" s="85"/>
      <c r="B563" s="84"/>
      <c r="C563" s="84"/>
      <c r="D563" s="84"/>
      <c r="E563" s="84"/>
      <c r="F563" s="84"/>
    </row>
    <row r="564" spans="1:6" ht="21" customHeight="1" x14ac:dyDescent="0.55000000000000004">
      <c r="A564" s="85"/>
      <c r="B564" s="84"/>
      <c r="C564" s="84"/>
      <c r="D564" s="84"/>
      <c r="E564" s="84"/>
      <c r="F564" s="84"/>
    </row>
    <row r="565" spans="1:6" ht="21" customHeight="1" x14ac:dyDescent="0.55000000000000004">
      <c r="A565" s="85"/>
      <c r="B565" s="84"/>
      <c r="C565" s="84"/>
      <c r="D565" s="84"/>
      <c r="E565" s="84"/>
      <c r="F565" s="84"/>
    </row>
    <row r="566" spans="1:6" ht="21" customHeight="1" x14ac:dyDescent="0.55000000000000004">
      <c r="A566" s="90" t="s">
        <v>22</v>
      </c>
      <c r="B566" s="30">
        <f t="shared" ref="B566:F566" si="132">SUM(B554:B565)</f>
        <v>0</v>
      </c>
      <c r="C566" s="30">
        <f t="shared" si="132"/>
        <v>0</v>
      </c>
      <c r="D566" s="30">
        <f t="shared" si="132"/>
        <v>0</v>
      </c>
      <c r="E566" s="30">
        <f t="shared" si="132"/>
        <v>0</v>
      </c>
      <c r="F566" s="30">
        <f t="shared" si="132"/>
        <v>0</v>
      </c>
    </row>
    <row r="567" spans="1:6" ht="21" customHeight="1" x14ac:dyDescent="0.55000000000000004">
      <c r="A567" s="91" t="s">
        <v>540</v>
      </c>
      <c r="B567" s="76">
        <f t="shared" ref="B567:F567" si="133">+B553-B566</f>
        <v>0</v>
      </c>
      <c r="C567" s="76">
        <f t="shared" si="133"/>
        <v>0</v>
      </c>
      <c r="D567" s="76">
        <f t="shared" si="133"/>
        <v>0</v>
      </c>
      <c r="E567" s="76">
        <f t="shared" si="133"/>
        <v>0</v>
      </c>
      <c r="F567" s="76">
        <f t="shared" si="133"/>
        <v>0</v>
      </c>
    </row>
    <row r="568" spans="1:6" ht="21" customHeight="1" x14ac:dyDescent="0.55000000000000004">
      <c r="A568" s="92"/>
      <c r="B568" s="93"/>
      <c r="C568" s="93"/>
      <c r="D568" s="93"/>
      <c r="E568" s="93"/>
      <c r="F568" s="93"/>
    </row>
    <row r="569" spans="1:6" ht="21" customHeight="1" x14ac:dyDescent="0.55000000000000004">
      <c r="A569" s="92" t="s">
        <v>377</v>
      </c>
      <c r="B569" s="93"/>
      <c r="C569" s="93"/>
      <c r="D569" s="93"/>
      <c r="E569" s="93" t="s">
        <v>378</v>
      </c>
      <c r="F569" s="93"/>
    </row>
    <row r="570" spans="1:6" ht="21" customHeight="1" x14ac:dyDescent="0.55000000000000004">
      <c r="A570" s="92" t="s">
        <v>379</v>
      </c>
      <c r="B570" s="93"/>
      <c r="C570" s="93"/>
      <c r="D570" s="93"/>
      <c r="E570" s="93" t="s">
        <v>378</v>
      </c>
      <c r="F570" s="93"/>
    </row>
    <row r="571" spans="1:6" ht="21" customHeight="1" x14ac:dyDescent="0.65">
      <c r="A571" s="152" t="s">
        <v>100</v>
      </c>
      <c r="B571" s="153"/>
      <c r="C571" s="153"/>
      <c r="D571" s="153"/>
      <c r="E571" s="153"/>
      <c r="F571" s="154"/>
    </row>
    <row r="572" spans="1:6" ht="21" customHeight="1" x14ac:dyDescent="0.65">
      <c r="A572" s="155" t="str">
        <f>+A534</f>
        <v>งานสวนป่า.......................</v>
      </c>
      <c r="B572" s="138"/>
      <c r="C572" s="138"/>
      <c r="D572" s="138"/>
      <c r="E572" s="138"/>
      <c r="F572" s="138"/>
    </row>
    <row r="573" spans="1:6" ht="21" customHeight="1" x14ac:dyDescent="0.65">
      <c r="A573" s="155" t="s">
        <v>364</v>
      </c>
      <c r="B573" s="138"/>
      <c r="C573" s="138"/>
      <c r="D573" s="138"/>
      <c r="E573" s="138"/>
      <c r="F573" s="138"/>
    </row>
    <row r="574" spans="1:6" ht="21" customHeight="1" x14ac:dyDescent="0.65">
      <c r="A574" s="155" t="str">
        <f>+A536</f>
        <v>ณ วันที่  31  ธันวาคม  2569</v>
      </c>
      <c r="B574" s="138"/>
      <c r="C574" s="138"/>
      <c r="D574" s="138"/>
      <c r="E574" s="138"/>
      <c r="F574" s="138"/>
    </row>
    <row r="575" spans="1:6" ht="21" customHeight="1" x14ac:dyDescent="0.55000000000000004">
      <c r="A575" s="156"/>
      <c r="B575" s="141"/>
      <c r="C575" s="141"/>
      <c r="D575" s="141"/>
      <c r="E575" s="141"/>
      <c r="F575" s="141"/>
    </row>
    <row r="576" spans="1:6" ht="21" customHeight="1" x14ac:dyDescent="0.55000000000000004">
      <c r="A576" s="81" t="s">
        <v>83</v>
      </c>
      <c r="B576" s="82" t="s">
        <v>42</v>
      </c>
      <c r="C576" s="82" t="s">
        <v>7</v>
      </c>
      <c r="D576" s="82" t="s">
        <v>365</v>
      </c>
      <c r="E576" s="82" t="s">
        <v>366</v>
      </c>
      <c r="F576" s="82" t="s">
        <v>367</v>
      </c>
    </row>
    <row r="577" spans="1:6" ht="21" customHeight="1" x14ac:dyDescent="0.55000000000000004">
      <c r="A577" s="83" t="s">
        <v>368</v>
      </c>
      <c r="B577" s="84">
        <f>+'2.ต้นทุนตามสัดส่วน '!$B$6</f>
        <v>0</v>
      </c>
      <c r="C577" s="84">
        <f>+'2.ต้นทุนตามสัดส่วน '!$C$6</f>
        <v>0</v>
      </c>
      <c r="D577" s="84">
        <f>+'2.ต้นทุนตามสัดส่วน '!$F$6</f>
        <v>0</v>
      </c>
      <c r="E577" s="84">
        <f>+D577</f>
        <v>0</v>
      </c>
      <c r="F577" s="84"/>
    </row>
    <row r="578" spans="1:6" ht="21" customHeight="1" x14ac:dyDescent="0.55000000000000004">
      <c r="A578" s="85"/>
      <c r="B578" s="84"/>
      <c r="C578" s="84"/>
      <c r="D578" s="84"/>
      <c r="E578" s="84"/>
      <c r="F578" s="84"/>
    </row>
    <row r="579" spans="1:6" ht="21" customHeight="1" x14ac:dyDescent="0.55000000000000004">
      <c r="A579" s="85" t="s">
        <v>541</v>
      </c>
      <c r="B579" s="84">
        <f t="shared" ref="B579:D579" si="134">+B427+B428</f>
        <v>0</v>
      </c>
      <c r="C579" s="84">
        <f t="shared" si="134"/>
        <v>0</v>
      </c>
      <c r="D579" s="84">
        <f t="shared" si="134"/>
        <v>0</v>
      </c>
      <c r="E579" s="84">
        <f>+D579</f>
        <v>0</v>
      </c>
      <c r="F579" s="84"/>
    </row>
    <row r="580" spans="1:6" ht="21" customHeight="1" x14ac:dyDescent="0.55000000000000004">
      <c r="A580" s="85" t="s">
        <v>542</v>
      </c>
      <c r="B580" s="84">
        <f t="shared" ref="B580:D580" si="135">+B466+B504+B542</f>
        <v>0</v>
      </c>
      <c r="C580" s="84">
        <f t="shared" si="135"/>
        <v>0</v>
      </c>
      <c r="D580" s="84">
        <f t="shared" si="135"/>
        <v>0</v>
      </c>
      <c r="E580" s="84"/>
      <c r="F580" s="84">
        <f>+D580</f>
        <v>0</v>
      </c>
    </row>
    <row r="581" spans="1:6" ht="21" customHeight="1" x14ac:dyDescent="0.55000000000000004">
      <c r="A581" s="86"/>
      <c r="B581" s="84"/>
      <c r="C581" s="84"/>
      <c r="D581" s="84"/>
      <c r="E581" s="84"/>
      <c r="F581" s="84"/>
    </row>
    <row r="582" spans="1:6" ht="21" customHeight="1" x14ac:dyDescent="0.55000000000000004">
      <c r="A582" s="85" t="s">
        <v>492</v>
      </c>
      <c r="B582" s="84">
        <f t="shared" ref="B582:D582" si="136">+B430+B431</f>
        <v>0</v>
      </c>
      <c r="C582" s="84">
        <f t="shared" si="136"/>
        <v>0</v>
      </c>
      <c r="D582" s="84">
        <f t="shared" si="136"/>
        <v>0</v>
      </c>
      <c r="E582" s="84">
        <f>+D582</f>
        <v>0</v>
      </c>
      <c r="F582" s="84"/>
    </row>
    <row r="583" spans="1:6" ht="21" customHeight="1" x14ac:dyDescent="0.55000000000000004">
      <c r="A583" s="85" t="s">
        <v>543</v>
      </c>
      <c r="B583" s="84">
        <f t="shared" ref="B583:D583" si="137">+B469+B507+B545</f>
        <v>0</v>
      </c>
      <c r="C583" s="84">
        <f t="shared" si="137"/>
        <v>0</v>
      </c>
      <c r="D583" s="84">
        <f t="shared" si="137"/>
        <v>0</v>
      </c>
      <c r="E583" s="84"/>
      <c r="F583" s="84">
        <f>+D583</f>
        <v>0</v>
      </c>
    </row>
    <row r="584" spans="1:6" ht="21" customHeight="1" x14ac:dyDescent="0.55000000000000004">
      <c r="A584" s="86"/>
      <c r="B584" s="84"/>
      <c r="C584" s="84"/>
      <c r="D584" s="84"/>
      <c r="E584" s="84"/>
      <c r="F584" s="84"/>
    </row>
    <row r="585" spans="1:6" ht="21" customHeight="1" x14ac:dyDescent="0.55000000000000004">
      <c r="A585" s="86" t="s">
        <v>544</v>
      </c>
      <c r="B585" s="84">
        <f t="shared" ref="B585:D585" si="138">+B433+B434</f>
        <v>0</v>
      </c>
      <c r="C585" s="84">
        <f t="shared" si="138"/>
        <v>0</v>
      </c>
      <c r="D585" s="84">
        <f t="shared" si="138"/>
        <v>0</v>
      </c>
      <c r="E585" s="84">
        <f>+D585</f>
        <v>0</v>
      </c>
      <c r="F585" s="84">
        <f t="shared" ref="F585:F586" si="139">+D585-E585</f>
        <v>0</v>
      </c>
    </row>
    <row r="586" spans="1:6" ht="21" customHeight="1" x14ac:dyDescent="0.55000000000000004">
      <c r="A586" s="86" t="s">
        <v>545</v>
      </c>
      <c r="B586" s="84">
        <f t="shared" ref="B586:D586" si="140">+B472+B510+B548</f>
        <v>0</v>
      </c>
      <c r="C586" s="84">
        <f t="shared" si="140"/>
        <v>0</v>
      </c>
      <c r="D586" s="84">
        <f t="shared" si="140"/>
        <v>0</v>
      </c>
      <c r="E586" s="84"/>
      <c r="F586" s="84">
        <f t="shared" si="139"/>
        <v>0</v>
      </c>
    </row>
    <row r="587" spans="1:6" ht="21" customHeight="1" x14ac:dyDescent="0.55000000000000004">
      <c r="A587" s="85"/>
      <c r="B587" s="84"/>
      <c r="C587" s="84"/>
      <c r="D587" s="84"/>
      <c r="E587" s="84"/>
      <c r="F587" s="84"/>
    </row>
    <row r="588" spans="1:6" ht="21" customHeight="1" x14ac:dyDescent="0.55000000000000004">
      <c r="A588" s="85"/>
      <c r="B588" s="66"/>
      <c r="C588" s="66"/>
      <c r="D588" s="66"/>
      <c r="E588" s="66"/>
      <c r="F588" s="84"/>
    </row>
    <row r="589" spans="1:6" ht="21" customHeight="1" x14ac:dyDescent="0.55000000000000004">
      <c r="A589" s="87" t="s">
        <v>372</v>
      </c>
      <c r="B589" s="84">
        <f t="shared" ref="B589:F589" si="141">SUM(B577:B588)</f>
        <v>0</v>
      </c>
      <c r="C589" s="84">
        <f t="shared" si="141"/>
        <v>0</v>
      </c>
      <c r="D589" s="84">
        <f t="shared" si="141"/>
        <v>0</v>
      </c>
      <c r="E589" s="84">
        <f t="shared" si="141"/>
        <v>0</v>
      </c>
      <c r="F589" s="88">
        <f t="shared" si="141"/>
        <v>0</v>
      </c>
    </row>
    <row r="590" spans="1:6" ht="21" customHeight="1" x14ac:dyDescent="0.55000000000000004">
      <c r="A590" s="47" t="e">
        <f>+D589/C589</f>
        <v>#DIV/0!</v>
      </c>
      <c r="B590" s="66"/>
      <c r="C590" s="66"/>
      <c r="D590" s="66"/>
      <c r="E590" s="66"/>
      <c r="F590" s="66"/>
    </row>
    <row r="591" spans="1:6" ht="21" customHeight="1" x14ac:dyDescent="0.55000000000000004">
      <c r="A591" s="89" t="str">
        <f>CONCATENATE(A607,C607,E607)</f>
        <v>ราคาลงตัวหน่วยละ บาท</v>
      </c>
      <c r="B591" s="66">
        <f t="shared" ref="B591:E591" si="142">SUM(B589:B590)</f>
        <v>0</v>
      </c>
      <c r="C591" s="66">
        <f t="shared" si="142"/>
        <v>0</v>
      </c>
      <c r="D591" s="66">
        <f t="shared" si="142"/>
        <v>0</v>
      </c>
      <c r="E591" s="66">
        <f t="shared" si="142"/>
        <v>0</v>
      </c>
      <c r="F591" s="66">
        <f>+D591-E591</f>
        <v>0</v>
      </c>
    </row>
    <row r="592" spans="1:6" ht="21" customHeight="1" x14ac:dyDescent="0.55000000000000004">
      <c r="A592" s="85" t="s">
        <v>546</v>
      </c>
      <c r="B592" s="84">
        <f t="shared" ref="B592:D592" si="143">+B440+B441</f>
        <v>0</v>
      </c>
      <c r="C592" s="84">
        <f t="shared" si="143"/>
        <v>0</v>
      </c>
      <c r="D592" s="84">
        <f t="shared" si="143"/>
        <v>0</v>
      </c>
      <c r="E592" s="84">
        <f>+D592</f>
        <v>0</v>
      </c>
      <c r="F592" s="84"/>
    </row>
    <row r="593" spans="1:6" ht="21" customHeight="1" x14ac:dyDescent="0.55000000000000004">
      <c r="A593" s="85" t="s">
        <v>547</v>
      </c>
      <c r="B593" s="84">
        <f t="shared" ref="B593:D593" si="144">+B479+B517+B555</f>
        <v>0</v>
      </c>
      <c r="C593" s="84">
        <f t="shared" si="144"/>
        <v>0</v>
      </c>
      <c r="D593" s="84">
        <f t="shared" si="144"/>
        <v>0</v>
      </c>
      <c r="E593" s="84"/>
      <c r="F593" s="84">
        <f>+D593</f>
        <v>0</v>
      </c>
    </row>
    <row r="594" spans="1:6" ht="21" customHeight="1" x14ac:dyDescent="0.55000000000000004">
      <c r="A594" s="85" t="s">
        <v>548</v>
      </c>
      <c r="B594" s="84">
        <f t="shared" ref="B594:D594" si="145">+B442+B443</f>
        <v>0</v>
      </c>
      <c r="C594" s="84">
        <f t="shared" si="145"/>
        <v>0</v>
      </c>
      <c r="D594" s="84">
        <f t="shared" si="145"/>
        <v>0</v>
      </c>
      <c r="E594" s="84">
        <f>+D594</f>
        <v>0</v>
      </c>
      <c r="F594" s="84">
        <f t="shared" ref="F594:F595" si="146">+D594-E594</f>
        <v>0</v>
      </c>
    </row>
    <row r="595" spans="1:6" ht="21" customHeight="1" x14ac:dyDescent="0.55000000000000004">
      <c r="A595" s="85" t="s">
        <v>549</v>
      </c>
      <c r="B595" s="84">
        <f t="shared" ref="B595:D595" si="147">+B481+B519+B557</f>
        <v>0</v>
      </c>
      <c r="C595" s="84">
        <f t="shared" si="147"/>
        <v>0</v>
      </c>
      <c r="D595" s="84">
        <f t="shared" si="147"/>
        <v>0</v>
      </c>
      <c r="E595" s="84"/>
      <c r="F595" s="84">
        <f t="shared" si="146"/>
        <v>0</v>
      </c>
    </row>
    <row r="596" spans="1:6" ht="21" customHeight="1" x14ac:dyDescent="0.55000000000000004">
      <c r="A596" s="85" t="s">
        <v>550</v>
      </c>
      <c r="B596" s="84">
        <f t="shared" ref="B596:D596" si="148">+B444+B445</f>
        <v>0</v>
      </c>
      <c r="C596" s="84">
        <f t="shared" si="148"/>
        <v>0</v>
      </c>
      <c r="D596" s="84">
        <f t="shared" si="148"/>
        <v>0</v>
      </c>
      <c r="E596" s="84">
        <f>+D596</f>
        <v>0</v>
      </c>
      <c r="F596" s="84"/>
    </row>
    <row r="597" spans="1:6" ht="21" customHeight="1" x14ac:dyDescent="0.55000000000000004">
      <c r="A597" s="85" t="s">
        <v>551</v>
      </c>
      <c r="B597" s="84">
        <f t="shared" ref="B597:D597" si="149">+B483+B521+B559</f>
        <v>0</v>
      </c>
      <c r="C597" s="84">
        <f t="shared" si="149"/>
        <v>0</v>
      </c>
      <c r="D597" s="84">
        <f t="shared" si="149"/>
        <v>0</v>
      </c>
      <c r="E597" s="84"/>
      <c r="F597" s="84">
        <f>+D597</f>
        <v>0</v>
      </c>
    </row>
    <row r="598" spans="1:6" ht="21" customHeight="1" x14ac:dyDescent="0.55000000000000004">
      <c r="A598" s="85"/>
      <c r="B598" s="84"/>
      <c r="C598" s="84"/>
      <c r="D598" s="84"/>
      <c r="E598" s="84"/>
      <c r="F598" s="84"/>
    </row>
    <row r="599" spans="1:6" ht="21" customHeight="1" x14ac:dyDescent="0.55000000000000004">
      <c r="A599" s="85"/>
      <c r="B599" s="84"/>
      <c r="C599" s="84"/>
      <c r="D599" s="84"/>
      <c r="E599" s="84"/>
      <c r="F599" s="84"/>
    </row>
    <row r="600" spans="1:6" ht="21" customHeight="1" x14ac:dyDescent="0.55000000000000004">
      <c r="A600" s="85"/>
      <c r="B600" s="84"/>
      <c r="C600" s="84"/>
      <c r="D600" s="84"/>
      <c r="E600" s="84"/>
      <c r="F600" s="84"/>
    </row>
    <row r="601" spans="1:6" ht="21" customHeight="1" x14ac:dyDescent="0.55000000000000004">
      <c r="A601" s="85"/>
      <c r="B601" s="84"/>
      <c r="C601" s="84"/>
      <c r="D601" s="84"/>
      <c r="E601" s="84"/>
      <c r="F601" s="84"/>
    </row>
    <row r="602" spans="1:6" ht="21" customHeight="1" x14ac:dyDescent="0.55000000000000004">
      <c r="A602" s="85"/>
      <c r="B602" s="84"/>
      <c r="C602" s="84"/>
      <c r="D602" s="84"/>
      <c r="E602" s="84"/>
      <c r="F602" s="84"/>
    </row>
    <row r="603" spans="1:6" ht="21" customHeight="1" x14ac:dyDescent="0.55000000000000004">
      <c r="A603" s="85"/>
      <c r="B603" s="84"/>
      <c r="C603" s="84"/>
      <c r="D603" s="84"/>
      <c r="E603" s="84"/>
      <c r="F603" s="84"/>
    </row>
    <row r="604" spans="1:6" ht="21" customHeight="1" x14ac:dyDescent="0.55000000000000004">
      <c r="A604" s="90" t="s">
        <v>22</v>
      </c>
      <c r="B604" s="30">
        <f t="shared" ref="B604:F604" si="150">SUM(B592:B603)</f>
        <v>0</v>
      </c>
      <c r="C604" s="30">
        <f t="shared" si="150"/>
        <v>0</v>
      </c>
      <c r="D604" s="30">
        <f t="shared" si="150"/>
        <v>0</v>
      </c>
      <c r="E604" s="30">
        <f t="shared" si="150"/>
        <v>0</v>
      </c>
      <c r="F604" s="30">
        <f t="shared" si="150"/>
        <v>0</v>
      </c>
    </row>
    <row r="605" spans="1:6" ht="21" customHeight="1" x14ac:dyDescent="0.55000000000000004">
      <c r="A605" s="91" t="s">
        <v>540</v>
      </c>
      <c r="B605" s="76">
        <f t="shared" ref="B605:F605" si="151">+B591-B604</f>
        <v>0</v>
      </c>
      <c r="C605" s="76">
        <f t="shared" si="151"/>
        <v>0</v>
      </c>
      <c r="D605" s="76">
        <f t="shared" si="151"/>
        <v>0</v>
      </c>
      <c r="E605" s="76">
        <f t="shared" si="151"/>
        <v>0</v>
      </c>
      <c r="F605" s="76">
        <f t="shared" si="151"/>
        <v>0</v>
      </c>
    </row>
    <row r="606" spans="1:6" ht="21" customHeight="1" x14ac:dyDescent="0.55000000000000004">
      <c r="A606" s="92"/>
      <c r="B606" s="93"/>
      <c r="C606" s="93"/>
      <c r="D606" s="93"/>
      <c r="E606" s="93"/>
      <c r="F606" s="93"/>
    </row>
    <row r="607" spans="1:6" ht="21" customHeight="1" x14ac:dyDescent="0.55000000000000004">
      <c r="A607" s="92" t="s">
        <v>377</v>
      </c>
      <c r="B607" s="93"/>
      <c r="C607" s="93"/>
      <c r="D607" s="93"/>
      <c r="E607" s="93" t="s">
        <v>378</v>
      </c>
      <c r="F607" s="93"/>
    </row>
    <row r="608" spans="1:6" ht="21" customHeight="1" x14ac:dyDescent="0.55000000000000004">
      <c r="A608" s="92" t="s">
        <v>379</v>
      </c>
      <c r="B608" s="93"/>
      <c r="C608" s="93"/>
      <c r="D608" s="93"/>
      <c r="E608" s="93" t="s">
        <v>378</v>
      </c>
      <c r="F608" s="93"/>
    </row>
    <row r="609" spans="1:6" ht="21" customHeight="1" x14ac:dyDescent="0.65">
      <c r="A609" s="152" t="s">
        <v>101</v>
      </c>
      <c r="B609" s="153"/>
      <c r="C609" s="153"/>
      <c r="D609" s="153"/>
      <c r="E609" s="153"/>
      <c r="F609" s="154"/>
    </row>
    <row r="610" spans="1:6" ht="21" customHeight="1" x14ac:dyDescent="0.65">
      <c r="A610" s="155" t="str">
        <f>+A572</f>
        <v>งานสวนป่า.......................</v>
      </c>
      <c r="B610" s="138"/>
      <c r="C610" s="138"/>
      <c r="D610" s="138"/>
      <c r="E610" s="138"/>
      <c r="F610" s="138"/>
    </row>
    <row r="611" spans="1:6" ht="21" customHeight="1" x14ac:dyDescent="0.65">
      <c r="A611" s="155" t="s">
        <v>364</v>
      </c>
      <c r="B611" s="138"/>
      <c r="C611" s="138"/>
      <c r="D611" s="138"/>
      <c r="E611" s="138"/>
      <c r="F611" s="138"/>
    </row>
    <row r="612" spans="1:6" ht="21" customHeight="1" x14ac:dyDescent="0.65">
      <c r="A612" s="155" t="str">
        <f>+A574</f>
        <v>ณ วันที่  31  ธันวาคม  2569</v>
      </c>
      <c r="B612" s="138"/>
      <c r="C612" s="138"/>
      <c r="D612" s="138"/>
      <c r="E612" s="138"/>
      <c r="F612" s="138"/>
    </row>
    <row r="613" spans="1:6" ht="21" customHeight="1" x14ac:dyDescent="0.55000000000000004">
      <c r="A613" s="156"/>
      <c r="B613" s="141"/>
      <c r="C613" s="141"/>
      <c r="D613" s="141"/>
      <c r="E613" s="141"/>
      <c r="F613" s="141"/>
    </row>
    <row r="614" spans="1:6" ht="21" customHeight="1" x14ac:dyDescent="0.55000000000000004">
      <c r="A614" s="81" t="s">
        <v>83</v>
      </c>
      <c r="B614" s="82" t="s">
        <v>42</v>
      </c>
      <c r="C614" s="82" t="s">
        <v>7</v>
      </c>
      <c r="D614" s="82" t="s">
        <v>365</v>
      </c>
      <c r="E614" s="82" t="s">
        <v>366</v>
      </c>
      <c r="F614" s="82" t="s">
        <v>367</v>
      </c>
    </row>
    <row r="615" spans="1:6" ht="21" customHeight="1" x14ac:dyDescent="0.55000000000000004">
      <c r="A615" s="83" t="s">
        <v>368</v>
      </c>
      <c r="B615" s="84">
        <f t="shared" ref="B615:D615" si="152">+B7</f>
        <v>0</v>
      </c>
      <c r="C615" s="84">
        <f t="shared" si="152"/>
        <v>0</v>
      </c>
      <c r="D615" s="84">
        <f t="shared" si="152"/>
        <v>0</v>
      </c>
      <c r="E615" s="84">
        <f>+D615</f>
        <v>0</v>
      </c>
      <c r="F615" s="84"/>
    </row>
    <row r="616" spans="1:6" ht="21" customHeight="1" x14ac:dyDescent="0.55000000000000004">
      <c r="A616" s="85"/>
      <c r="B616" s="84"/>
      <c r="C616" s="84"/>
      <c r="D616" s="84"/>
      <c r="E616" s="84"/>
      <c r="F616" s="84"/>
    </row>
    <row r="617" spans="1:6" ht="21" customHeight="1" x14ac:dyDescent="0.55000000000000004">
      <c r="A617" s="85" t="s">
        <v>552</v>
      </c>
      <c r="B617" s="84">
        <f t="shared" ref="B617:D617" si="153">+B579+B580</f>
        <v>0</v>
      </c>
      <c r="C617" s="84">
        <f t="shared" si="153"/>
        <v>0</v>
      </c>
      <c r="D617" s="84">
        <f t="shared" si="153"/>
        <v>0</v>
      </c>
      <c r="E617" s="84"/>
      <c r="F617" s="84">
        <f>+D617-E617</f>
        <v>0</v>
      </c>
    </row>
    <row r="618" spans="1:6" ht="21" customHeight="1" x14ac:dyDescent="0.55000000000000004">
      <c r="A618" s="85"/>
      <c r="B618" s="84"/>
      <c r="C618" s="84"/>
      <c r="D618" s="84"/>
      <c r="E618" s="84"/>
      <c r="F618" s="84"/>
    </row>
    <row r="619" spans="1:6" ht="21" customHeight="1" x14ac:dyDescent="0.55000000000000004">
      <c r="A619" s="86"/>
      <c r="B619" s="84"/>
      <c r="C619" s="84"/>
      <c r="D619" s="84"/>
      <c r="E619" s="84"/>
      <c r="F619" s="84"/>
    </row>
    <row r="620" spans="1:6" ht="21" customHeight="1" x14ac:dyDescent="0.55000000000000004">
      <c r="A620" s="85" t="s">
        <v>553</v>
      </c>
      <c r="B620" s="84">
        <f t="shared" ref="B620:D620" si="154">+B582+B583</f>
        <v>0</v>
      </c>
      <c r="C620" s="84">
        <f t="shared" si="154"/>
        <v>0</v>
      </c>
      <c r="D620" s="84">
        <f t="shared" si="154"/>
        <v>0</v>
      </c>
      <c r="E620" s="84"/>
      <c r="F620" s="84">
        <f>+D620-E620</f>
        <v>0</v>
      </c>
    </row>
    <row r="621" spans="1:6" ht="21" customHeight="1" x14ac:dyDescent="0.55000000000000004">
      <c r="A621" s="85"/>
      <c r="B621" s="84"/>
      <c r="C621" s="84"/>
      <c r="D621" s="84"/>
      <c r="E621" s="84"/>
      <c r="F621" s="84"/>
    </row>
    <row r="622" spans="1:6" ht="21" customHeight="1" x14ac:dyDescent="0.55000000000000004">
      <c r="A622" s="86"/>
      <c r="B622" s="84"/>
      <c r="C622" s="84"/>
      <c r="D622" s="84"/>
      <c r="E622" s="84"/>
      <c r="F622" s="84"/>
    </row>
    <row r="623" spans="1:6" ht="21" customHeight="1" x14ac:dyDescent="0.55000000000000004">
      <c r="A623" s="86" t="s">
        <v>554</v>
      </c>
      <c r="B623" s="84">
        <f t="shared" ref="B623:D623" si="155">+B585+B586</f>
        <v>0</v>
      </c>
      <c r="C623" s="84">
        <f t="shared" si="155"/>
        <v>0</v>
      </c>
      <c r="D623" s="84">
        <f t="shared" si="155"/>
        <v>0</v>
      </c>
      <c r="E623" s="84"/>
      <c r="F623" s="84">
        <f>+D623-E623</f>
        <v>0</v>
      </c>
    </row>
    <row r="624" spans="1:6" ht="21" customHeight="1" x14ac:dyDescent="0.55000000000000004">
      <c r="A624" s="85"/>
      <c r="B624" s="84"/>
      <c r="C624" s="84"/>
      <c r="D624" s="84"/>
      <c r="E624" s="84"/>
      <c r="F624" s="84"/>
    </row>
    <row r="625" spans="1:6" ht="21" customHeight="1" x14ac:dyDescent="0.55000000000000004">
      <c r="A625" s="85"/>
      <c r="B625" s="84"/>
      <c r="C625" s="84"/>
      <c r="D625" s="84"/>
      <c r="E625" s="84"/>
      <c r="F625" s="84"/>
    </row>
    <row r="626" spans="1:6" ht="21" customHeight="1" x14ac:dyDescent="0.55000000000000004">
      <c r="A626" s="85"/>
      <c r="B626" s="66"/>
      <c r="C626" s="66"/>
      <c r="D626" s="66"/>
      <c r="E626" s="66"/>
      <c r="F626" s="84"/>
    </row>
    <row r="627" spans="1:6" ht="21" customHeight="1" x14ac:dyDescent="0.55000000000000004">
      <c r="A627" s="87" t="s">
        <v>372</v>
      </c>
      <c r="B627" s="84">
        <f t="shared" ref="B627:F627" si="156">SUM(B615:B626)</f>
        <v>0</v>
      </c>
      <c r="C627" s="84">
        <f t="shared" si="156"/>
        <v>0</v>
      </c>
      <c r="D627" s="84">
        <f t="shared" si="156"/>
        <v>0</v>
      </c>
      <c r="E627" s="84">
        <f t="shared" si="156"/>
        <v>0</v>
      </c>
      <c r="F627" s="88">
        <f t="shared" si="156"/>
        <v>0</v>
      </c>
    </row>
    <row r="628" spans="1:6" ht="21" customHeight="1" x14ac:dyDescent="0.55000000000000004">
      <c r="A628" s="47" t="e">
        <f>+D627/C627</f>
        <v>#DIV/0!</v>
      </c>
      <c r="B628" s="66"/>
      <c r="C628" s="66"/>
      <c r="D628" s="66"/>
      <c r="E628" s="66"/>
      <c r="F628" s="66"/>
    </row>
    <row r="629" spans="1:6" ht="21" customHeight="1" x14ac:dyDescent="0.55000000000000004">
      <c r="A629" s="89" t="str">
        <f>CONCATENATE(A645,C645,E645)</f>
        <v>ราคาลงตัวหน่วยละ บาท</v>
      </c>
      <c r="B629" s="66">
        <f t="shared" ref="B629:E629" si="157">SUM(B627:B628)</f>
        <v>0</v>
      </c>
      <c r="C629" s="66">
        <f t="shared" si="157"/>
        <v>0</v>
      </c>
      <c r="D629" s="30">
        <f t="shared" si="157"/>
        <v>0</v>
      </c>
      <c r="E629" s="66">
        <f t="shared" si="157"/>
        <v>0</v>
      </c>
      <c r="F629" s="66">
        <f t="shared" ref="F629:F630" si="158">+D629-E629</f>
        <v>0</v>
      </c>
    </row>
    <row r="630" spans="1:6" ht="21" customHeight="1" x14ac:dyDescent="0.55000000000000004">
      <c r="A630" s="85" t="s">
        <v>555</v>
      </c>
      <c r="B630" s="84">
        <f t="shared" ref="B630:D630" si="159">+B592+B593</f>
        <v>0</v>
      </c>
      <c r="C630" s="84">
        <f t="shared" si="159"/>
        <v>0</v>
      </c>
      <c r="D630" s="84">
        <f t="shared" si="159"/>
        <v>0</v>
      </c>
      <c r="E630" s="84"/>
      <c r="F630" s="84">
        <f t="shared" si="158"/>
        <v>0</v>
      </c>
    </row>
    <row r="631" spans="1:6" ht="21" customHeight="1" x14ac:dyDescent="0.55000000000000004">
      <c r="A631" s="85"/>
      <c r="B631" s="84"/>
      <c r="C631" s="84"/>
      <c r="D631" s="84"/>
      <c r="E631" s="84"/>
      <c r="F631" s="84"/>
    </row>
    <row r="632" spans="1:6" ht="21" customHeight="1" x14ac:dyDescent="0.55000000000000004">
      <c r="A632" s="85" t="s">
        <v>556</v>
      </c>
      <c r="B632" s="84">
        <f t="shared" ref="B632:D632" si="160">+B594+B595</f>
        <v>0</v>
      </c>
      <c r="C632" s="84">
        <f t="shared" si="160"/>
        <v>0</v>
      </c>
      <c r="D632" s="84">
        <f t="shared" si="160"/>
        <v>0</v>
      </c>
      <c r="E632" s="84"/>
      <c r="F632" s="84">
        <f>+D632-E632</f>
        <v>0</v>
      </c>
    </row>
    <row r="633" spans="1:6" ht="21" customHeight="1" x14ac:dyDescent="0.55000000000000004">
      <c r="A633" s="85"/>
      <c r="B633" s="84"/>
      <c r="C633" s="84"/>
      <c r="D633" s="84"/>
      <c r="E633" s="84"/>
      <c r="F633" s="84"/>
    </row>
    <row r="634" spans="1:6" ht="21" customHeight="1" x14ac:dyDescent="0.55000000000000004">
      <c r="A634" s="85" t="s">
        <v>557</v>
      </c>
      <c r="B634" s="84">
        <f t="shared" ref="B634:D634" si="161">+B596+B597</f>
        <v>0</v>
      </c>
      <c r="C634" s="84">
        <f t="shared" si="161"/>
        <v>0</v>
      </c>
      <c r="D634" s="84">
        <f t="shared" si="161"/>
        <v>0</v>
      </c>
      <c r="E634" s="84"/>
      <c r="F634" s="84">
        <f>+D634-E634</f>
        <v>0</v>
      </c>
    </row>
    <row r="635" spans="1:6" ht="21" customHeight="1" x14ac:dyDescent="0.55000000000000004">
      <c r="A635" s="85"/>
      <c r="B635" s="84"/>
      <c r="C635" s="84"/>
      <c r="D635" s="84"/>
      <c r="E635" s="84"/>
      <c r="F635" s="84"/>
    </row>
    <row r="636" spans="1:6" ht="21" customHeight="1" x14ac:dyDescent="0.55000000000000004">
      <c r="A636" s="85"/>
      <c r="B636" s="84"/>
      <c r="C636" s="84"/>
      <c r="D636" s="84"/>
      <c r="E636" s="84"/>
      <c r="F636" s="84"/>
    </row>
    <row r="637" spans="1:6" ht="21" customHeight="1" x14ac:dyDescent="0.55000000000000004">
      <c r="A637" s="85"/>
      <c r="B637" s="84"/>
      <c r="C637" s="84"/>
      <c r="D637" s="84"/>
      <c r="E637" s="84"/>
      <c r="F637" s="84"/>
    </row>
    <row r="638" spans="1:6" ht="21" customHeight="1" x14ac:dyDescent="0.55000000000000004">
      <c r="A638" s="85"/>
      <c r="B638" s="84"/>
      <c r="C638" s="84"/>
      <c r="D638" s="84"/>
      <c r="E638" s="84"/>
      <c r="F638" s="84"/>
    </row>
    <row r="639" spans="1:6" ht="21" customHeight="1" x14ac:dyDescent="0.55000000000000004">
      <c r="A639" s="85"/>
      <c r="B639" s="84"/>
      <c r="C639" s="84"/>
      <c r="D639" s="84"/>
      <c r="E639" s="84"/>
      <c r="F639" s="84"/>
    </row>
    <row r="640" spans="1:6" ht="21" customHeight="1" x14ac:dyDescent="0.55000000000000004">
      <c r="A640" s="85"/>
      <c r="B640" s="84"/>
      <c r="C640" s="84"/>
      <c r="D640" s="84"/>
      <c r="E640" s="84"/>
      <c r="F640" s="84"/>
    </row>
    <row r="641" spans="1:6" ht="21" customHeight="1" x14ac:dyDescent="0.55000000000000004">
      <c r="A641" s="85"/>
      <c r="B641" s="84"/>
      <c r="C641" s="84"/>
      <c r="D641" s="84"/>
      <c r="E641" s="84"/>
      <c r="F641" s="84"/>
    </row>
    <row r="642" spans="1:6" ht="21" customHeight="1" x14ac:dyDescent="0.55000000000000004">
      <c r="A642" s="90" t="s">
        <v>22</v>
      </c>
      <c r="B642" s="30">
        <f t="shared" ref="B642:F642" si="162">SUM(B630:B641)</f>
        <v>0</v>
      </c>
      <c r="C642" s="30">
        <f t="shared" si="162"/>
        <v>0</v>
      </c>
      <c r="D642" s="30">
        <f t="shared" si="162"/>
        <v>0</v>
      </c>
      <c r="E642" s="30">
        <f t="shared" si="162"/>
        <v>0</v>
      </c>
      <c r="F642" s="30">
        <f t="shared" si="162"/>
        <v>0</v>
      </c>
    </row>
    <row r="643" spans="1:6" ht="21" customHeight="1" x14ac:dyDescent="0.55000000000000004">
      <c r="A643" s="91" t="s">
        <v>489</v>
      </c>
      <c r="B643" s="76">
        <f t="shared" ref="B643:F643" si="163">+B629-B642</f>
        <v>0</v>
      </c>
      <c r="C643" s="76">
        <f t="shared" si="163"/>
        <v>0</v>
      </c>
      <c r="D643" s="76">
        <f t="shared" si="163"/>
        <v>0</v>
      </c>
      <c r="E643" s="76">
        <f t="shared" si="163"/>
        <v>0</v>
      </c>
      <c r="F643" s="76">
        <f t="shared" si="163"/>
        <v>0</v>
      </c>
    </row>
    <row r="644" spans="1:6" ht="21" customHeight="1" x14ac:dyDescent="0.55000000000000004">
      <c r="A644" s="92"/>
      <c r="B644" s="93"/>
      <c r="C644" s="93"/>
      <c r="D644" s="93"/>
      <c r="E644" s="93"/>
      <c r="F644" s="93"/>
    </row>
    <row r="645" spans="1:6" ht="21" customHeight="1" x14ac:dyDescent="0.55000000000000004">
      <c r="A645" s="92" t="s">
        <v>377</v>
      </c>
      <c r="B645" s="93"/>
      <c r="C645" s="93"/>
      <c r="D645" s="93"/>
      <c r="E645" s="93" t="s">
        <v>378</v>
      </c>
      <c r="F645" s="93"/>
    </row>
    <row r="646" spans="1:6" ht="21" customHeight="1" x14ac:dyDescent="0.55000000000000004">
      <c r="A646" s="92" t="s">
        <v>379</v>
      </c>
      <c r="B646" s="93"/>
      <c r="C646" s="93"/>
      <c r="D646" s="93"/>
      <c r="E646" s="93" t="s">
        <v>378</v>
      </c>
      <c r="F646" s="93"/>
    </row>
    <row r="647" spans="1:6" ht="21" customHeight="1" x14ac:dyDescent="0.55000000000000004">
      <c r="A647" s="92"/>
      <c r="B647" s="93"/>
      <c r="C647" s="93"/>
      <c r="D647" s="93"/>
      <c r="E647" s="93"/>
      <c r="F647" s="93"/>
    </row>
    <row r="648" spans="1:6" ht="21" customHeight="1" x14ac:dyDescent="0.55000000000000004">
      <c r="A648" s="92"/>
      <c r="B648" s="93"/>
      <c r="C648" s="93"/>
      <c r="D648" s="93"/>
      <c r="E648" s="93"/>
      <c r="F648" s="93"/>
    </row>
    <row r="649" spans="1:6" ht="21" customHeight="1" x14ac:dyDescent="0.55000000000000004">
      <c r="A649" s="92"/>
      <c r="B649" s="93"/>
      <c r="C649" s="93"/>
      <c r="D649" s="93"/>
      <c r="E649" s="93"/>
      <c r="F649" s="93"/>
    </row>
    <row r="650" spans="1:6" ht="21" customHeight="1" x14ac:dyDescent="0.55000000000000004">
      <c r="A650" s="92"/>
      <c r="B650" s="93"/>
      <c r="C650" s="93"/>
      <c r="D650" s="93"/>
      <c r="E650" s="93"/>
      <c r="F650" s="93"/>
    </row>
    <row r="651" spans="1:6" ht="21" customHeight="1" x14ac:dyDescent="0.55000000000000004">
      <c r="A651" s="92"/>
      <c r="B651" s="93"/>
      <c r="C651" s="93"/>
      <c r="D651" s="93"/>
      <c r="E651" s="93"/>
      <c r="F651" s="93"/>
    </row>
    <row r="652" spans="1:6" ht="21" customHeight="1" x14ac:dyDescent="0.55000000000000004">
      <c r="A652" s="92"/>
      <c r="B652" s="93"/>
      <c r="C652" s="93"/>
      <c r="D652" s="93"/>
      <c r="E652" s="93"/>
      <c r="F652" s="93"/>
    </row>
    <row r="653" spans="1:6" ht="21" customHeight="1" x14ac:dyDescent="0.55000000000000004">
      <c r="A653" s="92"/>
      <c r="B653" s="93"/>
      <c r="C653" s="93"/>
      <c r="D653" s="93"/>
      <c r="E653" s="93"/>
      <c r="F653" s="93"/>
    </row>
    <row r="654" spans="1:6" ht="21" customHeight="1" x14ac:dyDescent="0.55000000000000004">
      <c r="A654" s="92"/>
      <c r="B654" s="93"/>
      <c r="C654" s="93"/>
      <c r="D654" s="93"/>
      <c r="E654" s="93"/>
      <c r="F654" s="93"/>
    </row>
    <row r="655" spans="1:6" ht="21" customHeight="1" x14ac:dyDescent="0.55000000000000004">
      <c r="A655" s="92"/>
      <c r="B655" s="93"/>
      <c r="C655" s="93"/>
      <c r="D655" s="93"/>
      <c r="E655" s="93"/>
      <c r="F655" s="93"/>
    </row>
    <row r="656" spans="1:6" ht="21" customHeight="1" x14ac:dyDescent="0.55000000000000004">
      <c r="A656" s="92"/>
      <c r="B656" s="93"/>
      <c r="C656" s="93"/>
      <c r="D656" s="93"/>
      <c r="E656" s="93"/>
      <c r="F656" s="93"/>
    </row>
    <row r="657" spans="1:6" ht="21" customHeight="1" x14ac:dyDescent="0.55000000000000004">
      <c r="A657" s="92"/>
      <c r="B657" s="93"/>
      <c r="C657" s="93"/>
      <c r="D657" s="93"/>
      <c r="E657" s="93"/>
      <c r="F657" s="93"/>
    </row>
    <row r="658" spans="1:6" ht="21" customHeight="1" x14ac:dyDescent="0.55000000000000004">
      <c r="A658" s="92"/>
      <c r="B658" s="93"/>
      <c r="C658" s="93"/>
      <c r="D658" s="93"/>
      <c r="E658" s="93"/>
      <c r="F658" s="93"/>
    </row>
    <row r="659" spans="1:6" ht="21" customHeight="1" x14ac:dyDescent="0.55000000000000004">
      <c r="A659" s="92"/>
      <c r="B659" s="93"/>
      <c r="C659" s="93"/>
      <c r="D659" s="93"/>
      <c r="E659" s="93"/>
      <c r="F659" s="93"/>
    </row>
    <row r="660" spans="1:6" ht="21" customHeight="1" x14ac:dyDescent="0.55000000000000004">
      <c r="A660" s="92"/>
      <c r="B660" s="93"/>
      <c r="C660" s="93"/>
      <c r="D660" s="93"/>
      <c r="E660" s="93"/>
      <c r="F660" s="93"/>
    </row>
    <row r="661" spans="1:6" ht="21" customHeight="1" x14ac:dyDescent="0.55000000000000004">
      <c r="A661" s="92"/>
      <c r="B661" s="93"/>
      <c r="C661" s="93"/>
      <c r="D661" s="93"/>
      <c r="E661" s="93"/>
      <c r="F661" s="93"/>
    </row>
    <row r="662" spans="1:6" ht="21" customHeight="1" x14ac:dyDescent="0.55000000000000004">
      <c r="A662" s="92"/>
      <c r="B662" s="93"/>
      <c r="C662" s="93"/>
      <c r="D662" s="93"/>
      <c r="E662" s="93"/>
      <c r="F662" s="93"/>
    </row>
    <row r="663" spans="1:6" ht="21" customHeight="1" x14ac:dyDescent="0.55000000000000004">
      <c r="A663" s="92"/>
      <c r="B663" s="93"/>
      <c r="C663" s="93"/>
      <c r="D663" s="93"/>
      <c r="E663" s="93"/>
      <c r="F663" s="93"/>
    </row>
    <row r="664" spans="1:6" ht="21" customHeight="1" x14ac:dyDescent="0.55000000000000004">
      <c r="A664" s="92"/>
      <c r="B664" s="93"/>
      <c r="C664" s="93"/>
      <c r="D664" s="93"/>
      <c r="E664" s="93"/>
      <c r="F664" s="93"/>
    </row>
    <row r="665" spans="1:6" ht="21" customHeight="1" x14ac:dyDescent="0.55000000000000004">
      <c r="A665" s="92"/>
      <c r="B665" s="93"/>
      <c r="C665" s="93"/>
      <c r="D665" s="93"/>
      <c r="E665" s="93"/>
      <c r="F665" s="93"/>
    </row>
    <row r="666" spans="1:6" ht="21" customHeight="1" x14ac:dyDescent="0.55000000000000004">
      <c r="A666" s="92"/>
      <c r="B666" s="93"/>
      <c r="C666" s="93"/>
      <c r="D666" s="93"/>
      <c r="E666" s="93"/>
      <c r="F666" s="93"/>
    </row>
    <row r="667" spans="1:6" ht="21" customHeight="1" x14ac:dyDescent="0.55000000000000004">
      <c r="A667" s="92"/>
      <c r="B667" s="93"/>
      <c r="C667" s="93"/>
      <c r="D667" s="93"/>
      <c r="E667" s="93"/>
      <c r="F667" s="93"/>
    </row>
    <row r="668" spans="1:6" ht="21" customHeight="1" x14ac:dyDescent="0.55000000000000004">
      <c r="A668" s="92"/>
      <c r="B668" s="93"/>
      <c r="C668" s="93"/>
      <c r="D668" s="93"/>
      <c r="E668" s="93"/>
      <c r="F668" s="93"/>
    </row>
    <row r="669" spans="1:6" ht="21" customHeight="1" x14ac:dyDescent="0.55000000000000004">
      <c r="A669" s="92"/>
      <c r="B669" s="93"/>
      <c r="C669" s="93"/>
      <c r="D669" s="93"/>
      <c r="E669" s="93"/>
      <c r="F669" s="93"/>
    </row>
    <row r="670" spans="1:6" ht="21" customHeight="1" x14ac:dyDescent="0.55000000000000004">
      <c r="A670" s="92"/>
      <c r="B670" s="93"/>
      <c r="C670" s="93"/>
      <c r="D670" s="93"/>
      <c r="E670" s="93"/>
      <c r="F670" s="93"/>
    </row>
    <row r="671" spans="1:6" ht="21" customHeight="1" x14ac:dyDescent="0.55000000000000004">
      <c r="A671" s="92"/>
      <c r="B671" s="93"/>
      <c r="C671" s="93"/>
      <c r="D671" s="93"/>
      <c r="E671" s="93"/>
      <c r="F671" s="93"/>
    </row>
    <row r="672" spans="1:6" ht="21" customHeight="1" x14ac:dyDescent="0.55000000000000004">
      <c r="A672" s="92"/>
      <c r="B672" s="93"/>
      <c r="C672" s="93"/>
      <c r="D672" s="93"/>
      <c r="E672" s="93"/>
      <c r="F672" s="93"/>
    </row>
    <row r="673" spans="1:6" ht="21" customHeight="1" x14ac:dyDescent="0.55000000000000004">
      <c r="A673" s="92"/>
      <c r="B673" s="93"/>
      <c r="C673" s="93"/>
      <c r="D673" s="93"/>
      <c r="E673" s="93"/>
      <c r="F673" s="93"/>
    </row>
    <row r="674" spans="1:6" ht="21" customHeight="1" x14ac:dyDescent="0.55000000000000004">
      <c r="A674" s="92"/>
      <c r="B674" s="93"/>
      <c r="C674" s="93"/>
      <c r="D674" s="93"/>
      <c r="E674" s="93"/>
      <c r="F674" s="93"/>
    </row>
    <row r="675" spans="1:6" ht="21" customHeight="1" x14ac:dyDescent="0.55000000000000004">
      <c r="A675" s="92"/>
      <c r="B675" s="93"/>
      <c r="C675" s="93"/>
      <c r="D675" s="93"/>
      <c r="E675" s="93"/>
      <c r="F675" s="93"/>
    </row>
    <row r="676" spans="1:6" ht="21" customHeight="1" x14ac:dyDescent="0.55000000000000004">
      <c r="A676" s="92"/>
      <c r="B676" s="93"/>
      <c r="C676" s="93"/>
      <c r="D676" s="93"/>
      <c r="E676" s="93"/>
      <c r="F676" s="93"/>
    </row>
    <row r="677" spans="1:6" ht="21" customHeight="1" x14ac:dyDescent="0.55000000000000004">
      <c r="A677" s="92"/>
      <c r="B677" s="93"/>
      <c r="C677" s="93"/>
      <c r="D677" s="93"/>
      <c r="E677" s="93"/>
      <c r="F677" s="93"/>
    </row>
    <row r="678" spans="1:6" ht="21" customHeight="1" x14ac:dyDescent="0.55000000000000004">
      <c r="A678" s="92"/>
      <c r="B678" s="93"/>
      <c r="C678" s="93"/>
      <c r="D678" s="93"/>
      <c r="E678" s="93"/>
      <c r="F678" s="93"/>
    </row>
    <row r="679" spans="1:6" ht="21" customHeight="1" x14ac:dyDescent="0.55000000000000004">
      <c r="A679" s="92"/>
      <c r="B679" s="93"/>
      <c r="C679" s="93"/>
      <c r="D679" s="93"/>
      <c r="E679" s="93"/>
      <c r="F679" s="93"/>
    </row>
    <row r="680" spans="1:6" ht="21" customHeight="1" x14ac:dyDescent="0.55000000000000004">
      <c r="A680" s="92"/>
      <c r="B680" s="93"/>
      <c r="C680" s="93"/>
      <c r="D680" s="93"/>
      <c r="E680" s="93"/>
      <c r="F680" s="93"/>
    </row>
    <row r="681" spans="1:6" ht="21" customHeight="1" x14ac:dyDescent="0.55000000000000004">
      <c r="A681" s="92"/>
      <c r="B681" s="93"/>
      <c r="C681" s="93"/>
      <c r="D681" s="93"/>
      <c r="E681" s="93"/>
      <c r="F681" s="93"/>
    </row>
    <row r="682" spans="1:6" ht="21" customHeight="1" x14ac:dyDescent="0.55000000000000004">
      <c r="A682" s="92"/>
      <c r="B682" s="93"/>
      <c r="C682" s="93"/>
      <c r="D682" s="93"/>
      <c r="E682" s="93"/>
      <c r="F682" s="93"/>
    </row>
    <row r="683" spans="1:6" ht="21" customHeight="1" x14ac:dyDescent="0.55000000000000004">
      <c r="A683" s="92"/>
      <c r="B683" s="93"/>
      <c r="C683" s="93"/>
      <c r="D683" s="93"/>
      <c r="E683" s="93"/>
      <c r="F683" s="93"/>
    </row>
    <row r="684" spans="1:6" ht="21" customHeight="1" x14ac:dyDescent="0.55000000000000004">
      <c r="A684" s="92"/>
      <c r="B684" s="93"/>
      <c r="C684" s="93"/>
      <c r="D684" s="93"/>
      <c r="E684" s="93"/>
      <c r="F684" s="93"/>
    </row>
    <row r="685" spans="1:6" ht="21" customHeight="1" x14ac:dyDescent="0.55000000000000004">
      <c r="A685" s="92"/>
      <c r="B685" s="93"/>
      <c r="C685" s="93"/>
      <c r="D685" s="93"/>
      <c r="E685" s="93"/>
      <c r="F685" s="93"/>
    </row>
    <row r="686" spans="1:6" ht="21" customHeight="1" x14ac:dyDescent="0.55000000000000004">
      <c r="A686" s="92"/>
      <c r="B686" s="93"/>
      <c r="C686" s="93"/>
      <c r="D686" s="93"/>
      <c r="E686" s="93"/>
      <c r="F686" s="93"/>
    </row>
    <row r="687" spans="1:6" ht="21" customHeight="1" x14ac:dyDescent="0.55000000000000004">
      <c r="A687" s="92"/>
      <c r="B687" s="93"/>
      <c r="C687" s="93"/>
      <c r="D687" s="93"/>
      <c r="E687" s="93"/>
      <c r="F687" s="93"/>
    </row>
    <row r="688" spans="1:6" ht="21" customHeight="1" x14ac:dyDescent="0.55000000000000004">
      <c r="A688" s="92"/>
      <c r="B688" s="93"/>
      <c r="C688" s="93"/>
      <c r="D688" s="93"/>
      <c r="E688" s="93"/>
      <c r="F688" s="93"/>
    </row>
    <row r="689" spans="1:6" ht="21" customHeight="1" x14ac:dyDescent="0.55000000000000004">
      <c r="A689" s="92"/>
      <c r="B689" s="93"/>
      <c r="C689" s="93"/>
      <c r="D689" s="93"/>
      <c r="E689" s="93"/>
      <c r="F689" s="93"/>
    </row>
    <row r="690" spans="1:6" ht="21" customHeight="1" x14ac:dyDescent="0.55000000000000004">
      <c r="A690" s="92"/>
      <c r="B690" s="93"/>
      <c r="C690" s="93"/>
      <c r="D690" s="93"/>
      <c r="E690" s="93"/>
      <c r="F690" s="93"/>
    </row>
    <row r="691" spans="1:6" ht="21" customHeight="1" x14ac:dyDescent="0.55000000000000004">
      <c r="A691" s="92"/>
      <c r="B691" s="93"/>
      <c r="C691" s="93"/>
      <c r="D691" s="93"/>
      <c r="E691" s="93"/>
      <c r="F691" s="93"/>
    </row>
    <row r="692" spans="1:6" ht="21" customHeight="1" x14ac:dyDescent="0.55000000000000004">
      <c r="A692" s="92"/>
      <c r="B692" s="93"/>
      <c r="C692" s="93"/>
      <c r="D692" s="93"/>
      <c r="E692" s="93"/>
      <c r="F692" s="93"/>
    </row>
    <row r="693" spans="1:6" ht="21" customHeight="1" x14ac:dyDescent="0.55000000000000004">
      <c r="A693" s="92"/>
      <c r="B693" s="93"/>
      <c r="C693" s="93"/>
      <c r="D693" s="93"/>
      <c r="E693" s="93"/>
      <c r="F693" s="93"/>
    </row>
    <row r="694" spans="1:6" ht="21" customHeight="1" x14ac:dyDescent="0.55000000000000004">
      <c r="A694" s="92"/>
      <c r="B694" s="93"/>
      <c r="C694" s="93"/>
      <c r="D694" s="93"/>
      <c r="E694" s="93"/>
      <c r="F694" s="93"/>
    </row>
    <row r="695" spans="1:6" ht="21" customHeight="1" x14ac:dyDescent="0.55000000000000004">
      <c r="A695" s="92"/>
      <c r="B695" s="93"/>
      <c r="C695" s="93"/>
      <c r="D695" s="93"/>
      <c r="E695" s="93"/>
      <c r="F695" s="93"/>
    </row>
    <row r="696" spans="1:6" ht="21" customHeight="1" x14ac:dyDescent="0.55000000000000004">
      <c r="A696" s="92"/>
      <c r="B696" s="93"/>
      <c r="C696" s="93"/>
      <c r="D696" s="93"/>
      <c r="E696" s="93"/>
      <c r="F696" s="93"/>
    </row>
    <row r="697" spans="1:6" ht="21" customHeight="1" x14ac:dyDescent="0.55000000000000004">
      <c r="A697" s="92"/>
      <c r="B697" s="93"/>
      <c r="C697" s="93"/>
      <c r="D697" s="93"/>
      <c r="E697" s="93"/>
      <c r="F697" s="93"/>
    </row>
    <row r="698" spans="1:6" ht="21" customHeight="1" x14ac:dyDescent="0.55000000000000004">
      <c r="A698" s="92"/>
      <c r="B698" s="93"/>
      <c r="C698" s="93"/>
      <c r="D698" s="93"/>
      <c r="E698" s="93"/>
      <c r="F698" s="93"/>
    </row>
    <row r="699" spans="1:6" ht="21" customHeight="1" x14ac:dyDescent="0.55000000000000004">
      <c r="A699" s="92"/>
      <c r="B699" s="93"/>
      <c r="C699" s="93"/>
      <c r="D699" s="93"/>
      <c r="E699" s="93"/>
      <c r="F699" s="93"/>
    </row>
    <row r="700" spans="1:6" ht="21" customHeight="1" x14ac:dyDescent="0.55000000000000004">
      <c r="A700" s="92"/>
      <c r="B700" s="93"/>
      <c r="C700" s="93"/>
      <c r="D700" s="93"/>
      <c r="E700" s="93"/>
      <c r="F700" s="93"/>
    </row>
    <row r="701" spans="1:6" ht="21" customHeight="1" x14ac:dyDescent="0.55000000000000004">
      <c r="A701" s="92"/>
      <c r="B701" s="93"/>
      <c r="C701" s="93"/>
      <c r="D701" s="93"/>
      <c r="E701" s="93"/>
      <c r="F701" s="93"/>
    </row>
    <row r="702" spans="1:6" ht="21" customHeight="1" x14ac:dyDescent="0.55000000000000004">
      <c r="A702" s="92"/>
      <c r="B702" s="93"/>
      <c r="C702" s="93"/>
      <c r="D702" s="93"/>
      <c r="E702" s="93"/>
      <c r="F702" s="93"/>
    </row>
    <row r="703" spans="1:6" ht="21" customHeight="1" x14ac:dyDescent="0.55000000000000004">
      <c r="A703" s="92"/>
      <c r="B703" s="93"/>
      <c r="C703" s="93"/>
      <c r="D703" s="93"/>
      <c r="E703" s="93"/>
      <c r="F703" s="93"/>
    </row>
    <row r="704" spans="1:6" ht="21" customHeight="1" x14ac:dyDescent="0.55000000000000004">
      <c r="A704" s="92"/>
      <c r="B704" s="93"/>
      <c r="C704" s="93"/>
      <c r="D704" s="93"/>
      <c r="E704" s="93"/>
      <c r="F704" s="93"/>
    </row>
    <row r="705" spans="1:6" ht="21" customHeight="1" x14ac:dyDescent="0.55000000000000004">
      <c r="A705" s="92"/>
      <c r="B705" s="93"/>
      <c r="C705" s="93"/>
      <c r="D705" s="93"/>
      <c r="E705" s="93"/>
      <c r="F705" s="93"/>
    </row>
    <row r="706" spans="1:6" ht="21" customHeight="1" x14ac:dyDescent="0.55000000000000004">
      <c r="A706" s="92"/>
      <c r="B706" s="93"/>
      <c r="C706" s="93"/>
      <c r="D706" s="93"/>
      <c r="E706" s="93"/>
      <c r="F706" s="93"/>
    </row>
    <row r="707" spans="1:6" ht="21" customHeight="1" x14ac:dyDescent="0.55000000000000004">
      <c r="A707" s="92"/>
      <c r="B707" s="93"/>
      <c r="C707" s="93"/>
      <c r="D707" s="93"/>
      <c r="E707" s="93"/>
      <c r="F707" s="93"/>
    </row>
    <row r="708" spans="1:6" ht="21" customHeight="1" x14ac:dyDescent="0.55000000000000004">
      <c r="A708" s="92"/>
      <c r="B708" s="93"/>
      <c r="C708" s="93"/>
      <c r="D708" s="93"/>
      <c r="E708" s="93"/>
      <c r="F708" s="93"/>
    </row>
    <row r="709" spans="1:6" ht="21" customHeight="1" x14ac:dyDescent="0.55000000000000004">
      <c r="A709" s="92"/>
      <c r="B709" s="93"/>
      <c r="C709" s="93"/>
      <c r="D709" s="93"/>
      <c r="E709" s="93"/>
      <c r="F709" s="93"/>
    </row>
    <row r="710" spans="1:6" ht="21" customHeight="1" x14ac:dyDescent="0.55000000000000004">
      <c r="A710" s="92"/>
      <c r="B710" s="93"/>
      <c r="C710" s="93"/>
      <c r="D710" s="93"/>
      <c r="E710" s="93"/>
      <c r="F710" s="93"/>
    </row>
    <row r="711" spans="1:6" ht="21" customHeight="1" x14ac:dyDescent="0.55000000000000004">
      <c r="A711" s="92"/>
      <c r="B711" s="93"/>
      <c r="C711" s="93"/>
      <c r="D711" s="93"/>
      <c r="E711" s="93"/>
      <c r="F711" s="93"/>
    </row>
    <row r="712" spans="1:6" ht="21" customHeight="1" x14ac:dyDescent="0.55000000000000004">
      <c r="A712" s="92"/>
      <c r="B712" s="93"/>
      <c r="C712" s="93"/>
      <c r="D712" s="93"/>
      <c r="E712" s="93"/>
      <c r="F712" s="93"/>
    </row>
    <row r="713" spans="1:6" ht="21" customHeight="1" x14ac:dyDescent="0.55000000000000004">
      <c r="A713" s="92"/>
      <c r="B713" s="93"/>
      <c r="C713" s="93"/>
      <c r="D713" s="93"/>
      <c r="E713" s="93"/>
      <c r="F713" s="93"/>
    </row>
    <row r="714" spans="1:6" ht="21" customHeight="1" x14ac:dyDescent="0.55000000000000004">
      <c r="A714" s="92"/>
      <c r="B714" s="93"/>
      <c r="C714" s="93"/>
      <c r="D714" s="93"/>
      <c r="E714" s="93"/>
      <c r="F714" s="93"/>
    </row>
    <row r="715" spans="1:6" ht="21" customHeight="1" x14ac:dyDescent="0.55000000000000004">
      <c r="A715" s="92"/>
      <c r="B715" s="93"/>
      <c r="C715" s="93"/>
      <c r="D715" s="93"/>
      <c r="E715" s="93"/>
      <c r="F715" s="93"/>
    </row>
    <row r="716" spans="1:6" ht="21" customHeight="1" x14ac:dyDescent="0.55000000000000004">
      <c r="A716" s="92"/>
      <c r="B716" s="93"/>
      <c r="C716" s="93"/>
      <c r="D716" s="93"/>
      <c r="E716" s="93"/>
      <c r="F716" s="93"/>
    </row>
    <row r="717" spans="1:6" ht="21" customHeight="1" x14ac:dyDescent="0.55000000000000004">
      <c r="A717" s="92"/>
      <c r="B717" s="93"/>
      <c r="C717" s="93"/>
      <c r="D717" s="93"/>
      <c r="E717" s="93"/>
      <c r="F717" s="93"/>
    </row>
    <row r="718" spans="1:6" ht="21" customHeight="1" x14ac:dyDescent="0.55000000000000004">
      <c r="A718" s="92"/>
      <c r="B718" s="93"/>
      <c r="C718" s="93"/>
      <c r="D718" s="93"/>
      <c r="E718" s="93"/>
      <c r="F718" s="93"/>
    </row>
    <row r="719" spans="1:6" ht="21" customHeight="1" x14ac:dyDescent="0.55000000000000004">
      <c r="A719" s="92"/>
      <c r="B719" s="93"/>
      <c r="C719" s="93"/>
      <c r="D719" s="93"/>
      <c r="E719" s="93"/>
      <c r="F719" s="93"/>
    </row>
    <row r="720" spans="1:6" ht="21" customHeight="1" x14ac:dyDescent="0.55000000000000004">
      <c r="A720" s="92"/>
      <c r="B720" s="93"/>
      <c r="C720" s="93"/>
      <c r="D720" s="93"/>
      <c r="E720" s="93"/>
      <c r="F720" s="93"/>
    </row>
    <row r="721" spans="1:6" ht="21" customHeight="1" x14ac:dyDescent="0.55000000000000004">
      <c r="A721" s="92"/>
      <c r="B721" s="93"/>
      <c r="C721" s="93"/>
      <c r="D721" s="93"/>
      <c r="E721" s="93"/>
      <c r="F721" s="93"/>
    </row>
    <row r="722" spans="1:6" ht="21" customHeight="1" x14ac:dyDescent="0.55000000000000004">
      <c r="A722" s="92"/>
      <c r="B722" s="93"/>
      <c r="C722" s="93"/>
      <c r="D722" s="93"/>
      <c r="E722" s="93"/>
      <c r="F722" s="93"/>
    </row>
    <row r="723" spans="1:6" ht="21" customHeight="1" x14ac:dyDescent="0.55000000000000004">
      <c r="A723" s="92"/>
      <c r="B723" s="93"/>
      <c r="C723" s="93"/>
      <c r="D723" s="93"/>
      <c r="E723" s="93"/>
      <c r="F723" s="93"/>
    </row>
    <row r="724" spans="1:6" ht="21" customHeight="1" x14ac:dyDescent="0.55000000000000004">
      <c r="A724" s="92"/>
      <c r="B724" s="93"/>
      <c r="C724" s="93"/>
      <c r="D724" s="93"/>
      <c r="E724" s="93"/>
      <c r="F724" s="93"/>
    </row>
    <row r="725" spans="1:6" ht="21" customHeight="1" x14ac:dyDescent="0.55000000000000004">
      <c r="A725" s="92"/>
      <c r="B725" s="93"/>
      <c r="C725" s="93"/>
      <c r="D725" s="93"/>
      <c r="E725" s="93"/>
      <c r="F725" s="93"/>
    </row>
    <row r="726" spans="1:6" ht="21" customHeight="1" x14ac:dyDescent="0.55000000000000004">
      <c r="A726" s="92"/>
      <c r="B726" s="93"/>
      <c r="C726" s="93"/>
      <c r="D726" s="93"/>
      <c r="E726" s="93"/>
      <c r="F726" s="93"/>
    </row>
    <row r="727" spans="1:6" ht="21" customHeight="1" x14ac:dyDescent="0.55000000000000004">
      <c r="A727" s="92"/>
      <c r="B727" s="93"/>
      <c r="C727" s="93"/>
      <c r="D727" s="93"/>
      <c r="E727" s="93"/>
      <c r="F727" s="93"/>
    </row>
    <row r="728" spans="1:6" ht="21" customHeight="1" x14ac:dyDescent="0.55000000000000004">
      <c r="A728" s="92"/>
      <c r="B728" s="93"/>
      <c r="C728" s="93"/>
      <c r="D728" s="93"/>
      <c r="E728" s="93"/>
      <c r="F728" s="93"/>
    </row>
    <row r="729" spans="1:6" ht="21" customHeight="1" x14ac:dyDescent="0.55000000000000004">
      <c r="A729" s="92"/>
      <c r="B729" s="93"/>
      <c r="C729" s="93"/>
      <c r="D729" s="93"/>
      <c r="E729" s="93"/>
      <c r="F729" s="93"/>
    </row>
    <row r="730" spans="1:6" ht="21" customHeight="1" x14ac:dyDescent="0.55000000000000004">
      <c r="A730" s="92"/>
      <c r="B730" s="93"/>
      <c r="C730" s="93"/>
      <c r="D730" s="93"/>
      <c r="E730" s="93"/>
      <c r="F730" s="93"/>
    </row>
    <row r="731" spans="1:6" ht="21" customHeight="1" x14ac:dyDescent="0.55000000000000004">
      <c r="A731" s="92"/>
      <c r="B731" s="93"/>
      <c r="C731" s="93"/>
      <c r="D731" s="93"/>
      <c r="E731" s="93"/>
      <c r="F731" s="93"/>
    </row>
    <row r="732" spans="1:6" ht="21" customHeight="1" x14ac:dyDescent="0.55000000000000004">
      <c r="A732" s="92"/>
      <c r="B732" s="93"/>
      <c r="C732" s="93"/>
      <c r="D732" s="93"/>
      <c r="E732" s="93"/>
      <c r="F732" s="93"/>
    </row>
    <row r="733" spans="1:6" ht="21" customHeight="1" x14ac:dyDescent="0.55000000000000004">
      <c r="A733" s="92"/>
      <c r="B733" s="93"/>
      <c r="C733" s="93"/>
      <c r="D733" s="93"/>
      <c r="E733" s="93"/>
      <c r="F733" s="93"/>
    </row>
    <row r="734" spans="1:6" ht="21" customHeight="1" x14ac:dyDescent="0.55000000000000004">
      <c r="A734" s="92"/>
      <c r="B734" s="93"/>
      <c r="C734" s="93"/>
      <c r="D734" s="93"/>
      <c r="E734" s="93"/>
      <c r="F734" s="93"/>
    </row>
    <row r="735" spans="1:6" ht="21" customHeight="1" x14ac:dyDescent="0.55000000000000004">
      <c r="A735" s="92"/>
      <c r="B735" s="93"/>
      <c r="C735" s="93"/>
      <c r="D735" s="93"/>
      <c r="E735" s="93"/>
      <c r="F735" s="93"/>
    </row>
    <row r="736" spans="1:6" ht="21" customHeight="1" x14ac:dyDescent="0.55000000000000004">
      <c r="A736" s="92"/>
      <c r="B736" s="93"/>
      <c r="C736" s="93"/>
      <c r="D736" s="93"/>
      <c r="E736" s="93"/>
      <c r="F736" s="93"/>
    </row>
    <row r="737" spans="1:6" ht="21" customHeight="1" x14ac:dyDescent="0.55000000000000004">
      <c r="A737" s="92"/>
      <c r="B737" s="93"/>
      <c r="C737" s="93"/>
      <c r="D737" s="93"/>
      <c r="E737" s="93"/>
      <c r="F737" s="93"/>
    </row>
    <row r="738" spans="1:6" ht="21" customHeight="1" x14ac:dyDescent="0.55000000000000004">
      <c r="A738" s="92"/>
      <c r="B738" s="93"/>
      <c r="C738" s="93"/>
      <c r="D738" s="93"/>
      <c r="E738" s="93"/>
      <c r="F738" s="93"/>
    </row>
    <row r="739" spans="1:6" ht="21" customHeight="1" x14ac:dyDescent="0.55000000000000004">
      <c r="A739" s="92"/>
      <c r="B739" s="93"/>
      <c r="C739" s="93"/>
      <c r="D739" s="93"/>
      <c r="E739" s="93"/>
      <c r="F739" s="93"/>
    </row>
    <row r="740" spans="1:6" ht="21" customHeight="1" x14ac:dyDescent="0.55000000000000004">
      <c r="A740" s="92"/>
      <c r="B740" s="93"/>
      <c r="C740" s="93"/>
      <c r="D740" s="93"/>
      <c r="E740" s="93"/>
      <c r="F740" s="93"/>
    </row>
    <row r="741" spans="1:6" ht="21" customHeight="1" x14ac:dyDescent="0.55000000000000004">
      <c r="A741" s="92"/>
      <c r="B741" s="93"/>
      <c r="C741" s="93"/>
      <c r="D741" s="93"/>
      <c r="E741" s="93"/>
      <c r="F741" s="93"/>
    </row>
    <row r="742" spans="1:6" ht="21" customHeight="1" x14ac:dyDescent="0.55000000000000004">
      <c r="A742" s="92"/>
      <c r="B742" s="93"/>
      <c r="C742" s="93"/>
      <c r="D742" s="93"/>
      <c r="E742" s="93"/>
      <c r="F742" s="93"/>
    </row>
    <row r="743" spans="1:6" ht="21" customHeight="1" x14ac:dyDescent="0.55000000000000004">
      <c r="A743" s="92"/>
      <c r="B743" s="93"/>
      <c r="C743" s="93"/>
      <c r="D743" s="93"/>
      <c r="E743" s="93"/>
      <c r="F743" s="93"/>
    </row>
    <row r="744" spans="1:6" ht="21" customHeight="1" x14ac:dyDescent="0.55000000000000004">
      <c r="A744" s="92"/>
      <c r="B744" s="93"/>
      <c r="C744" s="93"/>
      <c r="D744" s="93"/>
      <c r="E744" s="93"/>
      <c r="F744" s="93"/>
    </row>
    <row r="745" spans="1:6" ht="21" customHeight="1" x14ac:dyDescent="0.55000000000000004">
      <c r="A745" s="92"/>
      <c r="B745" s="93"/>
      <c r="C745" s="93"/>
      <c r="D745" s="93"/>
      <c r="E745" s="93"/>
      <c r="F745" s="93"/>
    </row>
    <row r="746" spans="1:6" ht="21" customHeight="1" x14ac:dyDescent="0.55000000000000004">
      <c r="A746" s="92"/>
      <c r="B746" s="93"/>
      <c r="C746" s="93"/>
      <c r="D746" s="93"/>
      <c r="E746" s="93"/>
      <c r="F746" s="93"/>
    </row>
    <row r="747" spans="1:6" ht="21" customHeight="1" x14ac:dyDescent="0.55000000000000004">
      <c r="A747" s="92"/>
      <c r="B747" s="93"/>
      <c r="C747" s="93"/>
      <c r="D747" s="93"/>
      <c r="E747" s="93"/>
      <c r="F747" s="93"/>
    </row>
    <row r="748" spans="1:6" ht="21" customHeight="1" x14ac:dyDescent="0.55000000000000004">
      <c r="A748" s="92"/>
      <c r="B748" s="93"/>
      <c r="C748" s="93"/>
      <c r="D748" s="93"/>
      <c r="E748" s="93"/>
      <c r="F748" s="93"/>
    </row>
    <row r="749" spans="1:6" ht="21" customHeight="1" x14ac:dyDescent="0.55000000000000004">
      <c r="A749" s="92"/>
      <c r="B749" s="93"/>
      <c r="C749" s="93"/>
      <c r="D749" s="93"/>
      <c r="E749" s="93"/>
      <c r="F749" s="93"/>
    </row>
    <row r="750" spans="1:6" ht="21" customHeight="1" x14ac:dyDescent="0.55000000000000004">
      <c r="A750" s="92"/>
      <c r="B750" s="93"/>
      <c r="C750" s="93"/>
      <c r="D750" s="93"/>
      <c r="E750" s="93"/>
      <c r="F750" s="93"/>
    </row>
    <row r="751" spans="1:6" ht="21" customHeight="1" x14ac:dyDescent="0.55000000000000004">
      <c r="A751" s="92"/>
      <c r="B751" s="93"/>
      <c r="C751" s="93"/>
      <c r="D751" s="93"/>
      <c r="E751" s="93"/>
      <c r="F751" s="93"/>
    </row>
    <row r="752" spans="1:6" ht="21" customHeight="1" x14ac:dyDescent="0.55000000000000004">
      <c r="A752" s="92"/>
      <c r="B752" s="93"/>
      <c r="C752" s="93"/>
      <c r="D752" s="93"/>
      <c r="E752" s="93"/>
      <c r="F752" s="93"/>
    </row>
    <row r="753" spans="1:6" ht="21" customHeight="1" x14ac:dyDescent="0.55000000000000004">
      <c r="A753" s="92"/>
      <c r="B753" s="93"/>
      <c r="C753" s="93"/>
      <c r="D753" s="93"/>
      <c r="E753" s="93"/>
      <c r="F753" s="93"/>
    </row>
    <row r="754" spans="1:6" ht="21" customHeight="1" x14ac:dyDescent="0.55000000000000004">
      <c r="A754" s="92"/>
      <c r="B754" s="93"/>
      <c r="C754" s="93"/>
      <c r="D754" s="93"/>
      <c r="E754" s="93"/>
      <c r="F754" s="93"/>
    </row>
    <row r="755" spans="1:6" ht="21" customHeight="1" x14ac:dyDescent="0.55000000000000004">
      <c r="A755" s="92"/>
      <c r="B755" s="93"/>
      <c r="C755" s="93"/>
      <c r="D755" s="93"/>
      <c r="E755" s="93"/>
      <c r="F755" s="93"/>
    </row>
    <row r="756" spans="1:6" ht="21" customHeight="1" x14ac:dyDescent="0.55000000000000004">
      <c r="A756" s="92"/>
      <c r="B756" s="93"/>
      <c r="C756" s="93"/>
      <c r="D756" s="93"/>
      <c r="E756" s="93"/>
      <c r="F756" s="93"/>
    </row>
    <row r="757" spans="1:6" ht="21" customHeight="1" x14ac:dyDescent="0.55000000000000004">
      <c r="A757" s="92"/>
      <c r="B757" s="93"/>
      <c r="C757" s="93"/>
      <c r="D757" s="93"/>
      <c r="E757" s="93"/>
      <c r="F757" s="93"/>
    </row>
    <row r="758" spans="1:6" ht="21" customHeight="1" x14ac:dyDescent="0.55000000000000004">
      <c r="A758" s="92"/>
      <c r="B758" s="93"/>
      <c r="C758" s="93"/>
      <c r="D758" s="93"/>
      <c r="E758" s="93"/>
      <c r="F758" s="93"/>
    </row>
    <row r="759" spans="1:6" ht="21" customHeight="1" x14ac:dyDescent="0.55000000000000004">
      <c r="A759" s="92"/>
      <c r="B759" s="93"/>
      <c r="C759" s="93"/>
      <c r="D759" s="93"/>
      <c r="E759" s="93"/>
      <c r="F759" s="93"/>
    </row>
    <row r="760" spans="1:6" ht="21" customHeight="1" x14ac:dyDescent="0.55000000000000004">
      <c r="A760" s="92"/>
      <c r="B760" s="93"/>
      <c r="C760" s="93"/>
      <c r="D760" s="93"/>
      <c r="E760" s="93"/>
      <c r="F760" s="93"/>
    </row>
    <row r="761" spans="1:6" ht="21" customHeight="1" x14ac:dyDescent="0.55000000000000004">
      <c r="A761" s="92"/>
      <c r="B761" s="93"/>
      <c r="C761" s="93"/>
      <c r="D761" s="93"/>
      <c r="E761" s="93"/>
      <c r="F761" s="93"/>
    </row>
    <row r="762" spans="1:6" ht="21" customHeight="1" x14ac:dyDescent="0.55000000000000004">
      <c r="A762" s="92"/>
      <c r="B762" s="93"/>
      <c r="C762" s="93"/>
      <c r="D762" s="93"/>
      <c r="E762" s="93"/>
      <c r="F762" s="93"/>
    </row>
    <row r="763" spans="1:6" ht="21" customHeight="1" x14ac:dyDescent="0.55000000000000004">
      <c r="A763" s="92"/>
      <c r="B763" s="93"/>
      <c r="C763" s="93"/>
      <c r="D763" s="93"/>
      <c r="E763" s="93"/>
      <c r="F763" s="93"/>
    </row>
    <row r="764" spans="1:6" ht="21" customHeight="1" x14ac:dyDescent="0.55000000000000004">
      <c r="A764" s="92"/>
      <c r="B764" s="93"/>
      <c r="C764" s="93"/>
      <c r="D764" s="93"/>
      <c r="E764" s="93"/>
      <c r="F764" s="93"/>
    </row>
    <row r="765" spans="1:6" ht="21" customHeight="1" x14ac:dyDescent="0.55000000000000004">
      <c r="A765" s="92"/>
      <c r="B765" s="93"/>
      <c r="C765" s="93"/>
      <c r="D765" s="93"/>
      <c r="E765" s="93"/>
      <c r="F765" s="93"/>
    </row>
    <row r="766" spans="1:6" ht="21" customHeight="1" x14ac:dyDescent="0.55000000000000004">
      <c r="A766" s="92"/>
      <c r="B766" s="93"/>
      <c r="C766" s="93"/>
      <c r="D766" s="93"/>
      <c r="E766" s="93"/>
      <c r="F766" s="93"/>
    </row>
    <row r="767" spans="1:6" ht="21" customHeight="1" x14ac:dyDescent="0.55000000000000004">
      <c r="A767" s="92"/>
      <c r="B767" s="93"/>
      <c r="C767" s="93"/>
      <c r="D767" s="93"/>
      <c r="E767" s="93"/>
      <c r="F767" s="93"/>
    </row>
    <row r="768" spans="1:6" ht="21" customHeight="1" x14ac:dyDescent="0.55000000000000004">
      <c r="A768" s="92"/>
      <c r="B768" s="93"/>
      <c r="C768" s="93"/>
      <c r="D768" s="93"/>
      <c r="E768" s="93"/>
      <c r="F768" s="93"/>
    </row>
    <row r="769" spans="1:6" ht="21" customHeight="1" x14ac:dyDescent="0.55000000000000004">
      <c r="A769" s="92"/>
      <c r="B769" s="93"/>
      <c r="C769" s="93"/>
      <c r="D769" s="93"/>
      <c r="E769" s="93"/>
      <c r="F769" s="93"/>
    </row>
    <row r="770" spans="1:6" ht="21" customHeight="1" x14ac:dyDescent="0.55000000000000004">
      <c r="A770" s="92"/>
      <c r="B770" s="93"/>
      <c r="C770" s="93"/>
      <c r="D770" s="93"/>
      <c r="E770" s="93"/>
      <c r="F770" s="93"/>
    </row>
    <row r="771" spans="1:6" ht="21" customHeight="1" x14ac:dyDescent="0.55000000000000004">
      <c r="A771" s="92"/>
      <c r="B771" s="93"/>
      <c r="C771" s="93"/>
      <c r="D771" s="93"/>
      <c r="E771" s="93"/>
      <c r="F771" s="93"/>
    </row>
    <row r="772" spans="1:6" ht="21" customHeight="1" x14ac:dyDescent="0.55000000000000004">
      <c r="A772" s="92"/>
      <c r="B772" s="93"/>
      <c r="C772" s="93"/>
      <c r="D772" s="93"/>
      <c r="E772" s="93"/>
      <c r="F772" s="93"/>
    </row>
    <row r="773" spans="1:6" ht="21" customHeight="1" x14ac:dyDescent="0.55000000000000004">
      <c r="A773" s="92"/>
      <c r="B773" s="93"/>
      <c r="C773" s="93"/>
      <c r="D773" s="93"/>
      <c r="E773" s="93"/>
      <c r="F773" s="93"/>
    </row>
    <row r="774" spans="1:6" ht="21" customHeight="1" x14ac:dyDescent="0.55000000000000004">
      <c r="A774" s="92"/>
      <c r="B774" s="93"/>
      <c r="C774" s="93"/>
      <c r="D774" s="93"/>
      <c r="E774" s="93"/>
      <c r="F774" s="93"/>
    </row>
    <row r="775" spans="1:6" ht="21" customHeight="1" x14ac:dyDescent="0.55000000000000004">
      <c r="A775" s="92"/>
      <c r="B775" s="93"/>
      <c r="C775" s="93"/>
      <c r="D775" s="93"/>
      <c r="E775" s="93"/>
      <c r="F775" s="93"/>
    </row>
    <row r="776" spans="1:6" ht="21" customHeight="1" x14ac:dyDescent="0.55000000000000004">
      <c r="A776" s="92"/>
      <c r="B776" s="93"/>
      <c r="C776" s="93"/>
      <c r="D776" s="93"/>
      <c r="E776" s="93"/>
      <c r="F776" s="93"/>
    </row>
    <row r="777" spans="1:6" ht="21" customHeight="1" x14ac:dyDescent="0.55000000000000004">
      <c r="A777" s="92"/>
      <c r="B777" s="93"/>
      <c r="C777" s="93"/>
      <c r="D777" s="93"/>
      <c r="E777" s="93"/>
      <c r="F777" s="93"/>
    </row>
    <row r="778" spans="1:6" ht="21" customHeight="1" x14ac:dyDescent="0.55000000000000004">
      <c r="A778" s="92"/>
      <c r="B778" s="93"/>
      <c r="C778" s="93"/>
      <c r="D778" s="93"/>
      <c r="E778" s="93"/>
      <c r="F778" s="93"/>
    </row>
    <row r="779" spans="1:6" ht="21" customHeight="1" x14ac:dyDescent="0.55000000000000004">
      <c r="A779" s="92"/>
      <c r="B779" s="93"/>
      <c r="C779" s="93"/>
      <c r="D779" s="93"/>
      <c r="E779" s="93"/>
      <c r="F779" s="93"/>
    </row>
    <row r="780" spans="1:6" ht="21" customHeight="1" x14ac:dyDescent="0.55000000000000004">
      <c r="A780" s="92"/>
      <c r="B780" s="93"/>
      <c r="C780" s="93"/>
      <c r="D780" s="93"/>
      <c r="E780" s="93"/>
      <c r="F780" s="93"/>
    </row>
    <row r="781" spans="1:6" ht="21" customHeight="1" x14ac:dyDescent="0.55000000000000004">
      <c r="A781" s="92"/>
      <c r="B781" s="93"/>
      <c r="C781" s="93"/>
      <c r="D781" s="93"/>
      <c r="E781" s="93"/>
      <c r="F781" s="93"/>
    </row>
    <row r="782" spans="1:6" ht="21" customHeight="1" x14ac:dyDescent="0.55000000000000004">
      <c r="A782" s="92"/>
      <c r="B782" s="93"/>
      <c r="C782" s="93"/>
      <c r="D782" s="93"/>
      <c r="E782" s="93"/>
      <c r="F782" s="93"/>
    </row>
    <row r="783" spans="1:6" ht="21" customHeight="1" x14ac:dyDescent="0.55000000000000004">
      <c r="A783" s="92"/>
      <c r="B783" s="93"/>
      <c r="C783" s="93"/>
      <c r="D783" s="93"/>
      <c r="E783" s="93"/>
      <c r="F783" s="93"/>
    </row>
    <row r="784" spans="1:6" ht="21" customHeight="1" x14ac:dyDescent="0.55000000000000004">
      <c r="A784" s="92"/>
      <c r="B784" s="93"/>
      <c r="C784" s="93"/>
      <c r="D784" s="93"/>
      <c r="E784" s="93"/>
      <c r="F784" s="93"/>
    </row>
    <row r="785" spans="1:6" ht="21" customHeight="1" x14ac:dyDescent="0.55000000000000004">
      <c r="A785" s="92"/>
      <c r="B785" s="93"/>
      <c r="C785" s="93"/>
      <c r="D785" s="93"/>
      <c r="E785" s="93"/>
      <c r="F785" s="93"/>
    </row>
    <row r="786" spans="1:6" ht="21" customHeight="1" x14ac:dyDescent="0.55000000000000004">
      <c r="A786" s="92"/>
      <c r="B786" s="93"/>
      <c r="C786" s="93"/>
      <c r="D786" s="93"/>
      <c r="E786" s="93"/>
      <c r="F786" s="93"/>
    </row>
    <row r="787" spans="1:6" ht="21" customHeight="1" x14ac:dyDescent="0.55000000000000004">
      <c r="A787" s="92"/>
      <c r="B787" s="93"/>
      <c r="C787" s="93"/>
      <c r="D787" s="93"/>
      <c r="E787" s="93"/>
      <c r="F787" s="93"/>
    </row>
    <row r="788" spans="1:6" ht="21" customHeight="1" x14ac:dyDescent="0.55000000000000004">
      <c r="A788" s="92"/>
      <c r="B788" s="93"/>
      <c r="C788" s="93"/>
      <c r="D788" s="93"/>
      <c r="E788" s="93"/>
      <c r="F788" s="93"/>
    </row>
    <row r="789" spans="1:6" ht="21" customHeight="1" x14ac:dyDescent="0.55000000000000004">
      <c r="A789" s="92"/>
      <c r="B789" s="93"/>
      <c r="C789" s="93"/>
      <c r="D789" s="93"/>
      <c r="E789" s="93"/>
      <c r="F789" s="93"/>
    </row>
    <row r="790" spans="1:6" ht="21" customHeight="1" x14ac:dyDescent="0.55000000000000004">
      <c r="A790" s="92"/>
      <c r="B790" s="93"/>
      <c r="C790" s="93"/>
      <c r="D790" s="93"/>
      <c r="E790" s="93"/>
      <c r="F790" s="93"/>
    </row>
    <row r="791" spans="1:6" ht="21" customHeight="1" x14ac:dyDescent="0.55000000000000004">
      <c r="A791" s="92"/>
      <c r="B791" s="93"/>
      <c r="C791" s="93"/>
      <c r="D791" s="93"/>
      <c r="E791" s="93"/>
      <c r="F791" s="93"/>
    </row>
    <row r="792" spans="1:6" ht="21" customHeight="1" x14ac:dyDescent="0.55000000000000004">
      <c r="A792" s="92"/>
      <c r="B792" s="93"/>
      <c r="C792" s="93"/>
      <c r="D792" s="93"/>
      <c r="E792" s="93"/>
      <c r="F792" s="93"/>
    </row>
    <row r="793" spans="1:6" ht="21" customHeight="1" x14ac:dyDescent="0.55000000000000004">
      <c r="A793" s="92"/>
      <c r="B793" s="93"/>
      <c r="C793" s="93"/>
      <c r="D793" s="93"/>
      <c r="E793" s="93"/>
      <c r="F793" s="93"/>
    </row>
    <row r="794" spans="1:6" ht="21" customHeight="1" x14ac:dyDescent="0.55000000000000004">
      <c r="A794" s="92"/>
      <c r="B794" s="93"/>
      <c r="C794" s="93"/>
      <c r="D794" s="93"/>
      <c r="E794" s="93"/>
      <c r="F794" s="93"/>
    </row>
    <row r="795" spans="1:6" ht="21" customHeight="1" x14ac:dyDescent="0.55000000000000004">
      <c r="A795" s="92"/>
      <c r="B795" s="93"/>
      <c r="C795" s="93"/>
      <c r="D795" s="93"/>
      <c r="E795" s="93"/>
      <c r="F795" s="93"/>
    </row>
    <row r="796" spans="1:6" ht="21" customHeight="1" x14ac:dyDescent="0.55000000000000004">
      <c r="A796" s="92"/>
      <c r="B796" s="93"/>
      <c r="C796" s="93"/>
      <c r="D796" s="93"/>
      <c r="E796" s="93"/>
      <c r="F796" s="93"/>
    </row>
    <row r="797" spans="1:6" ht="21" customHeight="1" x14ac:dyDescent="0.55000000000000004">
      <c r="A797" s="92"/>
      <c r="B797" s="93"/>
      <c r="C797" s="93"/>
      <c r="D797" s="93"/>
      <c r="E797" s="93"/>
      <c r="F797" s="93"/>
    </row>
    <row r="798" spans="1:6" ht="21" customHeight="1" x14ac:dyDescent="0.55000000000000004">
      <c r="A798" s="92"/>
      <c r="B798" s="93"/>
      <c r="C798" s="93"/>
      <c r="D798" s="93"/>
      <c r="E798" s="93"/>
      <c r="F798" s="93"/>
    </row>
    <row r="799" spans="1:6" ht="21" customHeight="1" x14ac:dyDescent="0.55000000000000004">
      <c r="A799" s="92"/>
      <c r="B799" s="93"/>
      <c r="C799" s="93"/>
      <c r="D799" s="93"/>
      <c r="E799" s="93"/>
      <c r="F799" s="93"/>
    </row>
    <row r="800" spans="1:6" ht="21" customHeight="1" x14ac:dyDescent="0.55000000000000004">
      <c r="A800" s="92"/>
      <c r="B800" s="93"/>
      <c r="C800" s="93"/>
      <c r="D800" s="93"/>
      <c r="E800" s="93"/>
      <c r="F800" s="93"/>
    </row>
    <row r="801" spans="1:6" ht="21" customHeight="1" x14ac:dyDescent="0.55000000000000004">
      <c r="A801" s="92"/>
      <c r="B801" s="93"/>
      <c r="C801" s="93"/>
      <c r="D801" s="93"/>
      <c r="E801" s="93"/>
      <c r="F801" s="93"/>
    </row>
    <row r="802" spans="1:6" ht="21" customHeight="1" x14ac:dyDescent="0.55000000000000004">
      <c r="A802" s="92"/>
      <c r="B802" s="93"/>
      <c r="C802" s="93"/>
      <c r="D802" s="93"/>
      <c r="E802" s="93"/>
      <c r="F802" s="93"/>
    </row>
    <row r="803" spans="1:6" ht="21" customHeight="1" x14ac:dyDescent="0.55000000000000004">
      <c r="A803" s="92"/>
      <c r="B803" s="93"/>
      <c r="C803" s="93"/>
      <c r="D803" s="93"/>
      <c r="E803" s="93"/>
      <c r="F803" s="93"/>
    </row>
    <row r="804" spans="1:6" ht="21" customHeight="1" x14ac:dyDescent="0.55000000000000004">
      <c r="A804" s="92"/>
      <c r="B804" s="93"/>
      <c r="C804" s="93"/>
      <c r="D804" s="93"/>
      <c r="E804" s="93"/>
      <c r="F804" s="93"/>
    </row>
    <row r="805" spans="1:6" ht="21" customHeight="1" x14ac:dyDescent="0.55000000000000004">
      <c r="A805" s="92"/>
      <c r="B805" s="93"/>
      <c r="C805" s="93"/>
      <c r="D805" s="93"/>
      <c r="E805" s="93"/>
      <c r="F805" s="93"/>
    </row>
    <row r="806" spans="1:6" ht="21" customHeight="1" x14ac:dyDescent="0.55000000000000004">
      <c r="A806" s="92"/>
      <c r="B806" s="93"/>
      <c r="C806" s="93"/>
      <c r="D806" s="93"/>
      <c r="E806" s="93"/>
      <c r="F806" s="93"/>
    </row>
    <row r="807" spans="1:6" ht="21" customHeight="1" x14ac:dyDescent="0.55000000000000004">
      <c r="A807" s="92"/>
      <c r="B807" s="93"/>
      <c r="C807" s="93"/>
      <c r="D807" s="93"/>
      <c r="E807" s="93"/>
      <c r="F807" s="93"/>
    </row>
    <row r="808" spans="1:6" ht="21" customHeight="1" x14ac:dyDescent="0.55000000000000004">
      <c r="A808" s="92"/>
      <c r="B808" s="93"/>
      <c r="C808" s="93"/>
      <c r="D808" s="93"/>
      <c r="E808" s="93"/>
      <c r="F808" s="93"/>
    </row>
    <row r="809" spans="1:6" ht="21" customHeight="1" x14ac:dyDescent="0.55000000000000004">
      <c r="A809" s="92"/>
      <c r="B809" s="93"/>
      <c r="C809" s="93"/>
      <c r="D809" s="93"/>
      <c r="E809" s="93"/>
      <c r="F809" s="93"/>
    </row>
    <row r="810" spans="1:6" ht="21" customHeight="1" x14ac:dyDescent="0.55000000000000004">
      <c r="A810" s="92"/>
      <c r="B810" s="93"/>
      <c r="C810" s="93"/>
      <c r="D810" s="93"/>
      <c r="E810" s="93"/>
      <c r="F810" s="93"/>
    </row>
    <row r="811" spans="1:6" ht="21" customHeight="1" x14ac:dyDescent="0.55000000000000004">
      <c r="A811" s="92"/>
      <c r="B811" s="93"/>
      <c r="C811" s="93"/>
      <c r="D811" s="93"/>
      <c r="E811" s="93"/>
      <c r="F811" s="93"/>
    </row>
    <row r="812" spans="1:6" ht="21" customHeight="1" x14ac:dyDescent="0.55000000000000004">
      <c r="A812" s="92"/>
      <c r="B812" s="93"/>
      <c r="C812" s="93"/>
      <c r="D812" s="93"/>
      <c r="E812" s="93"/>
      <c r="F812" s="93"/>
    </row>
    <row r="813" spans="1:6" ht="21" customHeight="1" x14ac:dyDescent="0.55000000000000004">
      <c r="A813" s="92"/>
      <c r="B813" s="93"/>
      <c r="C813" s="93"/>
      <c r="D813" s="93"/>
      <c r="E813" s="93"/>
      <c r="F813" s="93"/>
    </row>
    <row r="814" spans="1:6" ht="21" customHeight="1" x14ac:dyDescent="0.55000000000000004">
      <c r="A814" s="92"/>
      <c r="B814" s="93"/>
      <c r="C814" s="93"/>
      <c r="D814" s="93"/>
      <c r="E814" s="93"/>
      <c r="F814" s="93"/>
    </row>
    <row r="815" spans="1:6" ht="21" customHeight="1" x14ac:dyDescent="0.55000000000000004">
      <c r="A815" s="92"/>
      <c r="B815" s="93"/>
      <c r="C815" s="93"/>
      <c r="D815" s="93"/>
      <c r="E815" s="93"/>
      <c r="F815" s="93"/>
    </row>
    <row r="816" spans="1:6" ht="21" customHeight="1" x14ac:dyDescent="0.55000000000000004">
      <c r="A816" s="92"/>
      <c r="B816" s="93"/>
      <c r="C816" s="93"/>
      <c r="D816" s="93"/>
      <c r="E816" s="93"/>
      <c r="F816" s="93"/>
    </row>
    <row r="817" spans="1:6" ht="21" customHeight="1" x14ac:dyDescent="0.55000000000000004">
      <c r="A817" s="92"/>
      <c r="B817" s="93"/>
      <c r="C817" s="93"/>
      <c r="D817" s="93"/>
      <c r="E817" s="93"/>
      <c r="F817" s="93"/>
    </row>
    <row r="818" spans="1:6" ht="21" customHeight="1" x14ac:dyDescent="0.55000000000000004">
      <c r="A818" s="92"/>
      <c r="B818" s="93"/>
      <c r="C818" s="93"/>
      <c r="D818" s="93"/>
      <c r="E818" s="93"/>
      <c r="F818" s="93"/>
    </row>
    <row r="819" spans="1:6" ht="21" customHeight="1" x14ac:dyDescent="0.55000000000000004">
      <c r="A819" s="92"/>
      <c r="B819" s="93"/>
      <c r="C819" s="93"/>
      <c r="D819" s="93"/>
      <c r="E819" s="93"/>
      <c r="F819" s="93"/>
    </row>
    <row r="820" spans="1:6" ht="21" customHeight="1" x14ac:dyDescent="0.55000000000000004">
      <c r="A820" s="92"/>
      <c r="B820" s="93"/>
      <c r="C820" s="93"/>
      <c r="D820" s="93"/>
      <c r="E820" s="93"/>
      <c r="F820" s="93"/>
    </row>
    <row r="821" spans="1:6" ht="21" customHeight="1" x14ac:dyDescent="0.55000000000000004">
      <c r="A821" s="92"/>
      <c r="B821" s="93"/>
      <c r="C821" s="93"/>
      <c r="D821" s="93"/>
      <c r="E821" s="93"/>
      <c r="F821" s="93"/>
    </row>
    <row r="822" spans="1:6" ht="21" customHeight="1" x14ac:dyDescent="0.55000000000000004">
      <c r="A822" s="92"/>
      <c r="B822" s="93"/>
      <c r="C822" s="93"/>
      <c r="D822" s="93"/>
      <c r="E822" s="93"/>
      <c r="F822" s="93"/>
    </row>
    <row r="823" spans="1:6" ht="21" customHeight="1" x14ac:dyDescent="0.55000000000000004">
      <c r="A823" s="92"/>
      <c r="B823" s="93"/>
      <c r="C823" s="93"/>
      <c r="D823" s="93"/>
      <c r="E823" s="93"/>
      <c r="F823" s="93"/>
    </row>
    <row r="824" spans="1:6" ht="21" customHeight="1" x14ac:dyDescent="0.55000000000000004">
      <c r="A824" s="92"/>
      <c r="B824" s="93"/>
      <c r="C824" s="93"/>
      <c r="D824" s="93"/>
      <c r="E824" s="93"/>
      <c r="F824" s="93"/>
    </row>
    <row r="825" spans="1:6" ht="21" customHeight="1" x14ac:dyDescent="0.55000000000000004">
      <c r="A825" s="92"/>
      <c r="B825" s="93"/>
      <c r="C825" s="93"/>
      <c r="D825" s="93"/>
      <c r="E825" s="93"/>
      <c r="F825" s="93"/>
    </row>
    <row r="826" spans="1:6" ht="21" customHeight="1" x14ac:dyDescent="0.55000000000000004">
      <c r="A826" s="92"/>
      <c r="B826" s="93"/>
      <c r="C826" s="93"/>
      <c r="D826" s="93"/>
      <c r="E826" s="93"/>
      <c r="F826" s="93"/>
    </row>
    <row r="827" spans="1:6" ht="21" customHeight="1" x14ac:dyDescent="0.55000000000000004">
      <c r="A827" s="92"/>
      <c r="B827" s="93"/>
      <c r="C827" s="93"/>
      <c r="D827" s="93"/>
      <c r="E827" s="93"/>
      <c r="F827" s="93"/>
    </row>
    <row r="828" spans="1:6" ht="21" customHeight="1" x14ac:dyDescent="0.55000000000000004">
      <c r="A828" s="92"/>
      <c r="B828" s="93"/>
      <c r="C828" s="93"/>
      <c r="D828" s="93"/>
      <c r="E828" s="93"/>
      <c r="F828" s="93"/>
    </row>
    <row r="829" spans="1:6" ht="21" customHeight="1" x14ac:dyDescent="0.55000000000000004">
      <c r="A829" s="92"/>
      <c r="B829" s="93"/>
      <c r="C829" s="93"/>
      <c r="D829" s="93"/>
      <c r="E829" s="93"/>
      <c r="F829" s="93"/>
    </row>
    <row r="830" spans="1:6" ht="21" customHeight="1" x14ac:dyDescent="0.55000000000000004">
      <c r="A830" s="92"/>
      <c r="B830" s="93"/>
      <c r="C830" s="93"/>
      <c r="D830" s="93"/>
      <c r="E830" s="93"/>
      <c r="F830" s="93"/>
    </row>
    <row r="831" spans="1:6" ht="21" customHeight="1" x14ac:dyDescent="0.55000000000000004">
      <c r="A831" s="92"/>
      <c r="B831" s="93"/>
      <c r="C831" s="93"/>
      <c r="D831" s="93"/>
      <c r="E831" s="93"/>
      <c r="F831" s="93"/>
    </row>
    <row r="832" spans="1:6" ht="21" customHeight="1" x14ac:dyDescent="0.55000000000000004">
      <c r="A832" s="92"/>
      <c r="B832" s="93"/>
      <c r="C832" s="93"/>
      <c r="D832" s="93"/>
      <c r="E832" s="93"/>
      <c r="F832" s="93"/>
    </row>
    <row r="833" spans="1:6" ht="21" customHeight="1" x14ac:dyDescent="0.55000000000000004">
      <c r="A833" s="92"/>
      <c r="B833" s="93"/>
      <c r="C833" s="93"/>
      <c r="D833" s="93"/>
      <c r="E833" s="93"/>
      <c r="F833" s="93"/>
    </row>
    <row r="834" spans="1:6" ht="21" customHeight="1" x14ac:dyDescent="0.55000000000000004">
      <c r="A834" s="92"/>
      <c r="B834" s="93"/>
      <c r="C834" s="93"/>
      <c r="D834" s="93"/>
      <c r="E834" s="93"/>
      <c r="F834" s="93"/>
    </row>
    <row r="835" spans="1:6" ht="21" customHeight="1" x14ac:dyDescent="0.55000000000000004">
      <c r="A835" s="92"/>
      <c r="B835" s="93"/>
      <c r="C835" s="93"/>
      <c r="D835" s="93"/>
      <c r="E835" s="93"/>
      <c r="F835" s="93"/>
    </row>
    <row r="836" spans="1:6" ht="21" customHeight="1" x14ac:dyDescent="0.55000000000000004">
      <c r="A836" s="92"/>
      <c r="B836" s="93"/>
      <c r="C836" s="93"/>
      <c r="D836" s="93"/>
      <c r="E836" s="93"/>
      <c r="F836" s="93"/>
    </row>
    <row r="837" spans="1:6" ht="21" customHeight="1" x14ac:dyDescent="0.55000000000000004">
      <c r="A837" s="92"/>
      <c r="B837" s="93"/>
      <c r="C837" s="93"/>
      <c r="D837" s="93"/>
      <c r="E837" s="93"/>
      <c r="F837" s="93"/>
    </row>
    <row r="838" spans="1:6" ht="21" customHeight="1" x14ac:dyDescent="0.55000000000000004">
      <c r="A838" s="92"/>
      <c r="B838" s="93"/>
      <c r="C838" s="93"/>
      <c r="D838" s="93"/>
      <c r="E838" s="93"/>
      <c r="F838" s="93"/>
    </row>
    <row r="839" spans="1:6" ht="21" customHeight="1" x14ac:dyDescent="0.55000000000000004">
      <c r="A839" s="92"/>
      <c r="B839" s="93"/>
      <c r="C839" s="93"/>
      <c r="D839" s="93"/>
      <c r="E839" s="93"/>
      <c r="F839" s="93"/>
    </row>
    <row r="840" spans="1:6" ht="21" customHeight="1" x14ac:dyDescent="0.55000000000000004">
      <c r="A840" s="92"/>
      <c r="B840" s="93"/>
      <c r="C840" s="93"/>
      <c r="D840" s="93"/>
      <c r="E840" s="93"/>
      <c r="F840" s="93"/>
    </row>
    <row r="841" spans="1:6" ht="21" customHeight="1" x14ac:dyDescent="0.55000000000000004">
      <c r="A841" s="92"/>
      <c r="B841" s="93"/>
      <c r="C841" s="93"/>
      <c r="D841" s="93"/>
      <c r="E841" s="93"/>
      <c r="F841" s="93"/>
    </row>
    <row r="842" spans="1:6" ht="21" customHeight="1" x14ac:dyDescent="0.55000000000000004">
      <c r="A842" s="92"/>
      <c r="B842" s="93"/>
      <c r="C842" s="93"/>
      <c r="D842" s="93"/>
      <c r="E842" s="93"/>
      <c r="F842" s="93"/>
    </row>
    <row r="843" spans="1:6" ht="21" customHeight="1" x14ac:dyDescent="0.55000000000000004">
      <c r="A843" s="92"/>
      <c r="B843" s="93"/>
      <c r="C843" s="93"/>
      <c r="D843" s="93"/>
      <c r="E843" s="93"/>
      <c r="F843" s="93"/>
    </row>
    <row r="844" spans="1:6" ht="21" customHeight="1" x14ac:dyDescent="0.55000000000000004">
      <c r="A844" s="92"/>
      <c r="B844" s="93"/>
      <c r="C844" s="93"/>
      <c r="D844" s="93"/>
      <c r="E844" s="93"/>
      <c r="F844" s="93"/>
    </row>
    <row r="845" spans="1:6" ht="21" customHeight="1" x14ac:dyDescent="0.55000000000000004">
      <c r="A845" s="92"/>
      <c r="B845" s="93"/>
      <c r="C845" s="93"/>
      <c r="D845" s="93"/>
      <c r="E845" s="93"/>
      <c r="F845" s="93"/>
    </row>
    <row r="846" spans="1:6" ht="21" customHeight="1" x14ac:dyDescent="0.55000000000000004">
      <c r="A846" s="92"/>
      <c r="B846" s="93"/>
      <c r="C846" s="93"/>
      <c r="D846" s="93"/>
      <c r="E846" s="93"/>
      <c r="F846" s="93"/>
    </row>
    <row r="847" spans="1:6" ht="15.75" customHeight="1" x14ac:dyDescent="0.4"/>
    <row r="848" spans="1:6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85">
    <mergeCell ref="A347:F347"/>
    <mergeCell ref="A381:F381"/>
    <mergeCell ref="A382:F382"/>
    <mergeCell ref="A383:F383"/>
    <mergeCell ref="A384:F384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495:F495"/>
    <mergeCell ref="A496:F496"/>
    <mergeCell ref="A497:F497"/>
    <mergeCell ref="A498:F498"/>
    <mergeCell ref="A499:F499"/>
    <mergeCell ref="A573:F573"/>
    <mergeCell ref="A574:F574"/>
    <mergeCell ref="A575:F575"/>
    <mergeCell ref="A609:F609"/>
    <mergeCell ref="A610:F610"/>
    <mergeCell ref="A611:F611"/>
    <mergeCell ref="A612:F612"/>
    <mergeCell ref="A613:F613"/>
    <mergeCell ref="A533:F533"/>
    <mergeCell ref="A534:F534"/>
    <mergeCell ref="A535:F535"/>
    <mergeCell ref="A536:F536"/>
    <mergeCell ref="A537:F537"/>
    <mergeCell ref="A571:F571"/>
    <mergeCell ref="A572:F572"/>
    <mergeCell ref="A1:F1"/>
    <mergeCell ref="A2:F2"/>
    <mergeCell ref="A3:F3"/>
    <mergeCell ref="A4:F4"/>
    <mergeCell ref="A5:F5"/>
    <mergeCell ref="A39:F39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17:F117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195:F195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43:F343"/>
    <mergeCell ref="A344:F344"/>
    <mergeCell ref="A345:F345"/>
    <mergeCell ref="A346:F346"/>
    <mergeCell ref="A305:F305"/>
    <mergeCell ref="A306:F306"/>
    <mergeCell ref="A307:F307"/>
    <mergeCell ref="A308:F308"/>
    <mergeCell ref="A309:F309"/>
  </mergeCells>
  <pageMargins left="0.70866141732283472" right="0.70866141732283472" top="0.74803149606299213" bottom="0.74803149606299213" header="0" footer="0"/>
  <pageSetup paperSize="9" scale="75" orientation="portrait" r:id="rId1"/>
  <rowBreaks count="16" manualBreakCount="16">
    <brk id="608" man="1"/>
    <brk id="418" man="1"/>
    <brk id="228" man="1"/>
    <brk id="38" man="1"/>
    <brk id="456" man="1"/>
    <brk id="266" man="1"/>
    <brk id="76" man="1"/>
    <brk id="494" man="1"/>
    <brk id="304" man="1"/>
    <brk id="114" man="1"/>
    <brk id="532" man="1"/>
    <brk id="342" man="1"/>
    <brk id="152" man="1"/>
    <brk id="570" man="1"/>
    <brk id="380" man="1"/>
    <brk id="19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99FF"/>
  </sheetPr>
  <dimension ref="A1:F1000"/>
  <sheetViews>
    <sheetView topLeftCell="A22" workbookViewId="0">
      <selection sqref="A1:F38"/>
    </sheetView>
  </sheetViews>
  <sheetFormatPr defaultColWidth="14.42578125" defaultRowHeight="15" customHeight="1" x14ac:dyDescent="0.4"/>
  <cols>
    <col min="1" max="1" width="35.85546875" style="4" customWidth="1"/>
    <col min="2" max="3" width="12.28515625" style="4" customWidth="1"/>
    <col min="4" max="6" width="17.85546875" style="4" customWidth="1"/>
    <col min="7" max="16384" width="14.42578125" style="4"/>
  </cols>
  <sheetData>
    <row r="1" spans="1:6" ht="21" customHeight="1" x14ac:dyDescent="0.65">
      <c r="A1" s="152" t="s">
        <v>85</v>
      </c>
      <c r="B1" s="153"/>
      <c r="C1" s="153"/>
      <c r="D1" s="153"/>
      <c r="E1" s="153"/>
      <c r="F1" s="154"/>
    </row>
    <row r="2" spans="1:6" ht="21" customHeight="1" x14ac:dyDescent="0.65">
      <c r="A2" s="155" t="s">
        <v>363</v>
      </c>
      <c r="B2" s="138"/>
      <c r="C2" s="138"/>
      <c r="D2" s="138"/>
      <c r="E2" s="138"/>
      <c r="F2" s="138"/>
    </row>
    <row r="3" spans="1:6" ht="21" customHeight="1" x14ac:dyDescent="0.65">
      <c r="A3" s="155" t="s">
        <v>558</v>
      </c>
      <c r="B3" s="157"/>
      <c r="C3" s="138"/>
      <c r="D3" s="138"/>
      <c r="E3" s="138"/>
      <c r="F3" s="138"/>
    </row>
    <row r="4" spans="1:6" ht="21" customHeight="1" x14ac:dyDescent="0.65">
      <c r="A4" s="155" t="s">
        <v>600</v>
      </c>
      <c r="B4" s="138"/>
      <c r="C4" s="138"/>
      <c r="D4" s="138"/>
      <c r="E4" s="138"/>
      <c r="F4" s="138"/>
    </row>
    <row r="5" spans="1:6" ht="21" customHeight="1" x14ac:dyDescent="0.55000000000000004">
      <c r="A5" s="156"/>
      <c r="B5" s="141"/>
      <c r="C5" s="141"/>
      <c r="D5" s="141"/>
      <c r="E5" s="141"/>
      <c r="F5" s="141"/>
    </row>
    <row r="6" spans="1:6" ht="21" customHeight="1" x14ac:dyDescent="0.55000000000000004">
      <c r="A6" s="81" t="s">
        <v>83</v>
      </c>
      <c r="B6" s="82" t="s">
        <v>42</v>
      </c>
      <c r="C6" s="82" t="s">
        <v>7</v>
      </c>
      <c r="D6" s="82" t="s">
        <v>365</v>
      </c>
      <c r="E6" s="82" t="s">
        <v>366</v>
      </c>
      <c r="F6" s="82" t="s">
        <v>367</v>
      </c>
    </row>
    <row r="7" spans="1:6" ht="21" customHeight="1" x14ac:dyDescent="0.55000000000000004">
      <c r="A7" s="83" t="s">
        <v>368</v>
      </c>
      <c r="B7" s="84">
        <f>+'2.ต้นทุนตามสัดส่วน '!$B$7</f>
        <v>0</v>
      </c>
      <c r="C7" s="84">
        <f>+'2.ต้นทุนตามสัดส่วน '!$C$7</f>
        <v>0</v>
      </c>
      <c r="D7" s="84">
        <f>+'2.ต้นทุนตามสัดส่วน '!$F$7</f>
        <v>0</v>
      </c>
      <c r="E7" s="84">
        <f>+D7</f>
        <v>0</v>
      </c>
      <c r="F7" s="84"/>
    </row>
    <row r="8" spans="1:6" ht="21" customHeight="1" x14ac:dyDescent="0.55000000000000004">
      <c r="A8" s="85"/>
      <c r="B8" s="84"/>
      <c r="C8" s="84"/>
      <c r="D8" s="84"/>
      <c r="E8" s="84"/>
      <c r="F8" s="84"/>
    </row>
    <row r="9" spans="1:6" ht="21" customHeight="1" x14ac:dyDescent="0.55000000000000004">
      <c r="A9" s="85" t="s">
        <v>369</v>
      </c>
      <c r="B9" s="84">
        <f>+'2.ต้นทุนตามสัดส่วน '!$B$17</f>
        <v>0</v>
      </c>
      <c r="C9" s="84">
        <f>+'2.ต้นทุนตามสัดส่วน '!$C$17</f>
        <v>0</v>
      </c>
      <c r="D9" s="84">
        <f>+'3.เก็บค่าใช้จ่าย'!$AT$158</f>
        <v>0</v>
      </c>
      <c r="E9" s="84"/>
      <c r="F9" s="84">
        <f>+D9-E9</f>
        <v>0</v>
      </c>
    </row>
    <row r="10" spans="1:6" ht="21" customHeight="1" x14ac:dyDescent="0.55000000000000004">
      <c r="A10" s="85"/>
      <c r="B10" s="84"/>
      <c r="C10" s="84"/>
      <c r="D10" s="84"/>
      <c r="E10" s="84"/>
      <c r="F10" s="84"/>
    </row>
    <row r="11" spans="1:6" ht="21" customHeight="1" x14ac:dyDescent="0.55000000000000004">
      <c r="A11" s="86"/>
      <c r="B11" s="84"/>
      <c r="C11" s="84"/>
      <c r="D11" s="84"/>
      <c r="E11" s="84"/>
      <c r="F11" s="84"/>
    </row>
    <row r="12" spans="1:6" ht="21" customHeight="1" x14ac:dyDescent="0.55000000000000004">
      <c r="A12" s="85" t="s">
        <v>370</v>
      </c>
      <c r="B12" s="84"/>
      <c r="C12" s="84"/>
      <c r="D12" s="84">
        <f>+'3.เก็บค่าใช้จ่าย'!$AT$268-'3.เก็บค่าใช้จ่าย'!$AT$158</f>
        <v>0</v>
      </c>
      <c r="E12" s="84"/>
      <c r="F12" s="84">
        <f>+D12-E12</f>
        <v>0</v>
      </c>
    </row>
    <row r="13" spans="1:6" ht="21" customHeight="1" x14ac:dyDescent="0.55000000000000004">
      <c r="A13" s="85"/>
      <c r="B13" s="84"/>
      <c r="C13" s="84"/>
      <c r="D13" s="84"/>
      <c r="E13" s="84"/>
      <c r="F13" s="84"/>
    </row>
    <row r="14" spans="1:6" ht="21" customHeight="1" x14ac:dyDescent="0.55000000000000004">
      <c r="A14" s="86"/>
      <c r="B14" s="84"/>
      <c r="C14" s="84"/>
      <c r="D14" s="84"/>
      <c r="E14" s="84"/>
      <c r="F14" s="84"/>
    </row>
    <row r="15" spans="1:6" ht="21" customHeight="1" x14ac:dyDescent="0.55000000000000004">
      <c r="A15" s="86" t="s">
        <v>371</v>
      </c>
      <c r="B15" s="84"/>
      <c r="C15" s="84"/>
      <c r="D15" s="84">
        <v>0</v>
      </c>
      <c r="E15" s="84"/>
      <c r="F15" s="84">
        <f>+D15-E15</f>
        <v>0</v>
      </c>
    </row>
    <row r="16" spans="1:6" ht="21" customHeight="1" x14ac:dyDescent="0.55000000000000004">
      <c r="A16" s="85"/>
      <c r="B16" s="84"/>
      <c r="C16" s="84"/>
      <c r="D16" s="84"/>
      <c r="E16" s="84"/>
      <c r="F16" s="84"/>
    </row>
    <row r="17" spans="1:6" ht="21" customHeight="1" x14ac:dyDescent="0.55000000000000004">
      <c r="A17" s="85"/>
      <c r="B17" s="84"/>
      <c r="C17" s="84"/>
      <c r="D17" s="84"/>
      <c r="E17" s="84"/>
      <c r="F17" s="84"/>
    </row>
    <row r="18" spans="1:6" ht="21" customHeight="1" x14ac:dyDescent="0.55000000000000004">
      <c r="A18" s="85"/>
      <c r="B18" s="66"/>
      <c r="C18" s="66"/>
      <c r="D18" s="66"/>
      <c r="E18" s="66"/>
      <c r="F18" s="84"/>
    </row>
    <row r="19" spans="1:6" ht="21" customHeight="1" x14ac:dyDescent="0.55000000000000004">
      <c r="A19" s="87" t="s">
        <v>372</v>
      </c>
      <c r="B19" s="84">
        <f t="shared" ref="B19:F19" si="0">SUM(B7:B18)</f>
        <v>0</v>
      </c>
      <c r="C19" s="84">
        <f t="shared" si="0"/>
        <v>0</v>
      </c>
      <c r="D19" s="84">
        <f t="shared" si="0"/>
        <v>0</v>
      </c>
      <c r="E19" s="84">
        <f t="shared" si="0"/>
        <v>0</v>
      </c>
      <c r="F19" s="88">
        <f t="shared" si="0"/>
        <v>0</v>
      </c>
    </row>
    <row r="20" spans="1:6" ht="21" customHeight="1" x14ac:dyDescent="0.55000000000000004">
      <c r="A20" s="47" t="e">
        <f>+D19/C19</f>
        <v>#DIV/0!</v>
      </c>
      <c r="B20" s="66"/>
      <c r="C20" s="66"/>
      <c r="D20" s="66"/>
      <c r="E20" s="66"/>
      <c r="F20" s="66"/>
    </row>
    <row r="21" spans="1:6" ht="21" customHeight="1" x14ac:dyDescent="0.55000000000000004">
      <c r="A21" s="89" t="str">
        <f>CONCATENATE(A37,C37,E37)</f>
        <v>ราคาลงตัวหน่วยละ บาท</v>
      </c>
      <c r="B21" s="66">
        <f t="shared" ref="B21:E21" si="1">SUM(B19:B20)</f>
        <v>0</v>
      </c>
      <c r="C21" s="66">
        <f t="shared" si="1"/>
        <v>0</v>
      </c>
      <c r="D21" s="30">
        <f t="shared" si="1"/>
        <v>0</v>
      </c>
      <c r="E21" s="66">
        <f t="shared" si="1"/>
        <v>0</v>
      </c>
      <c r="F21" s="66">
        <f t="shared" ref="F21:F22" si="2">+D21-E21</f>
        <v>0</v>
      </c>
    </row>
    <row r="22" spans="1:6" ht="21" customHeight="1" x14ac:dyDescent="0.55000000000000004">
      <c r="A22" s="85" t="s">
        <v>373</v>
      </c>
      <c r="B22" s="84">
        <f>+'2.ต้นทุนตามสัดส่วน '!$L$17</f>
        <v>0</v>
      </c>
      <c r="C22" s="84">
        <f>+'2.ต้นทุนตามสัดส่วน '!$M$17</f>
        <v>0</v>
      </c>
      <c r="D22" s="84">
        <f>+'2.ต้นทุนตามสัดส่วน '!$N$17</f>
        <v>0</v>
      </c>
      <c r="E22" s="84"/>
      <c r="F22" s="84">
        <f t="shared" si="2"/>
        <v>0</v>
      </c>
    </row>
    <row r="23" spans="1:6" ht="21" customHeight="1" x14ac:dyDescent="0.55000000000000004">
      <c r="A23" s="85"/>
      <c r="B23" s="84"/>
      <c r="C23" s="84"/>
      <c r="D23" s="84"/>
      <c r="E23" s="84"/>
      <c r="F23" s="84"/>
    </row>
    <row r="24" spans="1:6" ht="21" customHeight="1" x14ac:dyDescent="0.55000000000000004">
      <c r="A24" s="85" t="s">
        <v>374</v>
      </c>
      <c r="B24" s="84"/>
      <c r="C24" s="84"/>
      <c r="D24" s="84">
        <v>0</v>
      </c>
      <c r="E24" s="84"/>
      <c r="F24" s="84">
        <f>+D24-E24</f>
        <v>0</v>
      </c>
    </row>
    <row r="25" spans="1:6" ht="21" customHeight="1" x14ac:dyDescent="0.55000000000000004">
      <c r="A25" s="85"/>
      <c r="B25" s="84"/>
      <c r="C25" s="84"/>
      <c r="D25" s="84"/>
      <c r="E25" s="84"/>
      <c r="F25" s="84"/>
    </row>
    <row r="26" spans="1:6" ht="21" customHeight="1" x14ac:dyDescent="0.55000000000000004">
      <c r="A26" s="85" t="s">
        <v>375</v>
      </c>
      <c r="B26" s="84">
        <f>+'2.ต้นทุนตามสัดส่วน '!$O$17</f>
        <v>0</v>
      </c>
      <c r="C26" s="84">
        <f>+'2.ต้นทุนตามสัดส่วน '!$P$17</f>
        <v>0</v>
      </c>
      <c r="D26" s="84">
        <f>+'2.ต้นทุนตามสัดส่วน '!$Q$17</f>
        <v>0</v>
      </c>
      <c r="E26" s="84"/>
      <c r="F26" s="84">
        <f>+D26-E26</f>
        <v>0</v>
      </c>
    </row>
    <row r="27" spans="1:6" ht="21" customHeight="1" x14ac:dyDescent="0.55000000000000004">
      <c r="A27" s="85"/>
      <c r="B27" s="84"/>
      <c r="C27" s="84"/>
      <c r="D27" s="84"/>
      <c r="E27" s="84"/>
      <c r="F27" s="84"/>
    </row>
    <row r="28" spans="1:6" ht="21" customHeight="1" x14ac:dyDescent="0.55000000000000004">
      <c r="A28" s="85"/>
      <c r="B28" s="84"/>
      <c r="C28" s="84"/>
      <c r="D28" s="84"/>
      <c r="E28" s="84"/>
      <c r="F28" s="84"/>
    </row>
    <row r="29" spans="1:6" ht="21" customHeight="1" x14ac:dyDescent="0.55000000000000004">
      <c r="A29" s="85"/>
      <c r="B29" s="84"/>
      <c r="C29" s="84"/>
      <c r="D29" s="84"/>
      <c r="E29" s="84"/>
      <c r="F29" s="84"/>
    </row>
    <row r="30" spans="1:6" ht="21" customHeight="1" x14ac:dyDescent="0.55000000000000004">
      <c r="A30" s="85"/>
      <c r="B30" s="84"/>
      <c r="C30" s="84"/>
      <c r="D30" s="84"/>
      <c r="E30" s="84"/>
      <c r="F30" s="84"/>
    </row>
    <row r="31" spans="1:6" ht="21" customHeight="1" x14ac:dyDescent="0.55000000000000004">
      <c r="A31" s="85"/>
      <c r="B31" s="84"/>
      <c r="C31" s="84"/>
      <c r="D31" s="84"/>
      <c r="E31" s="84"/>
      <c r="F31" s="84"/>
    </row>
    <row r="32" spans="1:6" ht="21" customHeight="1" x14ac:dyDescent="0.55000000000000004">
      <c r="A32" s="85"/>
      <c r="B32" s="84"/>
      <c r="C32" s="84"/>
      <c r="D32" s="84"/>
      <c r="E32" s="84"/>
      <c r="F32" s="84"/>
    </row>
    <row r="33" spans="1:6" ht="21" customHeight="1" x14ac:dyDescent="0.55000000000000004">
      <c r="A33" s="85"/>
      <c r="B33" s="84"/>
      <c r="C33" s="84"/>
      <c r="D33" s="84"/>
      <c r="E33" s="84"/>
      <c r="F33" s="84"/>
    </row>
    <row r="34" spans="1:6" ht="21" customHeight="1" x14ac:dyDescent="0.55000000000000004">
      <c r="A34" s="90" t="s">
        <v>22</v>
      </c>
      <c r="B34" s="30">
        <f t="shared" ref="B34:F34" si="3">SUM(B22:B33)</f>
        <v>0</v>
      </c>
      <c r="C34" s="30">
        <f t="shared" si="3"/>
        <v>0</v>
      </c>
      <c r="D34" s="30">
        <f t="shared" si="3"/>
        <v>0</v>
      </c>
      <c r="E34" s="30">
        <f t="shared" si="3"/>
        <v>0</v>
      </c>
      <c r="F34" s="30">
        <f t="shared" si="3"/>
        <v>0</v>
      </c>
    </row>
    <row r="35" spans="1:6" ht="21" customHeight="1" x14ac:dyDescent="0.55000000000000004">
      <c r="A35" s="91" t="s">
        <v>376</v>
      </c>
      <c r="B35" s="76">
        <f t="shared" ref="B35:F35" si="4">+B21-B34</f>
        <v>0</v>
      </c>
      <c r="C35" s="76">
        <f t="shared" si="4"/>
        <v>0</v>
      </c>
      <c r="D35" s="76">
        <f t="shared" si="4"/>
        <v>0</v>
      </c>
      <c r="E35" s="76">
        <f t="shared" si="4"/>
        <v>0</v>
      </c>
      <c r="F35" s="76">
        <f t="shared" si="4"/>
        <v>0</v>
      </c>
    </row>
    <row r="36" spans="1:6" ht="21" customHeight="1" x14ac:dyDescent="0.55000000000000004">
      <c r="A36" s="92"/>
      <c r="B36" s="93"/>
      <c r="C36" s="93"/>
      <c r="D36" s="93"/>
      <c r="E36" s="93"/>
      <c r="F36" s="93"/>
    </row>
    <row r="37" spans="1:6" ht="21" customHeight="1" x14ac:dyDescent="0.55000000000000004">
      <c r="A37" s="92" t="s">
        <v>377</v>
      </c>
      <c r="B37" s="93"/>
      <c r="C37" s="93"/>
      <c r="D37" s="93"/>
      <c r="E37" s="93" t="s">
        <v>378</v>
      </c>
      <c r="F37" s="93"/>
    </row>
    <row r="38" spans="1:6" ht="21" customHeight="1" x14ac:dyDescent="0.55000000000000004">
      <c r="A38" s="92" t="s">
        <v>379</v>
      </c>
      <c r="B38" s="93"/>
      <c r="C38" s="93"/>
      <c r="D38" s="93"/>
      <c r="E38" s="93" t="s">
        <v>378</v>
      </c>
      <c r="F38" s="93"/>
    </row>
    <row r="39" spans="1:6" ht="21" customHeight="1" x14ac:dyDescent="0.65">
      <c r="A39" s="152" t="s">
        <v>86</v>
      </c>
      <c r="B39" s="153"/>
      <c r="C39" s="153"/>
      <c r="D39" s="153"/>
      <c r="E39" s="153"/>
      <c r="F39" s="154"/>
    </row>
    <row r="40" spans="1:6" ht="21" customHeight="1" x14ac:dyDescent="0.65">
      <c r="A40" s="155" t="s">
        <v>363</v>
      </c>
      <c r="B40" s="138"/>
      <c r="C40" s="138"/>
      <c r="D40" s="138"/>
      <c r="E40" s="138"/>
      <c r="F40" s="138"/>
    </row>
    <row r="41" spans="1:6" ht="21" customHeight="1" x14ac:dyDescent="0.65">
      <c r="A41" s="155" t="s">
        <v>558</v>
      </c>
      <c r="B41" s="138"/>
      <c r="C41" s="138"/>
      <c r="D41" s="138"/>
      <c r="E41" s="138"/>
      <c r="F41" s="138"/>
    </row>
    <row r="42" spans="1:6" ht="21" customHeight="1" x14ac:dyDescent="0.65">
      <c r="A42" s="155" t="s">
        <v>601</v>
      </c>
      <c r="B42" s="138"/>
      <c r="C42" s="138"/>
      <c r="D42" s="138"/>
      <c r="E42" s="138"/>
      <c r="F42" s="138"/>
    </row>
    <row r="43" spans="1:6" ht="21" customHeight="1" x14ac:dyDescent="0.55000000000000004">
      <c r="A43" s="156"/>
      <c r="B43" s="141"/>
      <c r="C43" s="141"/>
      <c r="D43" s="141"/>
      <c r="E43" s="141"/>
      <c r="F43" s="141"/>
    </row>
    <row r="44" spans="1:6" ht="21" customHeight="1" x14ac:dyDescent="0.55000000000000004">
      <c r="A44" s="81" t="s">
        <v>83</v>
      </c>
      <c r="B44" s="82" t="s">
        <v>42</v>
      </c>
      <c r="C44" s="82" t="s">
        <v>7</v>
      </c>
      <c r="D44" s="82" t="s">
        <v>365</v>
      </c>
      <c r="E44" s="82" t="s">
        <v>366</v>
      </c>
      <c r="F44" s="82" t="s">
        <v>367</v>
      </c>
    </row>
    <row r="45" spans="1:6" ht="21" customHeight="1" x14ac:dyDescent="0.55000000000000004">
      <c r="A45" s="83" t="s">
        <v>602</v>
      </c>
      <c r="B45" s="84">
        <f>+'2.ต้นทุนตามสัดส่วน '!$B$7</f>
        <v>0</v>
      </c>
      <c r="C45" s="84">
        <f>+'2.ต้นทุนตามสัดส่วน '!$C$7</f>
        <v>0</v>
      </c>
      <c r="D45" s="84">
        <f>+'2.ต้นทุนตามสัดส่วน '!$F$7</f>
        <v>0</v>
      </c>
      <c r="E45" s="84">
        <f>+D45</f>
        <v>0</v>
      </c>
      <c r="F45" s="84"/>
    </row>
    <row r="46" spans="1:6" ht="21" customHeight="1" x14ac:dyDescent="0.55000000000000004">
      <c r="A46" s="85"/>
      <c r="B46" s="84"/>
      <c r="C46" s="84"/>
      <c r="D46" s="84"/>
      <c r="E46" s="84"/>
      <c r="F46" s="84"/>
    </row>
    <row r="47" spans="1:6" ht="21" customHeight="1" x14ac:dyDescent="0.55000000000000004">
      <c r="A47" s="85" t="s">
        <v>369</v>
      </c>
      <c r="B47" s="84">
        <f t="shared" ref="B47:D47" si="5">+B9</f>
        <v>0</v>
      </c>
      <c r="C47" s="84">
        <f t="shared" si="5"/>
        <v>0</v>
      </c>
      <c r="D47" s="84">
        <f t="shared" si="5"/>
        <v>0</v>
      </c>
      <c r="E47" s="84">
        <f>+D47</f>
        <v>0</v>
      </c>
      <c r="F47" s="84"/>
    </row>
    <row r="48" spans="1:6" ht="21" customHeight="1" x14ac:dyDescent="0.55000000000000004">
      <c r="A48" s="85" t="s">
        <v>380</v>
      </c>
      <c r="B48" s="84">
        <f>+'2.ต้นทุนตามสัดส่วน '!$B$27</f>
        <v>0</v>
      </c>
      <c r="C48" s="84">
        <f>+'2.ต้นทุนตามสัดส่วน '!$C$27</f>
        <v>0</v>
      </c>
      <c r="D48" s="84">
        <f>+'3.เก็บค่าใช้จ่าย'!$AU$158</f>
        <v>0</v>
      </c>
      <c r="E48" s="84"/>
      <c r="F48" s="84">
        <f>+D48-E48</f>
        <v>0</v>
      </c>
    </row>
    <row r="49" spans="1:6" ht="21" customHeight="1" x14ac:dyDescent="0.55000000000000004">
      <c r="A49" s="86"/>
      <c r="B49" s="84"/>
      <c r="C49" s="84"/>
      <c r="D49" s="84"/>
      <c r="E49" s="84"/>
      <c r="F49" s="84"/>
    </row>
    <row r="50" spans="1:6" ht="21" customHeight="1" x14ac:dyDescent="0.55000000000000004">
      <c r="A50" s="85" t="s">
        <v>370</v>
      </c>
      <c r="B50" s="84">
        <f t="shared" ref="B50:D50" si="6">+B12</f>
        <v>0</v>
      </c>
      <c r="C50" s="84">
        <f t="shared" si="6"/>
        <v>0</v>
      </c>
      <c r="D50" s="84">
        <f t="shared" si="6"/>
        <v>0</v>
      </c>
      <c r="E50" s="84">
        <f>+D50</f>
        <v>0</v>
      </c>
      <c r="F50" s="84"/>
    </row>
    <row r="51" spans="1:6" ht="21" customHeight="1" x14ac:dyDescent="0.55000000000000004">
      <c r="A51" s="85" t="s">
        <v>381</v>
      </c>
      <c r="B51" s="84"/>
      <c r="C51" s="84"/>
      <c r="D51" s="84">
        <f>+'3.เก็บค่าใช้จ่าย'!$AU$268-'3.เก็บค่าใช้จ่าย'!$AU$158</f>
        <v>0</v>
      </c>
      <c r="E51" s="84"/>
      <c r="F51" s="84">
        <f>+D51-E51</f>
        <v>0</v>
      </c>
    </row>
    <row r="52" spans="1:6" ht="21" customHeight="1" x14ac:dyDescent="0.55000000000000004">
      <c r="A52" s="86"/>
      <c r="B52" s="84"/>
      <c r="C52" s="84"/>
      <c r="D52" s="84"/>
      <c r="E52" s="84"/>
      <c r="F52" s="84"/>
    </row>
    <row r="53" spans="1:6" ht="21" customHeight="1" x14ac:dyDescent="0.55000000000000004">
      <c r="A53" s="86" t="s">
        <v>371</v>
      </c>
      <c r="B53" s="84"/>
      <c r="C53" s="84"/>
      <c r="D53" s="84">
        <v>0</v>
      </c>
      <c r="E53" s="84">
        <f>+D53</f>
        <v>0</v>
      </c>
      <c r="F53" s="84"/>
    </row>
    <row r="54" spans="1:6" ht="21" customHeight="1" x14ac:dyDescent="0.55000000000000004">
      <c r="A54" s="86" t="s">
        <v>382</v>
      </c>
      <c r="B54" s="84"/>
      <c r="C54" s="84"/>
      <c r="D54" s="84">
        <v>0</v>
      </c>
      <c r="E54" s="84"/>
      <c r="F54" s="84"/>
    </row>
    <row r="55" spans="1:6" ht="21" customHeight="1" x14ac:dyDescent="0.55000000000000004">
      <c r="A55" s="85"/>
      <c r="B55" s="84"/>
      <c r="C55" s="84"/>
      <c r="D55" s="84"/>
      <c r="E55" s="84"/>
      <c r="F55" s="84"/>
    </row>
    <row r="56" spans="1:6" ht="21" customHeight="1" x14ac:dyDescent="0.55000000000000004">
      <c r="A56" s="85"/>
      <c r="B56" s="66"/>
      <c r="C56" s="66"/>
      <c r="D56" s="66"/>
      <c r="E56" s="66"/>
      <c r="F56" s="84"/>
    </row>
    <row r="57" spans="1:6" ht="21" customHeight="1" x14ac:dyDescent="0.55000000000000004">
      <c r="A57" s="87" t="s">
        <v>372</v>
      </c>
      <c r="B57" s="84">
        <f t="shared" ref="B57:F57" si="7">SUM(B45:B56)</f>
        <v>0</v>
      </c>
      <c r="C57" s="84">
        <f t="shared" si="7"/>
        <v>0</v>
      </c>
      <c r="D57" s="84">
        <f t="shared" si="7"/>
        <v>0</v>
      </c>
      <c r="E57" s="84">
        <f t="shared" si="7"/>
        <v>0</v>
      </c>
      <c r="F57" s="88">
        <f t="shared" si="7"/>
        <v>0</v>
      </c>
    </row>
    <row r="58" spans="1:6" ht="21" customHeight="1" x14ac:dyDescent="0.55000000000000004">
      <c r="A58" s="47" t="e">
        <f>+D57/C57</f>
        <v>#DIV/0!</v>
      </c>
      <c r="B58" s="66"/>
      <c r="C58" s="66"/>
      <c r="D58" s="66"/>
      <c r="E58" s="66"/>
      <c r="F58" s="66"/>
    </row>
    <row r="59" spans="1:6" ht="21" customHeight="1" x14ac:dyDescent="0.55000000000000004">
      <c r="A59" s="89" t="str">
        <f>CONCATENATE(A75,C75,E75)</f>
        <v>ราคาลงตัวหน่วยละ บาท</v>
      </c>
      <c r="B59" s="66">
        <f t="shared" ref="B59:E59" si="8">SUM(B57:B58)</f>
        <v>0</v>
      </c>
      <c r="C59" s="66">
        <f t="shared" si="8"/>
        <v>0</v>
      </c>
      <c r="D59" s="30">
        <f t="shared" si="8"/>
        <v>0</v>
      </c>
      <c r="E59" s="66">
        <f t="shared" si="8"/>
        <v>0</v>
      </c>
      <c r="F59" s="66">
        <f>+D59-E59</f>
        <v>0</v>
      </c>
    </row>
    <row r="60" spans="1:6" ht="21" customHeight="1" x14ac:dyDescent="0.55000000000000004">
      <c r="A60" s="85" t="s">
        <v>373</v>
      </c>
      <c r="B60" s="84">
        <f t="shared" ref="B60:D60" si="9">+B22</f>
        <v>0</v>
      </c>
      <c r="C60" s="84">
        <f t="shared" si="9"/>
        <v>0</v>
      </c>
      <c r="D60" s="84">
        <f t="shared" si="9"/>
        <v>0</v>
      </c>
      <c r="E60" s="84">
        <f>+D60</f>
        <v>0</v>
      </c>
      <c r="F60" s="84"/>
    </row>
    <row r="61" spans="1:6" ht="21" customHeight="1" x14ac:dyDescent="0.55000000000000004">
      <c r="A61" s="85" t="s">
        <v>383</v>
      </c>
      <c r="B61" s="84">
        <f>+'2.ต้นทุนตามสัดส่วน '!$L$27</f>
        <v>0</v>
      </c>
      <c r="C61" s="84">
        <f>+'2.ต้นทุนตามสัดส่วน '!$M$27</f>
        <v>0</v>
      </c>
      <c r="D61" s="84">
        <f>+'2.ต้นทุนตามสัดส่วน '!$N$27</f>
        <v>0</v>
      </c>
      <c r="E61" s="84"/>
      <c r="F61" s="84">
        <f>+D61-E61</f>
        <v>0</v>
      </c>
    </row>
    <row r="62" spans="1:6" ht="21" customHeight="1" x14ac:dyDescent="0.55000000000000004">
      <c r="A62" s="85" t="s">
        <v>374</v>
      </c>
      <c r="B62" s="84"/>
      <c r="C62" s="84"/>
      <c r="D62" s="84"/>
      <c r="E62" s="84"/>
      <c r="F62" s="84"/>
    </row>
    <row r="63" spans="1:6" ht="21" customHeight="1" x14ac:dyDescent="0.55000000000000004">
      <c r="A63" s="85" t="s">
        <v>384</v>
      </c>
      <c r="B63" s="84"/>
      <c r="C63" s="84"/>
      <c r="D63" s="84"/>
      <c r="E63" s="84"/>
      <c r="F63" s="84"/>
    </row>
    <row r="64" spans="1:6" ht="21" customHeight="1" x14ac:dyDescent="0.55000000000000004">
      <c r="A64" s="85" t="s">
        <v>375</v>
      </c>
      <c r="B64" s="84">
        <f t="shared" ref="B64:D64" si="10">+B26</f>
        <v>0</v>
      </c>
      <c r="C64" s="84">
        <f t="shared" si="10"/>
        <v>0</v>
      </c>
      <c r="D64" s="84">
        <f t="shared" si="10"/>
        <v>0</v>
      </c>
      <c r="E64" s="84">
        <f>+D64</f>
        <v>0</v>
      </c>
      <c r="F64" s="84">
        <f t="shared" ref="F64:F65" si="11">+D64-E64</f>
        <v>0</v>
      </c>
    </row>
    <row r="65" spans="1:6" ht="21" customHeight="1" x14ac:dyDescent="0.55000000000000004">
      <c r="A65" s="85" t="s">
        <v>385</v>
      </c>
      <c r="B65" s="84">
        <f>+'2.ต้นทุนตามสัดส่วน '!$O$27</f>
        <v>0</v>
      </c>
      <c r="C65" s="84">
        <f>+'2.ต้นทุนตามสัดส่วน '!$P$27</f>
        <v>0</v>
      </c>
      <c r="D65" s="84">
        <f>+'2.ต้นทุนตามสัดส่วน '!$Q$27</f>
        <v>0</v>
      </c>
      <c r="E65" s="84"/>
      <c r="F65" s="84">
        <f t="shared" si="11"/>
        <v>0</v>
      </c>
    </row>
    <row r="66" spans="1:6" ht="21" customHeight="1" x14ac:dyDescent="0.55000000000000004">
      <c r="A66" s="85"/>
      <c r="B66" s="84"/>
      <c r="C66" s="84"/>
      <c r="D66" s="84"/>
      <c r="E66" s="84"/>
      <c r="F66" s="84"/>
    </row>
    <row r="67" spans="1:6" ht="21" customHeight="1" x14ac:dyDescent="0.55000000000000004">
      <c r="A67" s="85"/>
      <c r="B67" s="84"/>
      <c r="C67" s="84"/>
      <c r="D67" s="84"/>
      <c r="E67" s="84"/>
      <c r="F67" s="84"/>
    </row>
    <row r="68" spans="1:6" ht="21" customHeight="1" x14ac:dyDescent="0.55000000000000004">
      <c r="A68" s="85"/>
      <c r="B68" s="84"/>
      <c r="C68" s="84"/>
      <c r="D68" s="84"/>
      <c r="E68" s="84"/>
      <c r="F68" s="84"/>
    </row>
    <row r="69" spans="1:6" ht="21" customHeight="1" x14ac:dyDescent="0.55000000000000004">
      <c r="A69" s="85"/>
      <c r="B69" s="84"/>
      <c r="C69" s="84"/>
      <c r="D69" s="84"/>
      <c r="E69" s="84"/>
      <c r="F69" s="84"/>
    </row>
    <row r="70" spans="1:6" ht="21" customHeight="1" x14ac:dyDescent="0.55000000000000004">
      <c r="A70" s="85"/>
      <c r="B70" s="84"/>
      <c r="C70" s="84"/>
      <c r="D70" s="84"/>
      <c r="E70" s="84"/>
      <c r="F70" s="84"/>
    </row>
    <row r="71" spans="1:6" ht="21" customHeight="1" x14ac:dyDescent="0.55000000000000004">
      <c r="A71" s="85"/>
      <c r="B71" s="84"/>
      <c r="C71" s="84"/>
      <c r="D71" s="84"/>
      <c r="E71" s="84"/>
      <c r="F71" s="84"/>
    </row>
    <row r="72" spans="1:6" ht="21" customHeight="1" x14ac:dyDescent="0.55000000000000004">
      <c r="A72" s="90" t="s">
        <v>22</v>
      </c>
      <c r="B72" s="30">
        <f t="shared" ref="B72:F72" si="12">SUM(B60:B71)</f>
        <v>0</v>
      </c>
      <c r="C72" s="30">
        <f t="shared" si="12"/>
        <v>0</v>
      </c>
      <c r="D72" s="30">
        <f t="shared" si="12"/>
        <v>0</v>
      </c>
      <c r="E72" s="30">
        <f t="shared" si="12"/>
        <v>0</v>
      </c>
      <c r="F72" s="30">
        <f t="shared" si="12"/>
        <v>0</v>
      </c>
    </row>
    <row r="73" spans="1:6" ht="21" customHeight="1" x14ac:dyDescent="0.55000000000000004">
      <c r="A73" s="91" t="s">
        <v>386</v>
      </c>
      <c r="B73" s="76">
        <f t="shared" ref="B73:F73" si="13">+B59-B72</f>
        <v>0</v>
      </c>
      <c r="C73" s="76">
        <f t="shared" si="13"/>
        <v>0</v>
      </c>
      <c r="D73" s="76">
        <f t="shared" si="13"/>
        <v>0</v>
      </c>
      <c r="E73" s="76">
        <f t="shared" si="13"/>
        <v>0</v>
      </c>
      <c r="F73" s="76">
        <f t="shared" si="13"/>
        <v>0</v>
      </c>
    </row>
    <row r="74" spans="1:6" ht="21" customHeight="1" x14ac:dyDescent="0.55000000000000004">
      <c r="A74" s="92"/>
      <c r="B74" s="93"/>
      <c r="C74" s="93"/>
      <c r="D74" s="93"/>
      <c r="E74" s="93"/>
      <c r="F74" s="93"/>
    </row>
    <row r="75" spans="1:6" ht="21" customHeight="1" x14ac:dyDescent="0.55000000000000004">
      <c r="A75" s="92" t="s">
        <v>377</v>
      </c>
      <c r="B75" s="93"/>
      <c r="C75" s="93"/>
      <c r="D75" s="93"/>
      <c r="E75" s="93" t="s">
        <v>378</v>
      </c>
      <c r="F75" s="93"/>
    </row>
    <row r="76" spans="1:6" ht="21" customHeight="1" x14ac:dyDescent="0.55000000000000004">
      <c r="A76" s="92" t="s">
        <v>379</v>
      </c>
      <c r="B76" s="93"/>
      <c r="C76" s="93"/>
      <c r="D76" s="93"/>
      <c r="E76" s="93" t="s">
        <v>378</v>
      </c>
      <c r="F76" s="93"/>
    </row>
    <row r="77" spans="1:6" ht="21" customHeight="1" x14ac:dyDescent="0.65">
      <c r="A77" s="152" t="s">
        <v>87</v>
      </c>
      <c r="B77" s="153"/>
      <c r="C77" s="153"/>
      <c r="D77" s="153"/>
      <c r="E77" s="153"/>
      <c r="F77" s="154"/>
    </row>
    <row r="78" spans="1:6" ht="21" customHeight="1" x14ac:dyDescent="0.65">
      <c r="A78" s="155" t="s">
        <v>363</v>
      </c>
      <c r="B78" s="138"/>
      <c r="C78" s="138"/>
      <c r="D78" s="138"/>
      <c r="E78" s="138"/>
      <c r="F78" s="138"/>
    </row>
    <row r="79" spans="1:6" ht="21" customHeight="1" x14ac:dyDescent="0.65">
      <c r="A79" s="155" t="s">
        <v>558</v>
      </c>
      <c r="B79" s="138"/>
      <c r="C79" s="138"/>
      <c r="D79" s="138"/>
      <c r="E79" s="138"/>
      <c r="F79" s="138"/>
    </row>
    <row r="80" spans="1:6" ht="21" customHeight="1" x14ac:dyDescent="0.65">
      <c r="A80" s="155" t="s">
        <v>614</v>
      </c>
      <c r="B80" s="138"/>
      <c r="C80" s="138"/>
      <c r="D80" s="138"/>
      <c r="E80" s="138"/>
      <c r="F80" s="138"/>
    </row>
    <row r="81" spans="1:6" ht="21" customHeight="1" x14ac:dyDescent="0.55000000000000004">
      <c r="A81" s="156"/>
      <c r="B81" s="141"/>
      <c r="C81" s="141"/>
      <c r="D81" s="141"/>
      <c r="E81" s="141"/>
      <c r="F81" s="141"/>
    </row>
    <row r="82" spans="1:6" ht="21" customHeight="1" x14ac:dyDescent="0.55000000000000004">
      <c r="A82" s="81" t="s">
        <v>83</v>
      </c>
      <c r="B82" s="82" t="s">
        <v>42</v>
      </c>
      <c r="C82" s="82" t="s">
        <v>7</v>
      </c>
      <c r="D82" s="82" t="s">
        <v>365</v>
      </c>
      <c r="E82" s="82" t="s">
        <v>366</v>
      </c>
      <c r="F82" s="82" t="s">
        <v>367</v>
      </c>
    </row>
    <row r="83" spans="1:6" ht="21" customHeight="1" x14ac:dyDescent="0.55000000000000004">
      <c r="A83" s="83" t="s">
        <v>368</v>
      </c>
      <c r="B83" s="84">
        <f>+'2.ต้นทุนตามสัดส่วน '!$B$7</f>
        <v>0</v>
      </c>
      <c r="C83" s="84">
        <f>+'2.ต้นทุนตามสัดส่วน '!$C$7</f>
        <v>0</v>
      </c>
      <c r="D83" s="84">
        <f>+'2.ต้นทุนตามสัดส่วน '!$F$7</f>
        <v>0</v>
      </c>
      <c r="E83" s="84">
        <f>+D83</f>
        <v>0</v>
      </c>
      <c r="F83" s="84"/>
    </row>
    <row r="84" spans="1:6" ht="21" customHeight="1" x14ac:dyDescent="0.55000000000000004">
      <c r="A84" s="85"/>
      <c r="B84" s="84"/>
      <c r="C84" s="84"/>
      <c r="D84" s="84"/>
      <c r="E84" s="84"/>
      <c r="F84" s="84"/>
    </row>
    <row r="85" spans="1:6" ht="21" customHeight="1" x14ac:dyDescent="0.55000000000000004">
      <c r="A85" s="85" t="s">
        <v>387</v>
      </c>
      <c r="B85" s="84">
        <f t="shared" ref="B85:D85" si="14">+B47+B48</f>
        <v>0</v>
      </c>
      <c r="C85" s="84">
        <f t="shared" si="14"/>
        <v>0</v>
      </c>
      <c r="D85" s="84">
        <f t="shared" si="14"/>
        <v>0</v>
      </c>
      <c r="E85" s="84">
        <f>+D85</f>
        <v>0</v>
      </c>
      <c r="F85" s="84"/>
    </row>
    <row r="86" spans="1:6" ht="21" customHeight="1" x14ac:dyDescent="0.55000000000000004">
      <c r="A86" s="85" t="s">
        <v>388</v>
      </c>
      <c r="B86" s="84">
        <f>+'2.ต้นทุนตามสัดส่วน '!$B$37</f>
        <v>0</v>
      </c>
      <c r="C86" s="84">
        <f>+'2.ต้นทุนตามสัดส่วน '!$C$37</f>
        <v>0</v>
      </c>
      <c r="D86" s="84">
        <f>+'3.เก็บค่าใช้จ่าย'!$AV$158</f>
        <v>0</v>
      </c>
      <c r="E86" s="84"/>
      <c r="F86" s="84">
        <f>+D86-E86</f>
        <v>0</v>
      </c>
    </row>
    <row r="87" spans="1:6" ht="21" customHeight="1" x14ac:dyDescent="0.55000000000000004">
      <c r="A87" s="86"/>
      <c r="B87" s="84"/>
      <c r="C87" s="84"/>
      <c r="D87" s="84"/>
      <c r="E87" s="84"/>
      <c r="F87" s="84"/>
    </row>
    <row r="88" spans="1:6" ht="21" customHeight="1" x14ac:dyDescent="0.55000000000000004">
      <c r="A88" s="85" t="s">
        <v>389</v>
      </c>
      <c r="B88" s="84">
        <f t="shared" ref="B88:D88" si="15">+B50+B51</f>
        <v>0</v>
      </c>
      <c r="C88" s="84">
        <f t="shared" si="15"/>
        <v>0</v>
      </c>
      <c r="D88" s="84">
        <f t="shared" si="15"/>
        <v>0</v>
      </c>
      <c r="E88" s="84">
        <f>+D88</f>
        <v>0</v>
      </c>
      <c r="F88" s="84"/>
    </row>
    <row r="89" spans="1:6" ht="21" customHeight="1" x14ac:dyDescent="0.55000000000000004">
      <c r="A89" s="85" t="s">
        <v>390</v>
      </c>
      <c r="B89" s="84"/>
      <c r="C89" s="84"/>
      <c r="D89" s="84">
        <f>+'3.เก็บค่าใช้จ่าย'!$AV$268-'3.เก็บค่าใช้จ่าย'!$AV$158</f>
        <v>0</v>
      </c>
      <c r="E89" s="84"/>
      <c r="F89" s="84">
        <f>+D89-E89</f>
        <v>0</v>
      </c>
    </row>
    <row r="90" spans="1:6" ht="21" customHeight="1" x14ac:dyDescent="0.55000000000000004">
      <c r="A90" s="86"/>
      <c r="B90" s="84"/>
      <c r="C90" s="84"/>
      <c r="D90" s="84"/>
      <c r="E90" s="84"/>
      <c r="F90" s="84"/>
    </row>
    <row r="91" spans="1:6" ht="21" customHeight="1" x14ac:dyDescent="0.55000000000000004">
      <c r="A91" s="86" t="s">
        <v>391</v>
      </c>
      <c r="B91" s="84"/>
      <c r="C91" s="84"/>
      <c r="D91" s="84"/>
      <c r="E91" s="84"/>
      <c r="F91" s="84"/>
    </row>
    <row r="92" spans="1:6" ht="21" customHeight="1" x14ac:dyDescent="0.55000000000000004">
      <c r="A92" s="86" t="s">
        <v>392</v>
      </c>
      <c r="B92" s="84"/>
      <c r="C92" s="84"/>
      <c r="D92" s="84"/>
      <c r="E92" s="84"/>
      <c r="F92" s="84">
        <f>+D92-E92</f>
        <v>0</v>
      </c>
    </row>
    <row r="93" spans="1:6" ht="21" customHeight="1" x14ac:dyDescent="0.55000000000000004">
      <c r="A93" s="85"/>
      <c r="B93" s="84"/>
      <c r="C93" s="84"/>
      <c r="D93" s="84"/>
      <c r="E93" s="84"/>
      <c r="F93" s="84"/>
    </row>
    <row r="94" spans="1:6" ht="21" customHeight="1" x14ac:dyDescent="0.55000000000000004">
      <c r="A94" s="85"/>
      <c r="B94" s="66"/>
      <c r="C94" s="66"/>
      <c r="D94" s="66"/>
      <c r="E94" s="66"/>
      <c r="F94" s="84"/>
    </row>
    <row r="95" spans="1:6" ht="21" customHeight="1" x14ac:dyDescent="0.55000000000000004">
      <c r="A95" s="87" t="s">
        <v>372</v>
      </c>
      <c r="B95" s="84">
        <f t="shared" ref="B95:F95" si="16">SUM(B83:B94)</f>
        <v>0</v>
      </c>
      <c r="C95" s="84">
        <f t="shared" si="16"/>
        <v>0</v>
      </c>
      <c r="D95" s="84">
        <f t="shared" si="16"/>
        <v>0</v>
      </c>
      <c r="E95" s="84">
        <f t="shared" si="16"/>
        <v>0</v>
      </c>
      <c r="F95" s="88">
        <f t="shared" si="16"/>
        <v>0</v>
      </c>
    </row>
    <row r="96" spans="1:6" ht="21" customHeight="1" x14ac:dyDescent="0.55000000000000004">
      <c r="A96" s="47" t="e">
        <f>+D95/C95</f>
        <v>#DIV/0!</v>
      </c>
      <c r="B96" s="66"/>
      <c r="C96" s="66"/>
      <c r="D96" s="66"/>
      <c r="E96" s="66"/>
      <c r="F96" s="66"/>
    </row>
    <row r="97" spans="1:6" ht="21" customHeight="1" x14ac:dyDescent="0.55000000000000004">
      <c r="A97" s="89" t="str">
        <f>CONCATENATE(A113,C113,E113)</f>
        <v>ราคาลงตัวหน่วยละ บาท</v>
      </c>
      <c r="B97" s="66">
        <f t="shared" ref="B97:E97" si="17">SUM(B95:B96)</f>
        <v>0</v>
      </c>
      <c r="C97" s="66">
        <f t="shared" si="17"/>
        <v>0</v>
      </c>
      <c r="D97" s="30">
        <f t="shared" si="17"/>
        <v>0</v>
      </c>
      <c r="E97" s="66">
        <f t="shared" si="17"/>
        <v>0</v>
      </c>
      <c r="F97" s="66">
        <f>+D97-E97</f>
        <v>0</v>
      </c>
    </row>
    <row r="98" spans="1:6" ht="21" customHeight="1" x14ac:dyDescent="0.55000000000000004">
      <c r="A98" s="85" t="s">
        <v>393</v>
      </c>
      <c r="B98" s="84">
        <f t="shared" ref="B98:D98" si="18">+B60+B61</f>
        <v>0</v>
      </c>
      <c r="C98" s="84">
        <f t="shared" si="18"/>
        <v>0</v>
      </c>
      <c r="D98" s="84">
        <f t="shared" si="18"/>
        <v>0</v>
      </c>
      <c r="E98" s="84">
        <f>+D98</f>
        <v>0</v>
      </c>
      <c r="F98" s="84"/>
    </row>
    <row r="99" spans="1:6" ht="21" customHeight="1" x14ac:dyDescent="0.55000000000000004">
      <c r="A99" s="85" t="s">
        <v>394</v>
      </c>
      <c r="B99" s="84">
        <f>+'2.ต้นทุนตามสัดส่วน '!$L$37</f>
        <v>0</v>
      </c>
      <c r="C99" s="84">
        <f>+'2.ต้นทุนตามสัดส่วน '!$M$37</f>
        <v>0</v>
      </c>
      <c r="D99" s="84">
        <f>+'2.ต้นทุนตามสัดส่วน '!$N$37</f>
        <v>0</v>
      </c>
      <c r="E99" s="84"/>
      <c r="F99" s="84">
        <f>+D99-E99</f>
        <v>0</v>
      </c>
    </row>
    <row r="100" spans="1:6" ht="21" customHeight="1" x14ac:dyDescent="0.55000000000000004">
      <c r="A100" s="85" t="s">
        <v>395</v>
      </c>
      <c r="B100" s="84"/>
      <c r="C100" s="84"/>
      <c r="D100" s="84"/>
      <c r="E100" s="84"/>
      <c r="F100" s="84"/>
    </row>
    <row r="101" spans="1:6" ht="21" customHeight="1" x14ac:dyDescent="0.55000000000000004">
      <c r="A101" s="85" t="s">
        <v>396</v>
      </c>
      <c r="B101" s="84"/>
      <c r="C101" s="84"/>
      <c r="D101" s="84"/>
      <c r="E101" s="84"/>
      <c r="F101" s="84">
        <f>+D101-E101</f>
        <v>0</v>
      </c>
    </row>
    <row r="102" spans="1:6" ht="21" customHeight="1" x14ac:dyDescent="0.55000000000000004">
      <c r="A102" s="85" t="s">
        <v>397</v>
      </c>
      <c r="B102" s="84">
        <f t="shared" ref="B102:D102" si="19">+B64+B65</f>
        <v>0</v>
      </c>
      <c r="C102" s="84">
        <f t="shared" si="19"/>
        <v>0</v>
      </c>
      <c r="D102" s="84">
        <f t="shared" si="19"/>
        <v>0</v>
      </c>
      <c r="E102" s="84">
        <f>+D102</f>
        <v>0</v>
      </c>
      <c r="F102" s="84"/>
    </row>
    <row r="103" spans="1:6" ht="21" customHeight="1" x14ac:dyDescent="0.55000000000000004">
      <c r="A103" s="85" t="s">
        <v>398</v>
      </c>
      <c r="B103" s="84">
        <f>+'2.ต้นทุนตามสัดส่วน '!$O$37</f>
        <v>0</v>
      </c>
      <c r="C103" s="84">
        <f>+'2.ต้นทุนตามสัดส่วน '!$P$37</f>
        <v>0</v>
      </c>
      <c r="D103" s="84">
        <f>+'2.ต้นทุนตามสัดส่วน '!$Q$37</f>
        <v>0</v>
      </c>
      <c r="E103" s="84"/>
      <c r="F103" s="84">
        <f>+D103-E103</f>
        <v>0</v>
      </c>
    </row>
    <row r="104" spans="1:6" ht="21" customHeight="1" x14ac:dyDescent="0.55000000000000004">
      <c r="A104" s="85"/>
      <c r="B104" s="84"/>
      <c r="C104" s="84"/>
      <c r="D104" s="84"/>
      <c r="E104" s="84"/>
      <c r="F104" s="84"/>
    </row>
    <row r="105" spans="1:6" ht="21" customHeight="1" x14ac:dyDescent="0.55000000000000004">
      <c r="A105" s="85"/>
      <c r="B105" s="84"/>
      <c r="C105" s="84"/>
      <c r="D105" s="84"/>
      <c r="E105" s="84"/>
      <c r="F105" s="84"/>
    </row>
    <row r="106" spans="1:6" ht="21" customHeight="1" x14ac:dyDescent="0.55000000000000004">
      <c r="A106" s="85"/>
      <c r="B106" s="84"/>
      <c r="C106" s="84"/>
      <c r="D106" s="84"/>
      <c r="E106" s="84"/>
      <c r="F106" s="84"/>
    </row>
    <row r="107" spans="1:6" ht="21" customHeight="1" x14ac:dyDescent="0.55000000000000004">
      <c r="A107" s="85"/>
      <c r="B107" s="84"/>
      <c r="C107" s="84"/>
      <c r="D107" s="84"/>
      <c r="E107" s="84"/>
      <c r="F107" s="84"/>
    </row>
    <row r="108" spans="1:6" ht="21" customHeight="1" x14ac:dyDescent="0.55000000000000004">
      <c r="A108" s="85"/>
      <c r="B108" s="84"/>
      <c r="C108" s="84"/>
      <c r="D108" s="84"/>
      <c r="E108" s="84"/>
      <c r="F108" s="84"/>
    </row>
    <row r="109" spans="1:6" ht="21" customHeight="1" x14ac:dyDescent="0.55000000000000004">
      <c r="A109" s="85"/>
      <c r="B109" s="84"/>
      <c r="C109" s="84"/>
      <c r="D109" s="84"/>
      <c r="E109" s="84"/>
      <c r="F109" s="84"/>
    </row>
    <row r="110" spans="1:6" ht="21" customHeight="1" x14ac:dyDescent="0.55000000000000004">
      <c r="A110" s="90" t="s">
        <v>22</v>
      </c>
      <c r="B110" s="30">
        <f t="shared" ref="B110:F110" si="20">SUM(B98:B109)</f>
        <v>0</v>
      </c>
      <c r="C110" s="30">
        <f t="shared" si="20"/>
        <v>0</v>
      </c>
      <c r="D110" s="30">
        <f t="shared" si="20"/>
        <v>0</v>
      </c>
      <c r="E110" s="30">
        <f t="shared" si="20"/>
        <v>0</v>
      </c>
      <c r="F110" s="30">
        <f t="shared" si="20"/>
        <v>0</v>
      </c>
    </row>
    <row r="111" spans="1:6" ht="21" customHeight="1" x14ac:dyDescent="0.55000000000000004">
      <c r="A111" s="91" t="s">
        <v>399</v>
      </c>
      <c r="B111" s="76">
        <f t="shared" ref="B111:F111" si="21">+B97-B110</f>
        <v>0</v>
      </c>
      <c r="C111" s="76">
        <f t="shared" si="21"/>
        <v>0</v>
      </c>
      <c r="D111" s="76">
        <f t="shared" si="21"/>
        <v>0</v>
      </c>
      <c r="E111" s="76">
        <f t="shared" si="21"/>
        <v>0</v>
      </c>
      <c r="F111" s="76">
        <f t="shared" si="21"/>
        <v>0</v>
      </c>
    </row>
    <row r="112" spans="1:6" ht="21" customHeight="1" x14ac:dyDescent="0.55000000000000004">
      <c r="A112" s="92"/>
      <c r="B112" s="93"/>
      <c r="C112" s="93"/>
      <c r="D112" s="93"/>
      <c r="E112" s="93"/>
      <c r="F112" s="93"/>
    </row>
    <row r="113" spans="1:6" ht="21" customHeight="1" x14ac:dyDescent="0.55000000000000004">
      <c r="A113" s="92" t="s">
        <v>377</v>
      </c>
      <c r="B113" s="93"/>
      <c r="C113" s="93"/>
      <c r="D113" s="93"/>
      <c r="E113" s="93" t="s">
        <v>378</v>
      </c>
      <c r="F113" s="93"/>
    </row>
    <row r="114" spans="1:6" ht="21" customHeight="1" x14ac:dyDescent="0.55000000000000004">
      <c r="A114" s="92" t="s">
        <v>379</v>
      </c>
      <c r="B114" s="93"/>
      <c r="C114" s="93"/>
      <c r="D114" s="93"/>
      <c r="E114" s="93" t="s">
        <v>378</v>
      </c>
      <c r="F114" s="93"/>
    </row>
    <row r="115" spans="1:6" ht="21" customHeight="1" x14ac:dyDescent="0.65">
      <c r="A115" s="152" t="s">
        <v>88</v>
      </c>
      <c r="B115" s="153"/>
      <c r="C115" s="153"/>
      <c r="D115" s="153"/>
      <c r="E115" s="153"/>
      <c r="F115" s="154"/>
    </row>
    <row r="116" spans="1:6" ht="21" customHeight="1" x14ac:dyDescent="0.65">
      <c r="A116" s="155" t="s">
        <v>363</v>
      </c>
      <c r="B116" s="138"/>
      <c r="C116" s="138"/>
      <c r="D116" s="138"/>
      <c r="E116" s="138"/>
      <c r="F116" s="138"/>
    </row>
    <row r="117" spans="1:6" ht="21" customHeight="1" x14ac:dyDescent="0.65">
      <c r="A117" s="155" t="s">
        <v>558</v>
      </c>
      <c r="B117" s="138"/>
      <c r="C117" s="138"/>
      <c r="D117" s="138"/>
      <c r="E117" s="138"/>
      <c r="F117" s="138"/>
    </row>
    <row r="118" spans="1:6" ht="21" customHeight="1" x14ac:dyDescent="0.65">
      <c r="A118" s="155" t="s">
        <v>614</v>
      </c>
      <c r="B118" s="138"/>
      <c r="C118" s="138"/>
      <c r="D118" s="138"/>
      <c r="E118" s="138"/>
      <c r="F118" s="138"/>
    </row>
    <row r="119" spans="1:6" ht="21" customHeight="1" x14ac:dyDescent="0.55000000000000004">
      <c r="A119" s="156"/>
      <c r="B119" s="141"/>
      <c r="C119" s="141"/>
      <c r="D119" s="141"/>
      <c r="E119" s="141"/>
      <c r="F119" s="141"/>
    </row>
    <row r="120" spans="1:6" ht="21" customHeight="1" x14ac:dyDescent="0.55000000000000004">
      <c r="A120" s="81" t="s">
        <v>83</v>
      </c>
      <c r="B120" s="82" t="s">
        <v>42</v>
      </c>
      <c r="C120" s="82" t="s">
        <v>7</v>
      </c>
      <c r="D120" s="82" t="s">
        <v>365</v>
      </c>
      <c r="E120" s="82" t="s">
        <v>366</v>
      </c>
      <c r="F120" s="82" t="s">
        <v>367</v>
      </c>
    </row>
    <row r="121" spans="1:6" ht="21" customHeight="1" x14ac:dyDescent="0.55000000000000004">
      <c r="A121" s="83" t="s">
        <v>368</v>
      </c>
      <c r="B121" s="84">
        <f>+'2.ต้นทุนตามสัดส่วน '!$B$7</f>
        <v>0</v>
      </c>
      <c r="C121" s="84">
        <f>+'2.ต้นทุนตามสัดส่วน '!$C$7</f>
        <v>0</v>
      </c>
      <c r="D121" s="84">
        <f>+'2.ต้นทุนตามสัดส่วน '!$F$7</f>
        <v>0</v>
      </c>
      <c r="E121" s="84">
        <f>+D121</f>
        <v>0</v>
      </c>
      <c r="F121" s="84"/>
    </row>
    <row r="122" spans="1:6" ht="21" customHeight="1" x14ac:dyDescent="0.55000000000000004">
      <c r="A122" s="85"/>
      <c r="B122" s="84"/>
      <c r="C122" s="84"/>
      <c r="D122" s="84"/>
      <c r="E122" s="84"/>
      <c r="F122" s="84"/>
    </row>
    <row r="123" spans="1:6" ht="21" customHeight="1" x14ac:dyDescent="0.55000000000000004">
      <c r="A123" s="85" t="s">
        <v>400</v>
      </c>
      <c r="B123" s="84">
        <f t="shared" ref="B123:D123" si="22">+B85+B86</f>
        <v>0</v>
      </c>
      <c r="C123" s="84">
        <f t="shared" si="22"/>
        <v>0</v>
      </c>
      <c r="D123" s="84">
        <f t="shared" si="22"/>
        <v>0</v>
      </c>
      <c r="E123" s="84"/>
      <c r="F123" s="84">
        <f t="shared" ref="F123:F129" si="23">+D123-E123</f>
        <v>0</v>
      </c>
    </row>
    <row r="124" spans="1:6" ht="21" customHeight="1" x14ac:dyDescent="0.55000000000000004">
      <c r="A124" s="85"/>
      <c r="B124" s="84"/>
      <c r="C124" s="84"/>
      <c r="D124" s="84"/>
      <c r="E124" s="84"/>
      <c r="F124" s="84">
        <f t="shared" si="23"/>
        <v>0</v>
      </c>
    </row>
    <row r="125" spans="1:6" ht="21" customHeight="1" x14ac:dyDescent="0.55000000000000004">
      <c r="A125" s="86"/>
      <c r="B125" s="84"/>
      <c r="C125" s="84"/>
      <c r="D125" s="84"/>
      <c r="E125" s="84"/>
      <c r="F125" s="84">
        <f t="shared" si="23"/>
        <v>0</v>
      </c>
    </row>
    <row r="126" spans="1:6" ht="21" customHeight="1" x14ac:dyDescent="0.55000000000000004">
      <c r="A126" s="85" t="s">
        <v>401</v>
      </c>
      <c r="B126" s="84">
        <f t="shared" ref="B126:D126" si="24">+B88+B89</f>
        <v>0</v>
      </c>
      <c r="C126" s="84">
        <f t="shared" si="24"/>
        <v>0</v>
      </c>
      <c r="D126" s="84">
        <f t="shared" si="24"/>
        <v>0</v>
      </c>
      <c r="E126" s="84"/>
      <c r="F126" s="84">
        <f t="shared" si="23"/>
        <v>0</v>
      </c>
    </row>
    <row r="127" spans="1:6" ht="21" customHeight="1" x14ac:dyDescent="0.55000000000000004">
      <c r="A127" s="85"/>
      <c r="B127" s="84"/>
      <c r="C127" s="84"/>
      <c r="D127" s="84"/>
      <c r="E127" s="84"/>
      <c r="F127" s="84">
        <f t="shared" si="23"/>
        <v>0</v>
      </c>
    </row>
    <row r="128" spans="1:6" ht="21" customHeight="1" x14ac:dyDescent="0.55000000000000004">
      <c r="A128" s="86"/>
      <c r="B128" s="84"/>
      <c r="C128" s="84"/>
      <c r="D128" s="84"/>
      <c r="E128" s="84"/>
      <c r="F128" s="84">
        <f t="shared" si="23"/>
        <v>0</v>
      </c>
    </row>
    <row r="129" spans="1:6" ht="21" customHeight="1" x14ac:dyDescent="0.55000000000000004">
      <c r="A129" s="86" t="s">
        <v>402</v>
      </c>
      <c r="B129" s="84"/>
      <c r="C129" s="84"/>
      <c r="D129" s="84">
        <f>+D91+D92</f>
        <v>0</v>
      </c>
      <c r="E129" s="84"/>
      <c r="F129" s="84">
        <f t="shared" si="23"/>
        <v>0</v>
      </c>
    </row>
    <row r="130" spans="1:6" ht="21" customHeight="1" x14ac:dyDescent="0.55000000000000004">
      <c r="A130" s="86"/>
      <c r="B130" s="84"/>
      <c r="C130" s="84"/>
      <c r="D130" s="84"/>
      <c r="E130" s="84"/>
      <c r="F130" s="84"/>
    </row>
    <row r="131" spans="1:6" ht="21" customHeight="1" x14ac:dyDescent="0.55000000000000004">
      <c r="A131" s="85"/>
      <c r="B131" s="84"/>
      <c r="C131" s="84"/>
      <c r="D131" s="84"/>
      <c r="E131" s="84"/>
      <c r="F131" s="84"/>
    </row>
    <row r="132" spans="1:6" ht="21" customHeight="1" x14ac:dyDescent="0.55000000000000004">
      <c r="A132" s="85"/>
      <c r="B132" s="66"/>
      <c r="C132" s="66"/>
      <c r="D132" s="66"/>
      <c r="E132" s="66"/>
      <c r="F132" s="84"/>
    </row>
    <row r="133" spans="1:6" ht="21" customHeight="1" x14ac:dyDescent="0.55000000000000004">
      <c r="A133" s="87" t="s">
        <v>372</v>
      </c>
      <c r="B133" s="84">
        <f t="shared" ref="B133:F133" si="25">SUM(B121:B132)</f>
        <v>0</v>
      </c>
      <c r="C133" s="84">
        <f t="shared" si="25"/>
        <v>0</v>
      </c>
      <c r="D133" s="84">
        <f t="shared" si="25"/>
        <v>0</v>
      </c>
      <c r="E133" s="84">
        <f t="shared" si="25"/>
        <v>0</v>
      </c>
      <c r="F133" s="88">
        <f t="shared" si="25"/>
        <v>0</v>
      </c>
    </row>
    <row r="134" spans="1:6" ht="21" customHeight="1" x14ac:dyDescent="0.55000000000000004">
      <c r="A134" s="47" t="e">
        <f>+D133/C133</f>
        <v>#DIV/0!</v>
      </c>
      <c r="B134" s="66"/>
      <c r="C134" s="66"/>
      <c r="D134" s="66"/>
      <c r="E134" s="66"/>
      <c r="F134" s="66"/>
    </row>
    <row r="135" spans="1:6" ht="21" customHeight="1" x14ac:dyDescent="0.55000000000000004">
      <c r="A135" s="89" t="str">
        <f>CONCATENATE(A151,C151,E151)</f>
        <v>ราคาลงตัวหน่วยละ บาท</v>
      </c>
      <c r="B135" s="66">
        <f t="shared" ref="B135:E135" si="26">SUM(B133:B134)</f>
        <v>0</v>
      </c>
      <c r="C135" s="66">
        <f t="shared" si="26"/>
        <v>0</v>
      </c>
      <c r="D135" s="30">
        <f t="shared" si="26"/>
        <v>0</v>
      </c>
      <c r="E135" s="66">
        <f t="shared" si="26"/>
        <v>0</v>
      </c>
      <c r="F135" s="66">
        <f t="shared" ref="F135:F136" si="27">+D135-E135</f>
        <v>0</v>
      </c>
    </row>
    <row r="136" spans="1:6" ht="21" customHeight="1" x14ac:dyDescent="0.55000000000000004">
      <c r="A136" s="85" t="s">
        <v>403</v>
      </c>
      <c r="B136" s="84">
        <f t="shared" ref="B136:D136" si="28">+B98+B99</f>
        <v>0</v>
      </c>
      <c r="C136" s="84">
        <f t="shared" si="28"/>
        <v>0</v>
      </c>
      <c r="D136" s="84">
        <f t="shared" si="28"/>
        <v>0</v>
      </c>
      <c r="E136" s="84"/>
      <c r="F136" s="84">
        <f t="shared" si="27"/>
        <v>0</v>
      </c>
    </row>
    <row r="137" spans="1:6" ht="21" customHeight="1" x14ac:dyDescent="0.55000000000000004">
      <c r="A137" s="85"/>
      <c r="B137" s="84"/>
      <c r="C137" s="84"/>
      <c r="D137" s="84"/>
      <c r="E137" s="84"/>
      <c r="F137" s="84"/>
    </row>
    <row r="138" spans="1:6" ht="21" customHeight="1" x14ac:dyDescent="0.55000000000000004">
      <c r="A138" s="85" t="s">
        <v>404</v>
      </c>
      <c r="B138" s="84"/>
      <c r="C138" s="84"/>
      <c r="D138" s="84">
        <f>+D100+D101</f>
        <v>0</v>
      </c>
      <c r="E138" s="84"/>
      <c r="F138" s="84">
        <f>+D138-E138</f>
        <v>0</v>
      </c>
    </row>
    <row r="139" spans="1:6" ht="21" customHeight="1" x14ac:dyDescent="0.55000000000000004">
      <c r="A139" s="85"/>
      <c r="B139" s="84"/>
      <c r="C139" s="84"/>
      <c r="D139" s="84"/>
      <c r="E139" s="84"/>
      <c r="F139" s="84"/>
    </row>
    <row r="140" spans="1:6" ht="21" customHeight="1" x14ac:dyDescent="0.55000000000000004">
      <c r="A140" s="85" t="s">
        <v>405</v>
      </c>
      <c r="B140" s="84">
        <f t="shared" ref="B140:D140" si="29">+B102+B103</f>
        <v>0</v>
      </c>
      <c r="C140" s="84">
        <f t="shared" si="29"/>
        <v>0</v>
      </c>
      <c r="D140" s="84">
        <f t="shared" si="29"/>
        <v>0</v>
      </c>
      <c r="E140" s="84"/>
      <c r="F140" s="84">
        <f>+D140-E140</f>
        <v>0</v>
      </c>
    </row>
    <row r="141" spans="1:6" ht="21" customHeight="1" x14ac:dyDescent="0.55000000000000004">
      <c r="A141" s="85"/>
      <c r="B141" s="84"/>
      <c r="C141" s="84"/>
      <c r="D141" s="84"/>
      <c r="E141" s="84"/>
      <c r="F141" s="84"/>
    </row>
    <row r="142" spans="1:6" ht="21" customHeight="1" x14ac:dyDescent="0.55000000000000004">
      <c r="A142" s="85"/>
      <c r="B142" s="84"/>
      <c r="C142" s="84"/>
      <c r="D142" s="84"/>
      <c r="E142" s="84"/>
      <c r="F142" s="84"/>
    </row>
    <row r="143" spans="1:6" ht="21" customHeight="1" x14ac:dyDescent="0.55000000000000004">
      <c r="A143" s="85"/>
      <c r="B143" s="84"/>
      <c r="C143" s="84"/>
      <c r="D143" s="84"/>
      <c r="E143" s="84"/>
      <c r="F143" s="84"/>
    </row>
    <row r="144" spans="1:6" ht="21" customHeight="1" x14ac:dyDescent="0.55000000000000004">
      <c r="A144" s="85"/>
      <c r="B144" s="84"/>
      <c r="C144" s="84"/>
      <c r="D144" s="84"/>
      <c r="E144" s="84"/>
      <c r="F144" s="84"/>
    </row>
    <row r="145" spans="1:6" ht="21" customHeight="1" x14ac:dyDescent="0.55000000000000004">
      <c r="A145" s="85"/>
      <c r="B145" s="84"/>
      <c r="C145" s="84"/>
      <c r="D145" s="84"/>
      <c r="E145" s="84"/>
      <c r="F145" s="84"/>
    </row>
    <row r="146" spans="1:6" ht="21" customHeight="1" x14ac:dyDescent="0.55000000000000004">
      <c r="A146" s="85"/>
      <c r="B146" s="84"/>
      <c r="C146" s="84"/>
      <c r="D146" s="84"/>
      <c r="E146" s="84"/>
      <c r="F146" s="84"/>
    </row>
    <row r="147" spans="1:6" ht="21" customHeight="1" x14ac:dyDescent="0.55000000000000004">
      <c r="A147" s="85"/>
      <c r="B147" s="84"/>
      <c r="C147" s="84"/>
      <c r="D147" s="84"/>
      <c r="E147" s="84"/>
      <c r="F147" s="84"/>
    </row>
    <row r="148" spans="1:6" ht="21" customHeight="1" x14ac:dyDescent="0.55000000000000004">
      <c r="A148" s="90" t="s">
        <v>22</v>
      </c>
      <c r="B148" s="30">
        <f t="shared" ref="B148:F148" si="30">SUM(B136:B147)</f>
        <v>0</v>
      </c>
      <c r="C148" s="30">
        <f t="shared" si="30"/>
        <v>0</v>
      </c>
      <c r="D148" s="30">
        <f t="shared" si="30"/>
        <v>0</v>
      </c>
      <c r="E148" s="30">
        <f t="shared" si="30"/>
        <v>0</v>
      </c>
      <c r="F148" s="30">
        <f t="shared" si="30"/>
        <v>0</v>
      </c>
    </row>
    <row r="149" spans="1:6" ht="21" customHeight="1" x14ac:dyDescent="0.55000000000000004">
      <c r="A149" s="91" t="s">
        <v>399</v>
      </c>
      <c r="B149" s="76">
        <f t="shared" ref="B149:F149" si="31">+B135-B148</f>
        <v>0</v>
      </c>
      <c r="C149" s="76">
        <f t="shared" si="31"/>
        <v>0</v>
      </c>
      <c r="D149" s="76">
        <f t="shared" si="31"/>
        <v>0</v>
      </c>
      <c r="E149" s="76">
        <f t="shared" si="31"/>
        <v>0</v>
      </c>
      <c r="F149" s="76">
        <f t="shared" si="31"/>
        <v>0</v>
      </c>
    </row>
    <row r="150" spans="1:6" ht="21" customHeight="1" x14ac:dyDescent="0.55000000000000004">
      <c r="A150" s="92"/>
      <c r="B150" s="93"/>
      <c r="C150" s="93"/>
      <c r="D150" s="93"/>
      <c r="E150" s="93"/>
      <c r="F150" s="93"/>
    </row>
    <row r="151" spans="1:6" ht="21" customHeight="1" x14ac:dyDescent="0.55000000000000004">
      <c r="A151" s="92" t="s">
        <v>377</v>
      </c>
      <c r="B151" s="93"/>
      <c r="C151" s="93"/>
      <c r="D151" s="93"/>
      <c r="E151" s="93" t="s">
        <v>378</v>
      </c>
      <c r="F151" s="93"/>
    </row>
    <row r="152" spans="1:6" ht="21" customHeight="1" x14ac:dyDescent="0.55000000000000004">
      <c r="A152" s="92" t="s">
        <v>379</v>
      </c>
      <c r="B152" s="93"/>
      <c r="C152" s="93"/>
      <c r="D152" s="93"/>
      <c r="E152" s="93" t="s">
        <v>378</v>
      </c>
      <c r="F152" s="93"/>
    </row>
    <row r="153" spans="1:6" ht="21" customHeight="1" x14ac:dyDescent="0.65">
      <c r="A153" s="152" t="s">
        <v>89</v>
      </c>
      <c r="B153" s="153"/>
      <c r="C153" s="153"/>
      <c r="D153" s="153"/>
      <c r="E153" s="153"/>
      <c r="F153" s="154"/>
    </row>
    <row r="154" spans="1:6" ht="21" customHeight="1" x14ac:dyDescent="0.65">
      <c r="A154" s="155" t="s">
        <v>363</v>
      </c>
      <c r="B154" s="138"/>
      <c r="C154" s="138"/>
      <c r="D154" s="138"/>
      <c r="E154" s="138"/>
      <c r="F154" s="138"/>
    </row>
    <row r="155" spans="1:6" ht="21" customHeight="1" x14ac:dyDescent="0.65">
      <c r="A155" s="155" t="s">
        <v>558</v>
      </c>
      <c r="B155" s="138"/>
      <c r="C155" s="138"/>
      <c r="D155" s="138"/>
      <c r="E155" s="138"/>
      <c r="F155" s="138"/>
    </row>
    <row r="156" spans="1:6" ht="21" customHeight="1" x14ac:dyDescent="0.65">
      <c r="A156" s="155" t="s">
        <v>615</v>
      </c>
      <c r="B156" s="138"/>
      <c r="C156" s="138"/>
      <c r="D156" s="138"/>
      <c r="E156" s="138"/>
      <c r="F156" s="138"/>
    </row>
    <row r="157" spans="1:6" ht="21" customHeight="1" x14ac:dyDescent="0.55000000000000004">
      <c r="A157" s="156"/>
      <c r="B157" s="141"/>
      <c r="C157" s="141"/>
      <c r="D157" s="141"/>
      <c r="E157" s="141"/>
      <c r="F157" s="141"/>
    </row>
    <row r="158" spans="1:6" ht="21" customHeight="1" x14ac:dyDescent="0.55000000000000004">
      <c r="A158" s="81" t="s">
        <v>83</v>
      </c>
      <c r="B158" s="82" t="s">
        <v>42</v>
      </c>
      <c r="C158" s="82" t="s">
        <v>7</v>
      </c>
      <c r="D158" s="82" t="s">
        <v>365</v>
      </c>
      <c r="E158" s="82" t="s">
        <v>366</v>
      </c>
      <c r="F158" s="82" t="s">
        <v>367</v>
      </c>
    </row>
    <row r="159" spans="1:6" ht="21" customHeight="1" x14ac:dyDescent="0.55000000000000004">
      <c r="A159" s="83" t="s">
        <v>368</v>
      </c>
      <c r="B159" s="84">
        <f>+'2.ต้นทุนตามสัดส่วน '!$B$7</f>
        <v>0</v>
      </c>
      <c r="C159" s="84">
        <f>+'2.ต้นทุนตามสัดส่วน '!$C$7</f>
        <v>0</v>
      </c>
      <c r="D159" s="84">
        <f>+'2.ต้นทุนตามสัดส่วน '!$F$7</f>
        <v>0</v>
      </c>
      <c r="E159" s="84">
        <f>+D159</f>
        <v>0</v>
      </c>
      <c r="F159" s="84"/>
    </row>
    <row r="160" spans="1:6" ht="21" customHeight="1" x14ac:dyDescent="0.55000000000000004">
      <c r="A160" s="85"/>
      <c r="B160" s="84"/>
      <c r="C160" s="84"/>
      <c r="D160" s="84"/>
      <c r="E160" s="84"/>
      <c r="F160" s="84"/>
    </row>
    <row r="161" spans="1:6" ht="21" customHeight="1" x14ac:dyDescent="0.55000000000000004">
      <c r="A161" s="85" t="s">
        <v>406</v>
      </c>
      <c r="B161" s="84">
        <f t="shared" ref="B161:D161" si="32">+B123</f>
        <v>0</v>
      </c>
      <c r="C161" s="84">
        <f t="shared" si="32"/>
        <v>0</v>
      </c>
      <c r="D161" s="84">
        <f t="shared" si="32"/>
        <v>0</v>
      </c>
      <c r="E161" s="84">
        <f>+D161</f>
        <v>0</v>
      </c>
      <c r="F161" s="84"/>
    </row>
    <row r="162" spans="1:6" ht="21" customHeight="1" x14ac:dyDescent="0.55000000000000004">
      <c r="A162" s="85" t="s">
        <v>407</v>
      </c>
      <c r="B162" s="84">
        <f>+'2.ต้นทุนตามสัดส่วน '!$B$57</f>
        <v>0</v>
      </c>
      <c r="C162" s="84">
        <f>+'2.ต้นทุนตามสัดส่วน '!$C$57</f>
        <v>0</v>
      </c>
      <c r="D162" s="84">
        <f>+'3.เก็บค่าใช้จ่าย'!$AX$158</f>
        <v>0</v>
      </c>
      <c r="E162" s="84"/>
      <c r="F162" s="84">
        <f>+D162</f>
        <v>0</v>
      </c>
    </row>
    <row r="163" spans="1:6" ht="21" customHeight="1" x14ac:dyDescent="0.55000000000000004">
      <c r="A163" s="86"/>
      <c r="B163" s="84"/>
      <c r="C163" s="84"/>
      <c r="D163" s="84"/>
      <c r="E163" s="84"/>
      <c r="F163" s="84"/>
    </row>
    <row r="164" spans="1:6" ht="21" customHeight="1" x14ac:dyDescent="0.55000000000000004">
      <c r="A164" s="85" t="s">
        <v>408</v>
      </c>
      <c r="B164" s="84">
        <f t="shared" ref="B164:D164" si="33">+B126</f>
        <v>0</v>
      </c>
      <c r="C164" s="84">
        <f t="shared" si="33"/>
        <v>0</v>
      </c>
      <c r="D164" s="84">
        <f t="shared" si="33"/>
        <v>0</v>
      </c>
      <c r="E164" s="84">
        <f>+D164</f>
        <v>0</v>
      </c>
      <c r="F164" s="84"/>
    </row>
    <row r="165" spans="1:6" ht="21" customHeight="1" x14ac:dyDescent="0.55000000000000004">
      <c r="A165" s="85" t="s">
        <v>409</v>
      </c>
      <c r="B165" s="84"/>
      <c r="C165" s="84"/>
      <c r="D165" s="84">
        <f>+'3.เก็บค่าใช้จ่าย'!$AX$268-'3.เก็บค่าใช้จ่าย'!$AX$158</f>
        <v>0</v>
      </c>
      <c r="E165" s="84"/>
      <c r="F165" s="84">
        <f>+D165</f>
        <v>0</v>
      </c>
    </row>
    <row r="166" spans="1:6" ht="21" customHeight="1" x14ac:dyDescent="0.55000000000000004">
      <c r="A166" s="86"/>
      <c r="B166" s="84"/>
      <c r="C166" s="84"/>
      <c r="D166" s="84"/>
      <c r="E166" s="84"/>
      <c r="F166" s="84"/>
    </row>
    <row r="167" spans="1:6" ht="21" customHeight="1" x14ac:dyDescent="0.55000000000000004">
      <c r="A167" s="86" t="s">
        <v>410</v>
      </c>
      <c r="B167" s="84"/>
      <c r="C167" s="84"/>
      <c r="D167" s="84">
        <f>+D129</f>
        <v>0</v>
      </c>
      <c r="E167" s="84">
        <f>+D167</f>
        <v>0</v>
      </c>
      <c r="F167" s="84"/>
    </row>
    <row r="168" spans="1:6" ht="21" customHeight="1" x14ac:dyDescent="0.55000000000000004">
      <c r="A168" s="86" t="s">
        <v>411</v>
      </c>
      <c r="B168" s="84"/>
      <c r="C168" s="84"/>
      <c r="D168" s="84"/>
      <c r="E168" s="84"/>
      <c r="F168" s="84">
        <f>+D168-E168</f>
        <v>0</v>
      </c>
    </row>
    <row r="169" spans="1:6" ht="21" customHeight="1" x14ac:dyDescent="0.55000000000000004">
      <c r="A169" s="85"/>
      <c r="B169" s="84"/>
      <c r="C169" s="84"/>
      <c r="D169" s="84"/>
      <c r="E169" s="84"/>
      <c r="F169" s="84"/>
    </row>
    <row r="170" spans="1:6" ht="21" customHeight="1" x14ac:dyDescent="0.55000000000000004">
      <c r="A170" s="85"/>
      <c r="B170" s="66"/>
      <c r="C170" s="66"/>
      <c r="D170" s="66"/>
      <c r="E170" s="66"/>
      <c r="F170" s="84"/>
    </row>
    <row r="171" spans="1:6" ht="21" customHeight="1" x14ac:dyDescent="0.55000000000000004">
      <c r="A171" s="87" t="s">
        <v>372</v>
      </c>
      <c r="B171" s="84">
        <f t="shared" ref="B171:F171" si="34">SUM(B159:B170)</f>
        <v>0</v>
      </c>
      <c r="C171" s="84">
        <f t="shared" si="34"/>
        <v>0</v>
      </c>
      <c r="D171" s="84">
        <f t="shared" si="34"/>
        <v>0</v>
      </c>
      <c r="E171" s="84">
        <f t="shared" si="34"/>
        <v>0</v>
      </c>
      <c r="F171" s="88">
        <f t="shared" si="34"/>
        <v>0</v>
      </c>
    </row>
    <row r="172" spans="1:6" ht="21" customHeight="1" x14ac:dyDescent="0.55000000000000004">
      <c r="A172" s="47" t="e">
        <f>+D171/C171</f>
        <v>#DIV/0!</v>
      </c>
      <c r="B172" s="66"/>
      <c r="C172" s="66"/>
      <c r="D172" s="66"/>
      <c r="E172" s="66"/>
      <c r="F172" s="66"/>
    </row>
    <row r="173" spans="1:6" ht="21" customHeight="1" x14ac:dyDescent="0.55000000000000004">
      <c r="A173" s="89" t="str">
        <f>CONCATENATE(A189,C189,E189)</f>
        <v>ราคาลงตัวหน่วยละ บาท</v>
      </c>
      <c r="B173" s="66">
        <f t="shared" ref="B173:E173" si="35">SUM(B171:B172)</f>
        <v>0</v>
      </c>
      <c r="C173" s="66">
        <f t="shared" si="35"/>
        <v>0</v>
      </c>
      <c r="D173" s="30">
        <f t="shared" si="35"/>
        <v>0</v>
      </c>
      <c r="E173" s="66">
        <f t="shared" si="35"/>
        <v>0</v>
      </c>
      <c r="F173" s="66">
        <f>+D173-E173</f>
        <v>0</v>
      </c>
    </row>
    <row r="174" spans="1:6" ht="21" customHeight="1" x14ac:dyDescent="0.55000000000000004">
      <c r="A174" s="85" t="s">
        <v>412</v>
      </c>
      <c r="B174" s="84">
        <f t="shared" ref="B174:D174" si="36">+B136</f>
        <v>0</v>
      </c>
      <c r="C174" s="84">
        <f t="shared" si="36"/>
        <v>0</v>
      </c>
      <c r="D174" s="84">
        <f t="shared" si="36"/>
        <v>0</v>
      </c>
      <c r="E174" s="84">
        <f>+D174</f>
        <v>0</v>
      </c>
      <c r="F174" s="84"/>
    </row>
    <row r="175" spans="1:6" ht="21" customHeight="1" x14ac:dyDescent="0.55000000000000004">
      <c r="A175" s="85" t="s">
        <v>413</v>
      </c>
      <c r="B175" s="84">
        <f>+'2.ต้นทุนตามสัดส่วน '!$L$57</f>
        <v>0</v>
      </c>
      <c r="C175" s="84">
        <f>+'2.ต้นทุนตามสัดส่วน '!$M$57</f>
        <v>0</v>
      </c>
      <c r="D175" s="84">
        <f>+'2.ต้นทุนตามสัดส่วน '!$N$58</f>
        <v>0</v>
      </c>
      <c r="E175" s="84"/>
      <c r="F175" s="84">
        <f>+D175</f>
        <v>0</v>
      </c>
    </row>
    <row r="176" spans="1:6" ht="21" customHeight="1" x14ac:dyDescent="0.55000000000000004">
      <c r="A176" s="85" t="s">
        <v>414</v>
      </c>
      <c r="B176" s="84"/>
      <c r="C176" s="84"/>
      <c r="D176" s="84">
        <f>+D138</f>
        <v>0</v>
      </c>
      <c r="E176" s="84">
        <f>+D176</f>
        <v>0</v>
      </c>
      <c r="F176" s="84">
        <f>+D176-E176</f>
        <v>0</v>
      </c>
    </row>
    <row r="177" spans="1:6" ht="21" customHeight="1" x14ac:dyDescent="0.55000000000000004">
      <c r="A177" s="85" t="s">
        <v>415</v>
      </c>
      <c r="B177" s="84"/>
      <c r="C177" s="84"/>
      <c r="D177" s="84"/>
      <c r="E177" s="84"/>
      <c r="F177" s="84">
        <f>+D177</f>
        <v>0</v>
      </c>
    </row>
    <row r="178" spans="1:6" ht="21" customHeight="1" x14ac:dyDescent="0.55000000000000004">
      <c r="A178" s="85" t="s">
        <v>416</v>
      </c>
      <c r="B178" s="84">
        <f t="shared" ref="B178:D178" si="37">+B140</f>
        <v>0</v>
      </c>
      <c r="C178" s="84">
        <f t="shared" si="37"/>
        <v>0</v>
      </c>
      <c r="D178" s="84">
        <f t="shared" si="37"/>
        <v>0</v>
      </c>
      <c r="E178" s="84">
        <f>+D178</f>
        <v>0</v>
      </c>
      <c r="F178" s="84"/>
    </row>
    <row r="179" spans="1:6" ht="21" customHeight="1" x14ac:dyDescent="0.55000000000000004">
      <c r="A179" s="85" t="s">
        <v>417</v>
      </c>
      <c r="B179" s="84">
        <f>+'2.ต้นทุนตามสัดส่วน '!$O$57</f>
        <v>0</v>
      </c>
      <c r="C179" s="84">
        <f>+'2.ต้นทุนตามสัดส่วน '!$P$57</f>
        <v>0</v>
      </c>
      <c r="D179" s="84">
        <f>+'2.ต้นทุนตามสัดส่วน '!$Q$57</f>
        <v>0</v>
      </c>
      <c r="E179" s="84"/>
      <c r="F179" s="84">
        <f>+D179</f>
        <v>0</v>
      </c>
    </row>
    <row r="180" spans="1:6" ht="21" customHeight="1" x14ac:dyDescent="0.55000000000000004">
      <c r="A180" s="85"/>
      <c r="B180" s="84"/>
      <c r="C180" s="84"/>
      <c r="D180" s="84"/>
      <c r="E180" s="84"/>
      <c r="F180" s="84"/>
    </row>
    <row r="181" spans="1:6" ht="21" customHeight="1" x14ac:dyDescent="0.55000000000000004">
      <c r="A181" s="85"/>
      <c r="B181" s="84"/>
      <c r="C181" s="84"/>
      <c r="D181" s="84"/>
      <c r="E181" s="84"/>
      <c r="F181" s="84"/>
    </row>
    <row r="182" spans="1:6" ht="21" customHeight="1" x14ac:dyDescent="0.55000000000000004">
      <c r="A182" s="85"/>
      <c r="B182" s="84"/>
      <c r="C182" s="84"/>
      <c r="D182" s="84"/>
      <c r="E182" s="84"/>
      <c r="F182" s="84"/>
    </row>
    <row r="183" spans="1:6" ht="21" customHeight="1" x14ac:dyDescent="0.55000000000000004">
      <c r="A183" s="85"/>
      <c r="B183" s="84"/>
      <c r="C183" s="84"/>
      <c r="D183" s="84"/>
      <c r="E183" s="84"/>
      <c r="F183" s="84"/>
    </row>
    <row r="184" spans="1:6" ht="21" customHeight="1" x14ac:dyDescent="0.55000000000000004">
      <c r="A184" s="85"/>
      <c r="B184" s="84"/>
      <c r="C184" s="84"/>
      <c r="D184" s="84"/>
      <c r="E184" s="84"/>
      <c r="F184" s="84"/>
    </row>
    <row r="185" spans="1:6" ht="21" customHeight="1" x14ac:dyDescent="0.55000000000000004">
      <c r="A185" s="85"/>
      <c r="B185" s="84"/>
      <c r="C185" s="84"/>
      <c r="D185" s="84"/>
      <c r="E185" s="84"/>
      <c r="F185" s="84"/>
    </row>
    <row r="186" spans="1:6" ht="21" customHeight="1" x14ac:dyDescent="0.55000000000000004">
      <c r="A186" s="90" t="s">
        <v>22</v>
      </c>
      <c r="B186" s="30">
        <f t="shared" ref="B186:F186" si="38">SUM(B174:B185)</f>
        <v>0</v>
      </c>
      <c r="C186" s="30">
        <f t="shared" si="38"/>
        <v>0</v>
      </c>
      <c r="D186" s="30">
        <f t="shared" si="38"/>
        <v>0</v>
      </c>
      <c r="E186" s="30">
        <f t="shared" si="38"/>
        <v>0</v>
      </c>
      <c r="F186" s="30">
        <f t="shared" si="38"/>
        <v>0</v>
      </c>
    </row>
    <row r="187" spans="1:6" ht="21" customHeight="1" x14ac:dyDescent="0.55000000000000004">
      <c r="A187" s="91" t="s">
        <v>418</v>
      </c>
      <c r="B187" s="76">
        <f t="shared" ref="B187:F187" si="39">+B173-B186</f>
        <v>0</v>
      </c>
      <c r="C187" s="76">
        <f t="shared" si="39"/>
        <v>0</v>
      </c>
      <c r="D187" s="76">
        <f t="shared" si="39"/>
        <v>0</v>
      </c>
      <c r="E187" s="76">
        <f t="shared" si="39"/>
        <v>0</v>
      </c>
      <c r="F187" s="76">
        <f t="shared" si="39"/>
        <v>0</v>
      </c>
    </row>
    <row r="188" spans="1:6" ht="21" customHeight="1" x14ac:dyDescent="0.55000000000000004">
      <c r="A188" s="92"/>
      <c r="B188" s="93"/>
      <c r="C188" s="93"/>
      <c r="D188" s="93"/>
      <c r="E188" s="93"/>
      <c r="F188" s="93"/>
    </row>
    <row r="189" spans="1:6" ht="21" customHeight="1" x14ac:dyDescent="0.55000000000000004">
      <c r="A189" s="92" t="s">
        <v>377</v>
      </c>
      <c r="B189" s="93"/>
      <c r="C189" s="93"/>
      <c r="D189" s="93"/>
      <c r="E189" s="93" t="s">
        <v>378</v>
      </c>
      <c r="F189" s="93"/>
    </row>
    <row r="190" spans="1:6" ht="21" customHeight="1" x14ac:dyDescent="0.55000000000000004">
      <c r="A190" s="92" t="s">
        <v>379</v>
      </c>
      <c r="B190" s="93"/>
      <c r="C190" s="93"/>
      <c r="D190" s="93"/>
      <c r="E190" s="93" t="s">
        <v>378</v>
      </c>
      <c r="F190" s="93"/>
    </row>
    <row r="191" spans="1:6" ht="21" customHeight="1" x14ac:dyDescent="0.65">
      <c r="A191" s="152" t="s">
        <v>90</v>
      </c>
      <c r="B191" s="153"/>
      <c r="C191" s="153"/>
      <c r="D191" s="153"/>
      <c r="E191" s="153"/>
      <c r="F191" s="154"/>
    </row>
    <row r="192" spans="1:6" ht="21" customHeight="1" x14ac:dyDescent="0.65">
      <c r="A192" s="155" t="str">
        <f>+A154</f>
        <v>งานสวนป่า.......................</v>
      </c>
      <c r="B192" s="138"/>
      <c r="C192" s="138"/>
      <c r="D192" s="138"/>
      <c r="E192" s="138"/>
      <c r="F192" s="138"/>
    </row>
    <row r="193" spans="1:6" ht="21" customHeight="1" x14ac:dyDescent="0.65">
      <c r="A193" s="155" t="s">
        <v>558</v>
      </c>
      <c r="B193" s="138"/>
      <c r="C193" s="138"/>
      <c r="D193" s="138"/>
      <c r="E193" s="138"/>
      <c r="F193" s="138"/>
    </row>
    <row r="194" spans="1:6" ht="21" customHeight="1" x14ac:dyDescent="0.65">
      <c r="A194" s="155" t="s">
        <v>606</v>
      </c>
      <c r="B194" s="138"/>
      <c r="C194" s="138"/>
      <c r="D194" s="138"/>
      <c r="E194" s="138"/>
      <c r="F194" s="138"/>
    </row>
    <row r="195" spans="1:6" ht="21" customHeight="1" x14ac:dyDescent="0.55000000000000004">
      <c r="A195" s="156"/>
      <c r="B195" s="141"/>
      <c r="C195" s="141"/>
      <c r="D195" s="141"/>
      <c r="E195" s="141"/>
      <c r="F195" s="141"/>
    </row>
    <row r="196" spans="1:6" ht="21" customHeight="1" x14ac:dyDescent="0.55000000000000004">
      <c r="A196" s="81" t="s">
        <v>83</v>
      </c>
      <c r="B196" s="82" t="s">
        <v>42</v>
      </c>
      <c r="C196" s="82" t="s">
        <v>7</v>
      </c>
      <c r="D196" s="82" t="s">
        <v>365</v>
      </c>
      <c r="E196" s="82" t="s">
        <v>366</v>
      </c>
      <c r="F196" s="82" t="s">
        <v>367</v>
      </c>
    </row>
    <row r="197" spans="1:6" ht="21" customHeight="1" x14ac:dyDescent="0.55000000000000004">
      <c r="A197" s="83" t="s">
        <v>368</v>
      </c>
      <c r="B197" s="84">
        <f>+'2.ต้นทุนตามสัดส่วน '!$B$7</f>
        <v>0</v>
      </c>
      <c r="C197" s="84">
        <f>+'2.ต้นทุนตามสัดส่วน '!$C$7</f>
        <v>0</v>
      </c>
      <c r="D197" s="84">
        <f>+'2.ต้นทุนตามสัดส่วน '!$F$7</f>
        <v>0</v>
      </c>
      <c r="E197" s="84">
        <f>+D197</f>
        <v>0</v>
      </c>
      <c r="F197" s="84"/>
    </row>
    <row r="198" spans="1:6" ht="21" customHeight="1" x14ac:dyDescent="0.55000000000000004">
      <c r="A198" s="85"/>
      <c r="B198" s="84"/>
      <c r="C198" s="84"/>
      <c r="D198" s="84"/>
      <c r="E198" s="84"/>
      <c r="F198" s="84"/>
    </row>
    <row r="199" spans="1:6" ht="21" customHeight="1" x14ac:dyDescent="0.55000000000000004">
      <c r="A199" s="85" t="s">
        <v>419</v>
      </c>
      <c r="B199" s="84">
        <f t="shared" ref="B199:D199" si="40">+B161+B162</f>
        <v>0</v>
      </c>
      <c r="C199" s="84">
        <f t="shared" si="40"/>
        <v>0</v>
      </c>
      <c r="D199" s="84">
        <f t="shared" si="40"/>
        <v>0</v>
      </c>
      <c r="E199" s="84">
        <f>+D199</f>
        <v>0</v>
      </c>
      <c r="F199" s="84"/>
    </row>
    <row r="200" spans="1:6" ht="21" customHeight="1" x14ac:dyDescent="0.55000000000000004">
      <c r="A200" s="85" t="s">
        <v>420</v>
      </c>
      <c r="B200" s="84">
        <f>+'2.ต้นทุนตามสัดส่วน '!$B$67</f>
        <v>0</v>
      </c>
      <c r="C200" s="84">
        <f>+'2.ต้นทุนตามสัดส่วน '!$C$67</f>
        <v>0</v>
      </c>
      <c r="D200" s="84">
        <f>+'3.เก็บค่าใช้จ่าย'!$AY$158</f>
        <v>0</v>
      </c>
      <c r="E200" s="84"/>
      <c r="F200" s="84">
        <f>+D200-E200</f>
        <v>0</v>
      </c>
    </row>
    <row r="201" spans="1:6" ht="21" customHeight="1" x14ac:dyDescent="0.55000000000000004">
      <c r="A201" s="86"/>
      <c r="B201" s="84"/>
      <c r="C201" s="84"/>
      <c r="D201" s="84"/>
      <c r="E201" s="84"/>
      <c r="F201" s="84"/>
    </row>
    <row r="202" spans="1:6" ht="21" customHeight="1" x14ac:dyDescent="0.55000000000000004">
      <c r="A202" s="85" t="s">
        <v>421</v>
      </c>
      <c r="B202" s="84">
        <f t="shared" ref="B202:D202" si="41">+B164+B165</f>
        <v>0</v>
      </c>
      <c r="C202" s="84">
        <f t="shared" si="41"/>
        <v>0</v>
      </c>
      <c r="D202" s="84">
        <f t="shared" si="41"/>
        <v>0</v>
      </c>
      <c r="E202" s="84">
        <f>+D202</f>
        <v>0</v>
      </c>
      <c r="F202" s="84"/>
    </row>
    <row r="203" spans="1:6" ht="21" customHeight="1" x14ac:dyDescent="0.55000000000000004">
      <c r="A203" s="85" t="s">
        <v>422</v>
      </c>
      <c r="B203" s="84"/>
      <c r="C203" s="84"/>
      <c r="D203" s="84">
        <f>+'3.เก็บค่าใช้จ่าย'!$AY$268-'3.เก็บค่าใช้จ่าย'!$AY$158</f>
        <v>0</v>
      </c>
      <c r="E203" s="84"/>
      <c r="F203" s="84">
        <f>+D203-E203</f>
        <v>0</v>
      </c>
    </row>
    <row r="204" spans="1:6" ht="21" customHeight="1" x14ac:dyDescent="0.55000000000000004">
      <c r="A204" s="86"/>
      <c r="B204" s="84"/>
      <c r="C204" s="84"/>
      <c r="D204" s="84"/>
      <c r="E204" s="84"/>
      <c r="F204" s="84"/>
    </row>
    <row r="205" spans="1:6" ht="21" customHeight="1" x14ac:dyDescent="0.55000000000000004">
      <c r="A205" s="86" t="s">
        <v>423</v>
      </c>
      <c r="B205" s="84"/>
      <c r="C205" s="84"/>
      <c r="D205" s="84">
        <f>+D167+D168</f>
        <v>0</v>
      </c>
      <c r="E205" s="84">
        <f>+D205</f>
        <v>0</v>
      </c>
      <c r="F205" s="84"/>
    </row>
    <row r="206" spans="1:6" ht="21" customHeight="1" x14ac:dyDescent="0.55000000000000004">
      <c r="A206" s="86" t="s">
        <v>424</v>
      </c>
      <c r="B206" s="84"/>
      <c r="C206" s="84"/>
      <c r="D206" s="84"/>
      <c r="E206" s="84"/>
      <c r="F206" s="84">
        <f>+D206-E206</f>
        <v>0</v>
      </c>
    </row>
    <row r="207" spans="1:6" ht="21" customHeight="1" x14ac:dyDescent="0.55000000000000004">
      <c r="A207" s="85"/>
      <c r="B207" s="84"/>
      <c r="C207" s="84"/>
      <c r="D207" s="84"/>
      <c r="E207" s="84"/>
      <c r="F207" s="84"/>
    </row>
    <row r="208" spans="1:6" ht="21" customHeight="1" x14ac:dyDescent="0.55000000000000004">
      <c r="A208" s="85"/>
      <c r="B208" s="66"/>
      <c r="C208" s="66"/>
      <c r="D208" s="66"/>
      <c r="E208" s="66"/>
      <c r="F208" s="84"/>
    </row>
    <row r="209" spans="1:6" ht="21" customHeight="1" x14ac:dyDescent="0.55000000000000004">
      <c r="A209" s="87" t="s">
        <v>372</v>
      </c>
      <c r="B209" s="84">
        <f t="shared" ref="B209:F209" si="42">SUM(B197:B208)</f>
        <v>0</v>
      </c>
      <c r="C209" s="84">
        <f t="shared" si="42"/>
        <v>0</v>
      </c>
      <c r="D209" s="84">
        <f t="shared" si="42"/>
        <v>0</v>
      </c>
      <c r="E209" s="84">
        <f t="shared" si="42"/>
        <v>0</v>
      </c>
      <c r="F209" s="88">
        <f t="shared" si="42"/>
        <v>0</v>
      </c>
    </row>
    <row r="210" spans="1:6" ht="21" customHeight="1" x14ac:dyDescent="0.55000000000000004">
      <c r="A210" s="47" t="e">
        <f>+D209/C209</f>
        <v>#DIV/0!</v>
      </c>
      <c r="B210" s="66"/>
      <c r="C210" s="66"/>
      <c r="D210" s="66"/>
      <c r="E210" s="66"/>
      <c r="F210" s="66"/>
    </row>
    <row r="211" spans="1:6" ht="21" customHeight="1" x14ac:dyDescent="0.55000000000000004">
      <c r="A211" s="89" t="str">
        <f>CONCATENATE(A227,C227,E227)</f>
        <v>ราคาลงตัวหน่วยละ บาท</v>
      </c>
      <c r="B211" s="66">
        <f t="shared" ref="B211:E211" si="43">SUM(B209:B210)</f>
        <v>0</v>
      </c>
      <c r="C211" s="66">
        <f t="shared" si="43"/>
        <v>0</v>
      </c>
      <c r="D211" s="30">
        <f t="shared" si="43"/>
        <v>0</v>
      </c>
      <c r="E211" s="66">
        <f t="shared" si="43"/>
        <v>0</v>
      </c>
      <c r="F211" s="66">
        <f>+D211-E211</f>
        <v>0</v>
      </c>
    </row>
    <row r="212" spans="1:6" ht="21" customHeight="1" x14ac:dyDescent="0.55000000000000004">
      <c r="A212" s="85" t="s">
        <v>425</v>
      </c>
      <c r="B212" s="84">
        <f t="shared" ref="B212:D212" si="44">+B174+B175</f>
        <v>0</v>
      </c>
      <c r="C212" s="84">
        <f t="shared" si="44"/>
        <v>0</v>
      </c>
      <c r="D212" s="84">
        <f t="shared" si="44"/>
        <v>0</v>
      </c>
      <c r="E212" s="84">
        <f>+D212</f>
        <v>0</v>
      </c>
      <c r="F212" s="84"/>
    </row>
    <row r="213" spans="1:6" ht="21" customHeight="1" x14ac:dyDescent="0.55000000000000004">
      <c r="A213" s="85" t="s">
        <v>426</v>
      </c>
      <c r="B213" s="84">
        <f>+'2.ต้นทุนตามสัดส่วน '!$L$67</f>
        <v>0</v>
      </c>
      <c r="C213" s="84">
        <f>+'2.ต้นทุนตามสัดส่วน '!$M$67</f>
        <v>0</v>
      </c>
      <c r="D213" s="84">
        <f>+'2.ต้นทุนตามสัดส่วน '!$N$67</f>
        <v>0</v>
      </c>
      <c r="E213" s="84"/>
      <c r="F213" s="84">
        <f>+D213-E213</f>
        <v>0</v>
      </c>
    </row>
    <row r="214" spans="1:6" ht="21" customHeight="1" x14ac:dyDescent="0.55000000000000004">
      <c r="A214" s="85" t="s">
        <v>427</v>
      </c>
      <c r="B214" s="84"/>
      <c r="C214" s="84"/>
      <c r="D214" s="84">
        <f>+D176+D177</f>
        <v>0</v>
      </c>
      <c r="E214" s="84">
        <f>+D214</f>
        <v>0</v>
      </c>
      <c r="F214" s="84"/>
    </row>
    <row r="215" spans="1:6" ht="21" customHeight="1" x14ac:dyDescent="0.55000000000000004">
      <c r="A215" s="85" t="s">
        <v>428</v>
      </c>
      <c r="B215" s="84"/>
      <c r="C215" s="84"/>
      <c r="D215" s="84"/>
      <c r="E215" s="84"/>
      <c r="F215" s="84">
        <f>+D215-E215</f>
        <v>0</v>
      </c>
    </row>
    <row r="216" spans="1:6" ht="21" customHeight="1" x14ac:dyDescent="0.55000000000000004">
      <c r="A216" s="85" t="s">
        <v>429</v>
      </c>
      <c r="B216" s="84">
        <f t="shared" ref="B216:D216" si="45">+B178+B179</f>
        <v>0</v>
      </c>
      <c r="C216" s="84">
        <f t="shared" si="45"/>
        <v>0</v>
      </c>
      <c r="D216" s="84">
        <f t="shared" si="45"/>
        <v>0</v>
      </c>
      <c r="E216" s="84">
        <f>+D216</f>
        <v>0</v>
      </c>
      <c r="F216" s="84"/>
    </row>
    <row r="217" spans="1:6" ht="21" customHeight="1" x14ac:dyDescent="0.55000000000000004">
      <c r="A217" s="85" t="s">
        <v>430</v>
      </c>
      <c r="B217" s="84">
        <f>+'2.ต้นทุนตามสัดส่วน '!$O$67</f>
        <v>0</v>
      </c>
      <c r="C217" s="84">
        <f>+'2.ต้นทุนตามสัดส่วน '!$P$67</f>
        <v>0</v>
      </c>
      <c r="D217" s="84">
        <f>+'2.ต้นทุนตามสัดส่วน '!$Q$67</f>
        <v>0</v>
      </c>
      <c r="E217" s="84"/>
      <c r="F217" s="84">
        <f>+D217-E217</f>
        <v>0</v>
      </c>
    </row>
    <row r="218" spans="1:6" ht="21" customHeight="1" x14ac:dyDescent="0.55000000000000004">
      <c r="A218" s="85"/>
      <c r="B218" s="84"/>
      <c r="C218" s="84"/>
      <c r="D218" s="84"/>
      <c r="E218" s="84"/>
      <c r="F218" s="84"/>
    </row>
    <row r="219" spans="1:6" ht="21" customHeight="1" x14ac:dyDescent="0.55000000000000004">
      <c r="A219" s="85"/>
      <c r="B219" s="84"/>
      <c r="C219" s="84"/>
      <c r="D219" s="84"/>
      <c r="E219" s="84"/>
      <c r="F219" s="84"/>
    </row>
    <row r="220" spans="1:6" ht="21" customHeight="1" x14ac:dyDescent="0.55000000000000004">
      <c r="A220" s="85"/>
      <c r="B220" s="84"/>
      <c r="C220" s="84"/>
      <c r="D220" s="84"/>
      <c r="E220" s="84"/>
      <c r="F220" s="84"/>
    </row>
    <row r="221" spans="1:6" ht="21" customHeight="1" x14ac:dyDescent="0.55000000000000004">
      <c r="A221" s="85"/>
      <c r="B221" s="84"/>
      <c r="C221" s="84"/>
      <c r="D221" s="84"/>
      <c r="E221" s="84"/>
      <c r="F221" s="84"/>
    </row>
    <row r="222" spans="1:6" ht="21" customHeight="1" x14ac:dyDescent="0.55000000000000004">
      <c r="A222" s="85"/>
      <c r="B222" s="84"/>
      <c r="C222" s="84"/>
      <c r="D222" s="84"/>
      <c r="E222" s="84"/>
      <c r="F222" s="84"/>
    </row>
    <row r="223" spans="1:6" ht="21" customHeight="1" x14ac:dyDescent="0.55000000000000004">
      <c r="A223" s="85"/>
      <c r="B223" s="84"/>
      <c r="C223" s="84"/>
      <c r="D223" s="84"/>
      <c r="E223" s="84"/>
      <c r="F223" s="84"/>
    </row>
    <row r="224" spans="1:6" ht="21" customHeight="1" x14ac:dyDescent="0.55000000000000004">
      <c r="A224" s="90" t="s">
        <v>22</v>
      </c>
      <c r="B224" s="30">
        <f t="shared" ref="B224:F224" si="46">SUM(B212:B223)</f>
        <v>0</v>
      </c>
      <c r="C224" s="30">
        <f t="shared" si="46"/>
        <v>0</v>
      </c>
      <c r="D224" s="30">
        <f t="shared" si="46"/>
        <v>0</v>
      </c>
      <c r="E224" s="30">
        <f t="shared" si="46"/>
        <v>0</v>
      </c>
      <c r="F224" s="30">
        <f t="shared" si="46"/>
        <v>0</v>
      </c>
    </row>
    <row r="225" spans="1:6" ht="21" customHeight="1" x14ac:dyDescent="0.55000000000000004">
      <c r="A225" s="91" t="s">
        <v>431</v>
      </c>
      <c r="B225" s="76">
        <f t="shared" ref="B225:F225" si="47">+B211-B224</f>
        <v>0</v>
      </c>
      <c r="C225" s="76">
        <f t="shared" si="47"/>
        <v>0</v>
      </c>
      <c r="D225" s="76">
        <f t="shared" si="47"/>
        <v>0</v>
      </c>
      <c r="E225" s="76">
        <f t="shared" si="47"/>
        <v>0</v>
      </c>
      <c r="F225" s="76">
        <f t="shared" si="47"/>
        <v>0</v>
      </c>
    </row>
    <row r="226" spans="1:6" ht="21" customHeight="1" x14ac:dyDescent="0.55000000000000004">
      <c r="A226" s="92"/>
      <c r="B226" s="93"/>
      <c r="C226" s="93"/>
      <c r="D226" s="93"/>
      <c r="E226" s="93"/>
      <c r="F226" s="93"/>
    </row>
    <row r="227" spans="1:6" ht="21" customHeight="1" x14ac:dyDescent="0.55000000000000004">
      <c r="A227" s="92" t="s">
        <v>377</v>
      </c>
      <c r="B227" s="93"/>
      <c r="C227" s="93"/>
      <c r="D227" s="93"/>
      <c r="E227" s="93" t="s">
        <v>378</v>
      </c>
      <c r="F227" s="93"/>
    </row>
    <row r="228" spans="1:6" ht="21" customHeight="1" x14ac:dyDescent="0.55000000000000004">
      <c r="A228" s="92" t="s">
        <v>379</v>
      </c>
      <c r="B228" s="93"/>
      <c r="C228" s="93"/>
      <c r="D228" s="93"/>
      <c r="E228" s="93" t="s">
        <v>378</v>
      </c>
      <c r="F228" s="93"/>
    </row>
    <row r="229" spans="1:6" ht="21" customHeight="1" x14ac:dyDescent="0.65">
      <c r="A229" s="152" t="s">
        <v>91</v>
      </c>
      <c r="B229" s="153"/>
      <c r="C229" s="153"/>
      <c r="D229" s="153"/>
      <c r="E229" s="153"/>
      <c r="F229" s="154"/>
    </row>
    <row r="230" spans="1:6" ht="21" customHeight="1" x14ac:dyDescent="0.65">
      <c r="A230" s="155" t="str">
        <f>+A192</f>
        <v>งานสวนป่า.......................</v>
      </c>
      <c r="B230" s="138"/>
      <c r="C230" s="138"/>
      <c r="D230" s="138"/>
      <c r="E230" s="138"/>
      <c r="F230" s="138"/>
    </row>
    <row r="231" spans="1:6" ht="21" customHeight="1" x14ac:dyDescent="0.65">
      <c r="A231" s="155" t="s">
        <v>558</v>
      </c>
      <c r="B231" s="138"/>
      <c r="C231" s="138"/>
      <c r="D231" s="138"/>
      <c r="E231" s="138"/>
      <c r="F231" s="138"/>
    </row>
    <row r="232" spans="1:6" ht="21" customHeight="1" x14ac:dyDescent="0.65">
      <c r="A232" s="155" t="s">
        <v>607</v>
      </c>
      <c r="B232" s="138"/>
      <c r="C232" s="138"/>
      <c r="D232" s="138"/>
      <c r="E232" s="138"/>
      <c r="F232" s="138"/>
    </row>
    <row r="233" spans="1:6" ht="21" customHeight="1" x14ac:dyDescent="0.55000000000000004">
      <c r="A233" s="156"/>
      <c r="B233" s="141"/>
      <c r="C233" s="141"/>
      <c r="D233" s="141"/>
      <c r="E233" s="141"/>
      <c r="F233" s="141"/>
    </row>
    <row r="234" spans="1:6" ht="21" customHeight="1" x14ac:dyDescent="0.55000000000000004">
      <c r="A234" s="81" t="s">
        <v>83</v>
      </c>
      <c r="B234" s="82" t="s">
        <v>42</v>
      </c>
      <c r="C234" s="82" t="s">
        <v>7</v>
      </c>
      <c r="D234" s="82" t="s">
        <v>365</v>
      </c>
      <c r="E234" s="82" t="s">
        <v>366</v>
      </c>
      <c r="F234" s="82" t="s">
        <v>367</v>
      </c>
    </row>
    <row r="235" spans="1:6" ht="21" customHeight="1" x14ac:dyDescent="0.55000000000000004">
      <c r="A235" s="83" t="s">
        <v>368</v>
      </c>
      <c r="B235" s="84">
        <f>+'2.ต้นทุนตามสัดส่วน '!$B$7</f>
        <v>0</v>
      </c>
      <c r="C235" s="84">
        <f>+'2.ต้นทุนตามสัดส่วน '!$C$7</f>
        <v>0</v>
      </c>
      <c r="D235" s="84">
        <f>+'2.ต้นทุนตามสัดส่วน '!$F$7</f>
        <v>0</v>
      </c>
      <c r="E235" s="84">
        <f>+D235</f>
        <v>0</v>
      </c>
      <c r="F235" s="84"/>
    </row>
    <row r="236" spans="1:6" ht="21" customHeight="1" x14ac:dyDescent="0.55000000000000004">
      <c r="A236" s="85"/>
      <c r="B236" s="84"/>
      <c r="C236" s="84"/>
      <c r="D236" s="84"/>
      <c r="E236" s="84"/>
      <c r="F236" s="84"/>
    </row>
    <row r="237" spans="1:6" ht="21" customHeight="1" x14ac:dyDescent="0.55000000000000004">
      <c r="A237" s="85" t="s">
        <v>432</v>
      </c>
      <c r="B237" s="84">
        <f t="shared" ref="B237:D237" si="48">+B199+B200</f>
        <v>0</v>
      </c>
      <c r="C237" s="84">
        <f t="shared" si="48"/>
        <v>0</v>
      </c>
      <c r="D237" s="84">
        <f t="shared" si="48"/>
        <v>0</v>
      </c>
      <c r="E237" s="84">
        <f>+D237</f>
        <v>0</v>
      </c>
      <c r="F237" s="84"/>
    </row>
    <row r="238" spans="1:6" ht="21" customHeight="1" x14ac:dyDescent="0.55000000000000004">
      <c r="A238" s="85" t="s">
        <v>433</v>
      </c>
      <c r="B238" s="84">
        <f>+'2.ต้นทุนตามสัดส่วน '!$B$77</f>
        <v>0</v>
      </c>
      <c r="C238" s="84">
        <f>+'2.ต้นทุนตามสัดส่วน '!$C$77</f>
        <v>0</v>
      </c>
      <c r="D238" s="84">
        <f>+'3.เก็บค่าใช้จ่าย'!$AZ$158</f>
        <v>0</v>
      </c>
      <c r="E238" s="84"/>
      <c r="F238" s="84">
        <f>+D238-E238</f>
        <v>0</v>
      </c>
    </row>
    <row r="239" spans="1:6" ht="21" customHeight="1" x14ac:dyDescent="0.55000000000000004">
      <c r="A239" s="86"/>
      <c r="B239" s="84"/>
      <c r="C239" s="84"/>
      <c r="D239" s="84"/>
      <c r="E239" s="84"/>
      <c r="F239" s="84"/>
    </row>
    <row r="240" spans="1:6" ht="21" customHeight="1" x14ac:dyDescent="0.55000000000000004">
      <c r="A240" s="85" t="s">
        <v>434</v>
      </c>
      <c r="B240" s="84">
        <f t="shared" ref="B240:D240" si="49">+B202+B203</f>
        <v>0</v>
      </c>
      <c r="C240" s="84">
        <f t="shared" si="49"/>
        <v>0</v>
      </c>
      <c r="D240" s="84">
        <f t="shared" si="49"/>
        <v>0</v>
      </c>
      <c r="E240" s="84">
        <f>+D240</f>
        <v>0</v>
      </c>
      <c r="F240" s="84"/>
    </row>
    <row r="241" spans="1:6" ht="21" customHeight="1" x14ac:dyDescent="0.55000000000000004">
      <c r="A241" s="85" t="s">
        <v>435</v>
      </c>
      <c r="B241" s="84"/>
      <c r="C241" s="84"/>
      <c r="D241" s="84">
        <f>+'3.เก็บค่าใช้จ่าย'!$AZ$268-'3.เก็บค่าใช้จ่าย'!$AZ$158</f>
        <v>0</v>
      </c>
      <c r="E241" s="84"/>
      <c r="F241" s="84">
        <f>+D241-E241</f>
        <v>0</v>
      </c>
    </row>
    <row r="242" spans="1:6" ht="21" customHeight="1" x14ac:dyDescent="0.55000000000000004">
      <c r="A242" s="86"/>
      <c r="B242" s="84"/>
      <c r="C242" s="84"/>
      <c r="D242" s="84"/>
      <c r="E242" s="84"/>
      <c r="F242" s="84"/>
    </row>
    <row r="243" spans="1:6" ht="21" customHeight="1" x14ac:dyDescent="0.55000000000000004">
      <c r="A243" s="86" t="s">
        <v>436</v>
      </c>
      <c r="B243" s="84"/>
      <c r="C243" s="84"/>
      <c r="D243" s="84">
        <f>+D205+D206</f>
        <v>0</v>
      </c>
      <c r="E243" s="84">
        <f>+D243</f>
        <v>0</v>
      </c>
      <c r="F243" s="84">
        <f t="shared" ref="F243:F244" si="50">+D243-E243</f>
        <v>0</v>
      </c>
    </row>
    <row r="244" spans="1:6" ht="21" customHeight="1" x14ac:dyDescent="0.55000000000000004">
      <c r="A244" s="86" t="s">
        <v>437</v>
      </c>
      <c r="B244" s="84"/>
      <c r="C244" s="84"/>
      <c r="D244" s="84"/>
      <c r="E244" s="84"/>
      <c r="F244" s="84">
        <f t="shared" si="50"/>
        <v>0</v>
      </c>
    </row>
    <row r="245" spans="1:6" ht="21" customHeight="1" x14ac:dyDescent="0.55000000000000004">
      <c r="A245" s="85"/>
      <c r="B245" s="84"/>
      <c r="C245" s="84"/>
      <c r="D245" s="84"/>
      <c r="E245" s="84"/>
      <c r="F245" s="84"/>
    </row>
    <row r="246" spans="1:6" ht="21" customHeight="1" x14ac:dyDescent="0.55000000000000004">
      <c r="A246" s="85"/>
      <c r="B246" s="66"/>
      <c r="C246" s="66"/>
      <c r="D246" s="66"/>
      <c r="E246" s="66"/>
      <c r="F246" s="84"/>
    </row>
    <row r="247" spans="1:6" ht="21" customHeight="1" x14ac:dyDescent="0.55000000000000004">
      <c r="A247" s="87" t="s">
        <v>372</v>
      </c>
      <c r="B247" s="84">
        <f t="shared" ref="B247:F247" si="51">SUM(B235:B246)</f>
        <v>0</v>
      </c>
      <c r="C247" s="84">
        <f t="shared" si="51"/>
        <v>0</v>
      </c>
      <c r="D247" s="84">
        <f t="shared" si="51"/>
        <v>0</v>
      </c>
      <c r="E247" s="84">
        <f t="shared" si="51"/>
        <v>0</v>
      </c>
      <c r="F247" s="88">
        <f t="shared" si="51"/>
        <v>0</v>
      </c>
    </row>
    <row r="248" spans="1:6" ht="21" customHeight="1" x14ac:dyDescent="0.55000000000000004">
      <c r="A248" s="47" t="e">
        <f>+D247/C247</f>
        <v>#DIV/0!</v>
      </c>
      <c r="B248" s="66"/>
      <c r="C248" s="66"/>
      <c r="D248" s="66"/>
      <c r="E248" s="66"/>
      <c r="F248" s="66"/>
    </row>
    <row r="249" spans="1:6" ht="21" customHeight="1" x14ac:dyDescent="0.55000000000000004">
      <c r="A249" s="89" t="str">
        <f>CONCATENATE(A265,C265,E265)</f>
        <v>ราคาลงตัวหน่วยละ บาท</v>
      </c>
      <c r="B249" s="66">
        <f t="shared" ref="B249:E249" si="52">SUM(B247:B248)</f>
        <v>0</v>
      </c>
      <c r="C249" s="66">
        <f t="shared" si="52"/>
        <v>0</v>
      </c>
      <c r="D249" s="30">
        <f t="shared" si="52"/>
        <v>0</v>
      </c>
      <c r="E249" s="66">
        <f t="shared" si="52"/>
        <v>0</v>
      </c>
      <c r="F249" s="66">
        <f>+D249-E249</f>
        <v>0</v>
      </c>
    </row>
    <row r="250" spans="1:6" ht="21" customHeight="1" x14ac:dyDescent="0.55000000000000004">
      <c r="A250" s="85" t="s">
        <v>438</v>
      </c>
      <c r="B250" s="84">
        <f t="shared" ref="B250:D250" si="53">+B212+B213</f>
        <v>0</v>
      </c>
      <c r="C250" s="84">
        <f t="shared" si="53"/>
        <v>0</v>
      </c>
      <c r="D250" s="84">
        <f t="shared" si="53"/>
        <v>0</v>
      </c>
      <c r="E250" s="84">
        <f>+D250</f>
        <v>0</v>
      </c>
      <c r="F250" s="84"/>
    </row>
    <row r="251" spans="1:6" ht="21" customHeight="1" x14ac:dyDescent="0.55000000000000004">
      <c r="A251" s="85" t="s">
        <v>439</v>
      </c>
      <c r="B251" s="84">
        <f>+'2.ต้นทุนตามสัดส่วน '!$L$77</f>
        <v>0</v>
      </c>
      <c r="C251" s="84">
        <f>+'2.ต้นทุนตามสัดส่วน '!$M$77</f>
        <v>0</v>
      </c>
      <c r="D251" s="84">
        <f>+'2.ต้นทุนตามสัดส่วน '!$N$78</f>
        <v>0</v>
      </c>
      <c r="E251" s="84"/>
      <c r="F251" s="84">
        <f>+D251-E251</f>
        <v>0</v>
      </c>
    </row>
    <row r="252" spans="1:6" ht="21" customHeight="1" x14ac:dyDescent="0.55000000000000004">
      <c r="A252" s="85" t="s">
        <v>440</v>
      </c>
      <c r="B252" s="84"/>
      <c r="C252" s="84"/>
      <c r="D252" s="84">
        <f>+D214+D215</f>
        <v>0</v>
      </c>
      <c r="E252" s="84">
        <f>+D252</f>
        <v>0</v>
      </c>
      <c r="F252" s="84"/>
    </row>
    <row r="253" spans="1:6" ht="21" customHeight="1" x14ac:dyDescent="0.55000000000000004">
      <c r="A253" s="85" t="s">
        <v>441</v>
      </c>
      <c r="B253" s="84"/>
      <c r="C253" s="84"/>
      <c r="D253" s="84">
        <f>+D244</f>
        <v>0</v>
      </c>
      <c r="E253" s="84"/>
      <c r="F253" s="84">
        <f>+D253-E253</f>
        <v>0</v>
      </c>
    </row>
    <row r="254" spans="1:6" ht="21" customHeight="1" x14ac:dyDescent="0.55000000000000004">
      <c r="A254" s="85" t="s">
        <v>442</v>
      </c>
      <c r="B254" s="84">
        <f t="shared" ref="B254:D254" si="54">+B216+B217</f>
        <v>0</v>
      </c>
      <c r="C254" s="84">
        <f t="shared" si="54"/>
        <v>0</v>
      </c>
      <c r="D254" s="84">
        <f t="shared" si="54"/>
        <v>0</v>
      </c>
      <c r="E254" s="84">
        <f>+D254</f>
        <v>0</v>
      </c>
      <c r="F254" s="84"/>
    </row>
    <row r="255" spans="1:6" ht="21" customHeight="1" x14ac:dyDescent="0.55000000000000004">
      <c r="A255" s="85" t="s">
        <v>443</v>
      </c>
      <c r="B255" s="84">
        <f>+'2.ต้นทุนตามสัดส่วน '!$O$77</f>
        <v>0</v>
      </c>
      <c r="C255" s="84">
        <f>+'2.ต้นทุนตามสัดส่วน '!$P$77</f>
        <v>0</v>
      </c>
      <c r="D255" s="84">
        <f>+'2.ต้นทุนตามสัดส่วน '!$Q$77</f>
        <v>0</v>
      </c>
      <c r="E255" s="84"/>
      <c r="F255" s="84">
        <f>+D255-E255</f>
        <v>0</v>
      </c>
    </row>
    <row r="256" spans="1:6" ht="21" customHeight="1" x14ac:dyDescent="0.55000000000000004">
      <c r="A256" s="85"/>
      <c r="B256" s="84"/>
      <c r="C256" s="84"/>
      <c r="D256" s="84"/>
      <c r="E256" s="84"/>
      <c r="F256" s="84"/>
    </row>
    <row r="257" spans="1:6" ht="21" customHeight="1" x14ac:dyDescent="0.55000000000000004">
      <c r="A257" s="85"/>
      <c r="B257" s="84"/>
      <c r="C257" s="84"/>
      <c r="D257" s="84"/>
      <c r="E257" s="84"/>
      <c r="F257" s="84"/>
    </row>
    <row r="258" spans="1:6" ht="21" customHeight="1" x14ac:dyDescent="0.55000000000000004">
      <c r="A258" s="85"/>
      <c r="B258" s="84"/>
      <c r="C258" s="84"/>
      <c r="D258" s="84"/>
      <c r="E258" s="84"/>
      <c r="F258" s="84"/>
    </row>
    <row r="259" spans="1:6" ht="21" customHeight="1" x14ac:dyDescent="0.55000000000000004">
      <c r="A259" s="85"/>
      <c r="B259" s="84"/>
      <c r="C259" s="84"/>
      <c r="D259" s="84"/>
      <c r="E259" s="84"/>
      <c r="F259" s="84"/>
    </row>
    <row r="260" spans="1:6" ht="21" customHeight="1" x14ac:dyDescent="0.55000000000000004">
      <c r="A260" s="85"/>
      <c r="B260" s="84"/>
      <c r="C260" s="84"/>
      <c r="D260" s="84"/>
      <c r="E260" s="84"/>
      <c r="F260" s="84"/>
    </row>
    <row r="261" spans="1:6" ht="21" customHeight="1" x14ac:dyDescent="0.55000000000000004">
      <c r="A261" s="85"/>
      <c r="B261" s="84"/>
      <c r="C261" s="84"/>
      <c r="D261" s="84"/>
      <c r="E261" s="84"/>
      <c r="F261" s="84"/>
    </row>
    <row r="262" spans="1:6" ht="21" customHeight="1" x14ac:dyDescent="0.55000000000000004">
      <c r="A262" s="90" t="s">
        <v>22</v>
      </c>
      <c r="B262" s="30">
        <f t="shared" ref="B262:F262" si="55">SUM(B250:B261)</f>
        <v>0</v>
      </c>
      <c r="C262" s="30">
        <f t="shared" si="55"/>
        <v>0</v>
      </c>
      <c r="D262" s="30">
        <f t="shared" si="55"/>
        <v>0</v>
      </c>
      <c r="E262" s="30">
        <f t="shared" si="55"/>
        <v>0</v>
      </c>
      <c r="F262" s="30">
        <f t="shared" si="55"/>
        <v>0</v>
      </c>
    </row>
    <row r="263" spans="1:6" ht="21" customHeight="1" x14ac:dyDescent="0.55000000000000004">
      <c r="A263" s="91" t="s">
        <v>444</v>
      </c>
      <c r="B263" s="76">
        <f t="shared" ref="B263:F263" si="56">+B249-B262</f>
        <v>0</v>
      </c>
      <c r="C263" s="76">
        <f t="shared" si="56"/>
        <v>0</v>
      </c>
      <c r="D263" s="76">
        <f t="shared" si="56"/>
        <v>0</v>
      </c>
      <c r="E263" s="76">
        <f t="shared" si="56"/>
        <v>0</v>
      </c>
      <c r="F263" s="76">
        <f t="shared" si="56"/>
        <v>0</v>
      </c>
    </row>
    <row r="264" spans="1:6" ht="21" customHeight="1" x14ac:dyDescent="0.55000000000000004">
      <c r="A264" s="92"/>
      <c r="B264" s="93"/>
      <c r="C264" s="93"/>
      <c r="D264" s="93"/>
      <c r="E264" s="93"/>
      <c r="F264" s="93"/>
    </row>
    <row r="265" spans="1:6" ht="21" customHeight="1" x14ac:dyDescent="0.55000000000000004">
      <c r="A265" s="92" t="s">
        <v>377</v>
      </c>
      <c r="B265" s="93"/>
      <c r="C265" s="93"/>
      <c r="D265" s="93"/>
      <c r="E265" s="93" t="s">
        <v>378</v>
      </c>
      <c r="F265" s="93"/>
    </row>
    <row r="266" spans="1:6" ht="21" customHeight="1" x14ac:dyDescent="0.55000000000000004">
      <c r="A266" s="92" t="s">
        <v>379</v>
      </c>
      <c r="B266" s="93"/>
      <c r="C266" s="93"/>
      <c r="D266" s="93"/>
      <c r="E266" s="93" t="s">
        <v>378</v>
      </c>
      <c r="F266" s="93"/>
    </row>
    <row r="267" spans="1:6" ht="21" customHeight="1" x14ac:dyDescent="0.65">
      <c r="A267" s="152" t="s">
        <v>92</v>
      </c>
      <c r="B267" s="153"/>
      <c r="C267" s="153"/>
      <c r="D267" s="153"/>
      <c r="E267" s="153"/>
      <c r="F267" s="154"/>
    </row>
    <row r="268" spans="1:6" ht="21" customHeight="1" x14ac:dyDescent="0.65">
      <c r="A268" s="155" t="str">
        <f>+A230</f>
        <v>งานสวนป่า.......................</v>
      </c>
      <c r="B268" s="138"/>
      <c r="C268" s="138"/>
      <c r="D268" s="138"/>
      <c r="E268" s="138"/>
      <c r="F268" s="138"/>
    </row>
    <row r="269" spans="1:6" ht="21" customHeight="1" x14ac:dyDescent="0.65">
      <c r="A269" s="155" t="s">
        <v>558</v>
      </c>
      <c r="B269" s="138"/>
      <c r="C269" s="138"/>
      <c r="D269" s="138"/>
      <c r="E269" s="138"/>
      <c r="F269" s="138"/>
    </row>
    <row r="270" spans="1:6" ht="21" customHeight="1" x14ac:dyDescent="0.65">
      <c r="A270" s="155" t="str">
        <f>+A232</f>
        <v>ณ วันที่  30  มิถุนายน  2569</v>
      </c>
      <c r="B270" s="138"/>
      <c r="C270" s="138"/>
      <c r="D270" s="138"/>
      <c r="E270" s="138"/>
      <c r="F270" s="138"/>
    </row>
    <row r="271" spans="1:6" ht="21" customHeight="1" x14ac:dyDescent="0.55000000000000004">
      <c r="A271" s="156"/>
      <c r="B271" s="141"/>
      <c r="C271" s="141"/>
      <c r="D271" s="141"/>
      <c r="E271" s="141"/>
      <c r="F271" s="141"/>
    </row>
    <row r="272" spans="1:6" ht="21" customHeight="1" x14ac:dyDescent="0.55000000000000004">
      <c r="A272" s="81" t="s">
        <v>83</v>
      </c>
      <c r="B272" s="82" t="s">
        <v>42</v>
      </c>
      <c r="C272" s="82" t="s">
        <v>7</v>
      </c>
      <c r="D272" s="82" t="s">
        <v>365</v>
      </c>
      <c r="E272" s="82" t="s">
        <v>366</v>
      </c>
      <c r="F272" s="82" t="s">
        <v>367</v>
      </c>
    </row>
    <row r="273" spans="1:6" ht="21" customHeight="1" x14ac:dyDescent="0.55000000000000004">
      <c r="A273" s="83" t="s">
        <v>368</v>
      </c>
      <c r="B273" s="84">
        <f>+'2.ต้นทุนตามสัดส่วน '!$B$7</f>
        <v>0</v>
      </c>
      <c r="C273" s="84">
        <f>+'2.ต้นทุนตามสัดส่วน '!$C$7</f>
        <v>0</v>
      </c>
      <c r="D273" s="84">
        <f>+'2.ต้นทุนตามสัดส่วน '!$F$7</f>
        <v>0</v>
      </c>
      <c r="E273" s="84">
        <f>+D273</f>
        <v>0</v>
      </c>
      <c r="F273" s="84"/>
    </row>
    <row r="274" spans="1:6" ht="21" customHeight="1" x14ac:dyDescent="0.55000000000000004">
      <c r="A274" s="85"/>
      <c r="B274" s="84"/>
      <c r="C274" s="84"/>
      <c r="D274" s="84"/>
      <c r="E274" s="84"/>
      <c r="F274" s="84"/>
    </row>
    <row r="275" spans="1:6" ht="21" customHeight="1" x14ac:dyDescent="0.55000000000000004">
      <c r="A275" s="85" t="s">
        <v>400</v>
      </c>
      <c r="B275" s="84">
        <f t="shared" ref="B275:D275" si="57">+B123</f>
        <v>0</v>
      </c>
      <c r="C275" s="84">
        <f t="shared" si="57"/>
        <v>0</v>
      </c>
      <c r="D275" s="84">
        <f t="shared" si="57"/>
        <v>0</v>
      </c>
      <c r="E275" s="84">
        <f>+D275</f>
        <v>0</v>
      </c>
      <c r="F275" s="84"/>
    </row>
    <row r="276" spans="1:6" ht="21" customHeight="1" x14ac:dyDescent="0.55000000000000004">
      <c r="A276" s="85" t="s">
        <v>445</v>
      </c>
      <c r="B276" s="84">
        <f t="shared" ref="B276:D276" si="58">+B162+B200+B238</f>
        <v>0</v>
      </c>
      <c r="C276" s="84">
        <f t="shared" si="58"/>
        <v>0</v>
      </c>
      <c r="D276" s="84">
        <f t="shared" si="58"/>
        <v>0</v>
      </c>
      <c r="E276" s="84"/>
      <c r="F276" s="84">
        <f>+D276</f>
        <v>0</v>
      </c>
    </row>
    <row r="277" spans="1:6" ht="21" customHeight="1" x14ac:dyDescent="0.55000000000000004">
      <c r="A277" s="86"/>
      <c r="B277" s="84"/>
      <c r="C277" s="84"/>
      <c r="D277" s="84"/>
      <c r="E277" s="84"/>
      <c r="F277" s="84"/>
    </row>
    <row r="278" spans="1:6" ht="21" customHeight="1" x14ac:dyDescent="0.55000000000000004">
      <c r="A278" s="85" t="s">
        <v>401</v>
      </c>
      <c r="B278" s="84">
        <f t="shared" ref="B278:D278" si="59">+B126</f>
        <v>0</v>
      </c>
      <c r="C278" s="84">
        <f t="shared" si="59"/>
        <v>0</v>
      </c>
      <c r="D278" s="84">
        <f t="shared" si="59"/>
        <v>0</v>
      </c>
      <c r="E278" s="84">
        <f>+D278</f>
        <v>0</v>
      </c>
      <c r="F278" s="84"/>
    </row>
    <row r="279" spans="1:6" ht="21" customHeight="1" x14ac:dyDescent="0.55000000000000004">
      <c r="A279" s="85" t="s">
        <v>446</v>
      </c>
      <c r="B279" s="84">
        <f t="shared" ref="B279:D279" si="60">+B165+B203+B241</f>
        <v>0</v>
      </c>
      <c r="C279" s="84">
        <f t="shared" si="60"/>
        <v>0</v>
      </c>
      <c r="D279" s="84">
        <f t="shared" si="60"/>
        <v>0</v>
      </c>
      <c r="E279" s="84"/>
      <c r="F279" s="84">
        <f>+D279</f>
        <v>0</v>
      </c>
    </row>
    <row r="280" spans="1:6" ht="21" customHeight="1" x14ac:dyDescent="0.55000000000000004">
      <c r="A280" s="86"/>
      <c r="B280" s="84"/>
      <c r="C280" s="84"/>
      <c r="D280" s="84"/>
      <c r="E280" s="84"/>
      <c r="F280" s="84"/>
    </row>
    <row r="281" spans="1:6" ht="21" customHeight="1" x14ac:dyDescent="0.55000000000000004">
      <c r="A281" s="86" t="s">
        <v>402</v>
      </c>
      <c r="B281" s="84"/>
      <c r="C281" s="84"/>
      <c r="D281" s="84">
        <f>+D129</f>
        <v>0</v>
      </c>
      <c r="E281" s="84">
        <f>+D281</f>
        <v>0</v>
      </c>
      <c r="F281" s="84">
        <f t="shared" ref="F281:F282" si="61">+D281-E281</f>
        <v>0</v>
      </c>
    </row>
    <row r="282" spans="1:6" ht="21" customHeight="1" x14ac:dyDescent="0.55000000000000004">
      <c r="A282" s="86" t="s">
        <v>447</v>
      </c>
      <c r="B282" s="84"/>
      <c r="C282" s="84"/>
      <c r="D282" s="84">
        <f>+D168+D206+D244</f>
        <v>0</v>
      </c>
      <c r="E282" s="84"/>
      <c r="F282" s="84">
        <f t="shared" si="61"/>
        <v>0</v>
      </c>
    </row>
    <row r="283" spans="1:6" ht="21" customHeight="1" x14ac:dyDescent="0.55000000000000004">
      <c r="A283" s="85"/>
      <c r="B283" s="84"/>
      <c r="C283" s="84"/>
      <c r="D283" s="84"/>
      <c r="E283" s="84"/>
      <c r="F283" s="84"/>
    </row>
    <row r="284" spans="1:6" ht="21" customHeight="1" x14ac:dyDescent="0.55000000000000004">
      <c r="A284" s="85"/>
      <c r="B284" s="66"/>
      <c r="C284" s="66"/>
      <c r="D284" s="66"/>
      <c r="E284" s="66"/>
      <c r="F284" s="84"/>
    </row>
    <row r="285" spans="1:6" ht="21" customHeight="1" x14ac:dyDescent="0.55000000000000004">
      <c r="A285" s="87" t="s">
        <v>372</v>
      </c>
      <c r="B285" s="84">
        <f t="shared" ref="B285:F285" si="62">SUM(B273:B284)</f>
        <v>0</v>
      </c>
      <c r="C285" s="84">
        <f t="shared" si="62"/>
        <v>0</v>
      </c>
      <c r="D285" s="84">
        <f t="shared" si="62"/>
        <v>0</v>
      </c>
      <c r="E285" s="84">
        <f t="shared" si="62"/>
        <v>0</v>
      </c>
      <c r="F285" s="88">
        <f t="shared" si="62"/>
        <v>0</v>
      </c>
    </row>
    <row r="286" spans="1:6" ht="21" customHeight="1" x14ac:dyDescent="0.55000000000000004">
      <c r="A286" s="47" t="e">
        <f>+D285/C285</f>
        <v>#DIV/0!</v>
      </c>
      <c r="B286" s="66"/>
      <c r="C286" s="66"/>
      <c r="D286" s="66"/>
      <c r="E286" s="66"/>
      <c r="F286" s="66"/>
    </row>
    <row r="287" spans="1:6" ht="21" customHeight="1" x14ac:dyDescent="0.55000000000000004">
      <c r="A287" s="89" t="str">
        <f>CONCATENATE(A303,C303,E303)</f>
        <v>ราคาลงตัวหน่วยละ บาท</v>
      </c>
      <c r="B287" s="66">
        <f t="shared" ref="B287:E287" si="63">SUM(B285:B286)</f>
        <v>0</v>
      </c>
      <c r="C287" s="66">
        <f t="shared" si="63"/>
        <v>0</v>
      </c>
      <c r="D287" s="66">
        <f t="shared" si="63"/>
        <v>0</v>
      </c>
      <c r="E287" s="66">
        <f t="shared" si="63"/>
        <v>0</v>
      </c>
      <c r="F287" s="66">
        <f>+D287-E287</f>
        <v>0</v>
      </c>
    </row>
    <row r="288" spans="1:6" ht="21" customHeight="1" x14ac:dyDescent="0.55000000000000004">
      <c r="A288" s="85" t="s">
        <v>403</v>
      </c>
      <c r="B288" s="84">
        <f t="shared" ref="B288:D288" si="64">+B136</f>
        <v>0</v>
      </c>
      <c r="C288" s="84">
        <f t="shared" si="64"/>
        <v>0</v>
      </c>
      <c r="D288" s="84">
        <f t="shared" si="64"/>
        <v>0</v>
      </c>
      <c r="E288" s="84">
        <f>+D288</f>
        <v>0</v>
      </c>
      <c r="F288" s="84"/>
    </row>
    <row r="289" spans="1:6" ht="21" customHeight="1" x14ac:dyDescent="0.55000000000000004">
      <c r="A289" s="85" t="s">
        <v>448</v>
      </c>
      <c r="B289" s="84">
        <f t="shared" ref="B289:D289" si="65">+B175+B213+B251</f>
        <v>0</v>
      </c>
      <c r="C289" s="84">
        <f t="shared" si="65"/>
        <v>0</v>
      </c>
      <c r="D289" s="84">
        <f t="shared" si="65"/>
        <v>0</v>
      </c>
      <c r="E289" s="84"/>
      <c r="F289" s="84">
        <f>+D289</f>
        <v>0</v>
      </c>
    </row>
    <row r="290" spans="1:6" ht="21" customHeight="1" x14ac:dyDescent="0.55000000000000004">
      <c r="A290" s="85" t="s">
        <v>404</v>
      </c>
      <c r="B290" s="84"/>
      <c r="C290" s="84"/>
      <c r="D290" s="84">
        <f>+D138</f>
        <v>0</v>
      </c>
      <c r="E290" s="84">
        <f>+D290</f>
        <v>0</v>
      </c>
      <c r="F290" s="84">
        <f t="shared" ref="F290:F291" si="66">+D290-E290</f>
        <v>0</v>
      </c>
    </row>
    <row r="291" spans="1:6" ht="21" customHeight="1" x14ac:dyDescent="0.55000000000000004">
      <c r="A291" s="85" t="s">
        <v>449</v>
      </c>
      <c r="B291" s="84"/>
      <c r="C291" s="84"/>
      <c r="D291" s="84">
        <f>+D177+D215+D253</f>
        <v>0</v>
      </c>
      <c r="E291" s="84"/>
      <c r="F291" s="84">
        <f t="shared" si="66"/>
        <v>0</v>
      </c>
    </row>
    <row r="292" spans="1:6" ht="21" customHeight="1" x14ac:dyDescent="0.55000000000000004">
      <c r="A292" s="85" t="s">
        <v>405</v>
      </c>
      <c r="B292" s="84">
        <f t="shared" ref="B292:D292" si="67">+B140</f>
        <v>0</v>
      </c>
      <c r="C292" s="84">
        <f t="shared" si="67"/>
        <v>0</v>
      </c>
      <c r="D292" s="84">
        <f t="shared" si="67"/>
        <v>0</v>
      </c>
      <c r="E292" s="84">
        <f>+D292</f>
        <v>0</v>
      </c>
      <c r="F292" s="84"/>
    </row>
    <row r="293" spans="1:6" ht="21" customHeight="1" x14ac:dyDescent="0.55000000000000004">
      <c r="A293" s="85" t="s">
        <v>450</v>
      </c>
      <c r="B293" s="84">
        <f t="shared" ref="B293:D293" si="68">+B179+B217+B255</f>
        <v>0</v>
      </c>
      <c r="C293" s="84">
        <f t="shared" si="68"/>
        <v>0</v>
      </c>
      <c r="D293" s="84">
        <f t="shared" si="68"/>
        <v>0</v>
      </c>
      <c r="E293" s="84"/>
      <c r="F293" s="84">
        <f>+D293</f>
        <v>0</v>
      </c>
    </row>
    <row r="294" spans="1:6" ht="21" customHeight="1" x14ac:dyDescent="0.55000000000000004">
      <c r="A294" s="85"/>
      <c r="B294" s="84"/>
      <c r="C294" s="84"/>
      <c r="D294" s="84"/>
      <c r="E294" s="84"/>
      <c r="F294" s="84"/>
    </row>
    <row r="295" spans="1:6" ht="21" customHeight="1" x14ac:dyDescent="0.55000000000000004">
      <c r="A295" s="85"/>
      <c r="B295" s="84"/>
      <c r="C295" s="84"/>
      <c r="D295" s="84"/>
      <c r="E295" s="84"/>
      <c r="F295" s="84"/>
    </row>
    <row r="296" spans="1:6" ht="21" customHeight="1" x14ac:dyDescent="0.55000000000000004">
      <c r="A296" s="85"/>
      <c r="B296" s="84"/>
      <c r="C296" s="84"/>
      <c r="D296" s="84"/>
      <c r="E296" s="84"/>
      <c r="F296" s="84"/>
    </row>
    <row r="297" spans="1:6" ht="21" customHeight="1" x14ac:dyDescent="0.55000000000000004">
      <c r="A297" s="85"/>
      <c r="B297" s="84"/>
      <c r="C297" s="84"/>
      <c r="D297" s="84"/>
      <c r="E297" s="84"/>
      <c r="F297" s="84"/>
    </row>
    <row r="298" spans="1:6" ht="21" customHeight="1" x14ac:dyDescent="0.55000000000000004">
      <c r="A298" s="85"/>
      <c r="B298" s="84"/>
      <c r="C298" s="84"/>
      <c r="D298" s="84"/>
      <c r="E298" s="84"/>
      <c r="F298" s="84"/>
    </row>
    <row r="299" spans="1:6" ht="21" customHeight="1" x14ac:dyDescent="0.55000000000000004">
      <c r="A299" s="85"/>
      <c r="B299" s="84"/>
      <c r="C299" s="84"/>
      <c r="D299" s="84"/>
      <c r="E299" s="84"/>
      <c r="F299" s="84"/>
    </row>
    <row r="300" spans="1:6" ht="21" customHeight="1" x14ac:dyDescent="0.55000000000000004">
      <c r="A300" s="90" t="s">
        <v>22</v>
      </c>
      <c r="B300" s="30">
        <f t="shared" ref="B300:F300" si="69">SUM(B288:B299)</f>
        <v>0</v>
      </c>
      <c r="C300" s="30">
        <f t="shared" si="69"/>
        <v>0</v>
      </c>
      <c r="D300" s="30">
        <f t="shared" si="69"/>
        <v>0</v>
      </c>
      <c r="E300" s="30">
        <f t="shared" si="69"/>
        <v>0</v>
      </c>
      <c r="F300" s="30">
        <f t="shared" si="69"/>
        <v>0</v>
      </c>
    </row>
    <row r="301" spans="1:6" ht="21" customHeight="1" x14ac:dyDescent="0.55000000000000004">
      <c r="A301" s="91" t="s">
        <v>444</v>
      </c>
      <c r="B301" s="76">
        <f t="shared" ref="B301:F301" si="70">+B287-B300</f>
        <v>0</v>
      </c>
      <c r="C301" s="76">
        <f t="shared" si="70"/>
        <v>0</v>
      </c>
      <c r="D301" s="76">
        <f t="shared" si="70"/>
        <v>0</v>
      </c>
      <c r="E301" s="76">
        <f t="shared" si="70"/>
        <v>0</v>
      </c>
      <c r="F301" s="76">
        <f t="shared" si="70"/>
        <v>0</v>
      </c>
    </row>
    <row r="302" spans="1:6" ht="21" customHeight="1" x14ac:dyDescent="0.55000000000000004">
      <c r="A302" s="92"/>
      <c r="B302" s="93"/>
      <c r="C302" s="93"/>
      <c r="D302" s="93"/>
      <c r="E302" s="93"/>
      <c r="F302" s="93"/>
    </row>
    <row r="303" spans="1:6" ht="21" customHeight="1" x14ac:dyDescent="0.55000000000000004">
      <c r="A303" s="92" t="s">
        <v>377</v>
      </c>
      <c r="B303" s="93"/>
      <c r="C303" s="93"/>
      <c r="D303" s="93"/>
      <c r="E303" s="93" t="s">
        <v>378</v>
      </c>
      <c r="F303" s="93"/>
    </row>
    <row r="304" spans="1:6" ht="21" customHeight="1" x14ac:dyDescent="0.55000000000000004">
      <c r="A304" s="92" t="s">
        <v>379</v>
      </c>
      <c r="B304" s="93"/>
      <c r="C304" s="93"/>
      <c r="D304" s="93"/>
      <c r="E304" s="93" t="s">
        <v>378</v>
      </c>
      <c r="F304" s="93"/>
    </row>
    <row r="305" spans="1:6" ht="21" customHeight="1" x14ac:dyDescent="0.65">
      <c r="A305" s="152" t="s">
        <v>93</v>
      </c>
      <c r="B305" s="153"/>
      <c r="C305" s="153"/>
      <c r="D305" s="153"/>
      <c r="E305" s="153"/>
      <c r="F305" s="154"/>
    </row>
    <row r="306" spans="1:6" ht="21" customHeight="1" x14ac:dyDescent="0.65">
      <c r="A306" s="155" t="str">
        <f>+A268</f>
        <v>งานสวนป่า.......................</v>
      </c>
      <c r="B306" s="138"/>
      <c r="C306" s="138"/>
      <c r="D306" s="138"/>
      <c r="E306" s="138"/>
      <c r="F306" s="138"/>
    </row>
    <row r="307" spans="1:6" ht="21" customHeight="1" x14ac:dyDescent="0.65">
      <c r="A307" s="155" t="s">
        <v>558</v>
      </c>
      <c r="B307" s="138"/>
      <c r="C307" s="138"/>
      <c r="D307" s="138"/>
      <c r="E307" s="138"/>
      <c r="F307" s="138"/>
    </row>
    <row r="308" spans="1:6" ht="21" customHeight="1" x14ac:dyDescent="0.65">
      <c r="A308" s="155" t="s">
        <v>608</v>
      </c>
      <c r="B308" s="138"/>
      <c r="C308" s="138"/>
      <c r="D308" s="138"/>
      <c r="E308" s="138"/>
      <c r="F308" s="138"/>
    </row>
    <row r="309" spans="1:6" ht="21" customHeight="1" x14ac:dyDescent="0.55000000000000004">
      <c r="A309" s="156"/>
      <c r="B309" s="141"/>
      <c r="C309" s="141"/>
      <c r="D309" s="141"/>
      <c r="E309" s="141"/>
      <c r="F309" s="141"/>
    </row>
    <row r="310" spans="1:6" ht="21" customHeight="1" x14ac:dyDescent="0.55000000000000004">
      <c r="A310" s="81" t="s">
        <v>83</v>
      </c>
      <c r="B310" s="82" t="s">
        <v>42</v>
      </c>
      <c r="C310" s="82" t="s">
        <v>7</v>
      </c>
      <c r="D310" s="82" t="s">
        <v>365</v>
      </c>
      <c r="E310" s="82" t="s">
        <v>366</v>
      </c>
      <c r="F310" s="82" t="s">
        <v>367</v>
      </c>
    </row>
    <row r="311" spans="1:6" ht="21" customHeight="1" x14ac:dyDescent="0.55000000000000004">
      <c r="A311" s="83" t="s">
        <v>368</v>
      </c>
      <c r="B311" s="84">
        <f>+'2.ต้นทุนตามสัดส่วน '!$B$7</f>
        <v>0</v>
      </c>
      <c r="C311" s="84">
        <f>+'2.ต้นทุนตามสัดส่วน '!$C$7</f>
        <v>0</v>
      </c>
      <c r="D311" s="84">
        <f>+'2.ต้นทุนตามสัดส่วน '!$F$7</f>
        <v>0</v>
      </c>
      <c r="E311" s="84">
        <f>+D311</f>
        <v>0</v>
      </c>
      <c r="F311" s="84"/>
    </row>
    <row r="312" spans="1:6" ht="21" customHeight="1" x14ac:dyDescent="0.55000000000000004">
      <c r="A312" s="85"/>
      <c r="B312" s="84"/>
      <c r="C312" s="84"/>
      <c r="D312" s="84"/>
      <c r="E312" s="84"/>
      <c r="F312" s="84"/>
    </row>
    <row r="313" spans="1:6" ht="21" customHeight="1" x14ac:dyDescent="0.55000000000000004">
      <c r="A313" s="85" t="s">
        <v>451</v>
      </c>
      <c r="B313" s="84">
        <f t="shared" ref="B313:D313" si="71">+B275+B276</f>
        <v>0</v>
      </c>
      <c r="C313" s="84">
        <f t="shared" si="71"/>
        <v>0</v>
      </c>
      <c r="D313" s="84">
        <f t="shared" si="71"/>
        <v>0</v>
      </c>
      <c r="E313" s="84">
        <f>+D313</f>
        <v>0</v>
      </c>
      <c r="F313" s="84"/>
    </row>
    <row r="314" spans="1:6" ht="21" customHeight="1" x14ac:dyDescent="0.55000000000000004">
      <c r="A314" s="85" t="s">
        <v>452</v>
      </c>
      <c r="B314" s="84">
        <f>+'2.ต้นทุนตามสัดส่วน '!$B$107</f>
        <v>0</v>
      </c>
      <c r="C314" s="84">
        <f>+'2.ต้นทุนตามสัดส่วน '!$C$107</f>
        <v>0</v>
      </c>
      <c r="D314" s="84">
        <f>+'3.เก็บค่าใช้จ่าย'!$BB$158</f>
        <v>0</v>
      </c>
      <c r="E314" s="84"/>
      <c r="F314" s="84">
        <f>+D314-E314</f>
        <v>0</v>
      </c>
    </row>
    <row r="315" spans="1:6" ht="21" customHeight="1" x14ac:dyDescent="0.55000000000000004">
      <c r="A315" s="86"/>
      <c r="B315" s="84"/>
      <c r="C315" s="84"/>
      <c r="D315" s="84"/>
      <c r="E315" s="84"/>
      <c r="F315" s="84"/>
    </row>
    <row r="316" spans="1:6" ht="21" customHeight="1" x14ac:dyDescent="0.55000000000000004">
      <c r="A316" s="85" t="s">
        <v>453</v>
      </c>
      <c r="B316" s="84">
        <f t="shared" ref="B316:D316" si="72">+B278+B279</f>
        <v>0</v>
      </c>
      <c r="C316" s="84">
        <f t="shared" si="72"/>
        <v>0</v>
      </c>
      <c r="D316" s="84">
        <f t="shared" si="72"/>
        <v>0</v>
      </c>
      <c r="E316" s="84">
        <f>+D316</f>
        <v>0</v>
      </c>
      <c r="F316" s="84"/>
    </row>
    <row r="317" spans="1:6" ht="21" customHeight="1" x14ac:dyDescent="0.55000000000000004">
      <c r="A317" s="85" t="s">
        <v>454</v>
      </c>
      <c r="B317" s="84"/>
      <c r="C317" s="84"/>
      <c r="D317" s="84">
        <f>+'3.เก็บค่าใช้จ่าย'!$BB$268-'3.เก็บค่าใช้จ่าย'!$BB$158</f>
        <v>0</v>
      </c>
      <c r="E317" s="84"/>
      <c r="F317" s="84">
        <f>+D317-E317</f>
        <v>0</v>
      </c>
    </row>
    <row r="318" spans="1:6" ht="21" customHeight="1" x14ac:dyDescent="0.55000000000000004">
      <c r="A318" s="86"/>
      <c r="B318" s="84"/>
      <c r="C318" s="84"/>
      <c r="D318" s="84"/>
      <c r="E318" s="84"/>
      <c r="F318" s="84"/>
    </row>
    <row r="319" spans="1:6" ht="21" customHeight="1" x14ac:dyDescent="0.55000000000000004">
      <c r="A319" s="86" t="s">
        <v>455</v>
      </c>
      <c r="B319" s="84"/>
      <c r="C319" s="84"/>
      <c r="D319" s="84">
        <f>+D281+D282</f>
        <v>0</v>
      </c>
      <c r="E319" s="84">
        <f>+D319</f>
        <v>0</v>
      </c>
      <c r="F319" s="84"/>
    </row>
    <row r="320" spans="1:6" ht="21" customHeight="1" x14ac:dyDescent="0.55000000000000004">
      <c r="A320" s="86" t="s">
        <v>456</v>
      </c>
      <c r="B320" s="84"/>
      <c r="C320" s="84"/>
      <c r="D320" s="84">
        <v>0</v>
      </c>
      <c r="E320" s="84"/>
      <c r="F320" s="84">
        <f>+D320-E320</f>
        <v>0</v>
      </c>
    </row>
    <row r="321" spans="1:6" ht="21" customHeight="1" x14ac:dyDescent="0.55000000000000004">
      <c r="A321" s="85"/>
      <c r="B321" s="84"/>
      <c r="C321" s="84"/>
      <c r="D321" s="84"/>
      <c r="E321" s="84"/>
      <c r="F321" s="84"/>
    </row>
    <row r="322" spans="1:6" ht="21" customHeight="1" x14ac:dyDescent="0.55000000000000004">
      <c r="A322" s="85"/>
      <c r="B322" s="66"/>
      <c r="C322" s="66"/>
      <c r="D322" s="66"/>
      <c r="E322" s="66"/>
      <c r="F322" s="84"/>
    </row>
    <row r="323" spans="1:6" ht="21" customHeight="1" x14ac:dyDescent="0.55000000000000004">
      <c r="A323" s="87" t="s">
        <v>372</v>
      </c>
      <c r="B323" s="84">
        <f t="shared" ref="B323:F323" si="73">SUM(B311:B322)</f>
        <v>0</v>
      </c>
      <c r="C323" s="84">
        <f t="shared" si="73"/>
        <v>0</v>
      </c>
      <c r="D323" s="84">
        <f t="shared" si="73"/>
        <v>0</v>
      </c>
      <c r="E323" s="84">
        <f t="shared" si="73"/>
        <v>0</v>
      </c>
      <c r="F323" s="88">
        <f t="shared" si="73"/>
        <v>0</v>
      </c>
    </row>
    <row r="324" spans="1:6" ht="21" customHeight="1" x14ac:dyDescent="0.55000000000000004">
      <c r="A324" s="47" t="e">
        <f>+D323/C323</f>
        <v>#DIV/0!</v>
      </c>
      <c r="B324" s="66"/>
      <c r="C324" s="66"/>
      <c r="D324" s="66"/>
      <c r="E324" s="66"/>
      <c r="F324" s="66"/>
    </row>
    <row r="325" spans="1:6" ht="21" customHeight="1" x14ac:dyDescent="0.55000000000000004">
      <c r="A325" s="89" t="str">
        <f>CONCATENATE(A341,C341,E341)</f>
        <v>ราคาลงตัวหน่วยละ บาท</v>
      </c>
      <c r="B325" s="66">
        <f t="shared" ref="B325:E325" si="74">SUM(B323:B324)</f>
        <v>0</v>
      </c>
      <c r="C325" s="66">
        <f t="shared" si="74"/>
        <v>0</v>
      </c>
      <c r="D325" s="30">
        <f t="shared" si="74"/>
        <v>0</v>
      </c>
      <c r="E325" s="66">
        <f t="shared" si="74"/>
        <v>0</v>
      </c>
      <c r="F325" s="66">
        <f>+D325-E325</f>
        <v>0</v>
      </c>
    </row>
    <row r="326" spans="1:6" ht="21" customHeight="1" x14ac:dyDescent="0.55000000000000004">
      <c r="A326" s="85" t="s">
        <v>457</v>
      </c>
      <c r="B326" s="84">
        <f t="shared" ref="B326:D326" si="75">+B288+B289</f>
        <v>0</v>
      </c>
      <c r="C326" s="84">
        <f t="shared" si="75"/>
        <v>0</v>
      </c>
      <c r="D326" s="84">
        <f t="shared" si="75"/>
        <v>0</v>
      </c>
      <c r="E326" s="84">
        <f>+D326</f>
        <v>0</v>
      </c>
      <c r="F326" s="84"/>
    </row>
    <row r="327" spans="1:6" ht="21" customHeight="1" x14ac:dyDescent="0.55000000000000004">
      <c r="A327" s="85" t="s">
        <v>458</v>
      </c>
      <c r="B327" s="84">
        <f>+'2.ต้นทุนตามสัดส่วน '!$L$107</f>
        <v>0</v>
      </c>
      <c r="C327" s="84">
        <f>+'2.ต้นทุนตามสัดส่วน '!$M$107</f>
        <v>0</v>
      </c>
      <c r="D327" s="84">
        <f>+'2.ต้นทุนตามสัดส่วน '!$N$107</f>
        <v>0</v>
      </c>
      <c r="E327" s="84"/>
      <c r="F327" s="84">
        <f>+D327-E327</f>
        <v>0</v>
      </c>
    </row>
    <row r="328" spans="1:6" ht="21" customHeight="1" x14ac:dyDescent="0.55000000000000004">
      <c r="A328" s="85" t="s">
        <v>459</v>
      </c>
      <c r="B328" s="84"/>
      <c r="C328" s="84"/>
      <c r="D328" s="84">
        <f>+D290+D291</f>
        <v>0</v>
      </c>
      <c r="E328" s="84">
        <f>+D328</f>
        <v>0</v>
      </c>
      <c r="F328" s="84"/>
    </row>
    <row r="329" spans="1:6" ht="21" customHeight="1" x14ac:dyDescent="0.55000000000000004">
      <c r="A329" s="85" t="s">
        <v>460</v>
      </c>
      <c r="B329" s="84"/>
      <c r="C329" s="84"/>
      <c r="D329" s="84"/>
      <c r="E329" s="84"/>
      <c r="F329" s="84">
        <f>+D329-E329</f>
        <v>0</v>
      </c>
    </row>
    <row r="330" spans="1:6" ht="21" customHeight="1" x14ac:dyDescent="0.55000000000000004">
      <c r="A330" s="85" t="s">
        <v>461</v>
      </c>
      <c r="B330" s="84">
        <f t="shared" ref="B330:D330" si="76">+B292+B293</f>
        <v>0</v>
      </c>
      <c r="C330" s="84">
        <f t="shared" si="76"/>
        <v>0</v>
      </c>
      <c r="D330" s="84">
        <f t="shared" si="76"/>
        <v>0</v>
      </c>
      <c r="E330" s="84">
        <f>+D330</f>
        <v>0</v>
      </c>
      <c r="F330" s="84"/>
    </row>
    <row r="331" spans="1:6" ht="21" customHeight="1" x14ac:dyDescent="0.55000000000000004">
      <c r="A331" s="85" t="s">
        <v>462</v>
      </c>
      <c r="B331" s="84">
        <f>+'2.ต้นทุนตามสัดส่วน '!$O$107</f>
        <v>0</v>
      </c>
      <c r="C331" s="84">
        <f>+'2.ต้นทุนตามสัดส่วน '!$P$107</f>
        <v>0</v>
      </c>
      <c r="D331" s="84">
        <f>+'2.ต้นทุนตามสัดส่วน '!$Q$107</f>
        <v>0</v>
      </c>
      <c r="E331" s="84"/>
      <c r="F331" s="84">
        <f>+D331-E331</f>
        <v>0</v>
      </c>
    </row>
    <row r="332" spans="1:6" ht="21" customHeight="1" x14ac:dyDescent="0.55000000000000004">
      <c r="A332" s="85"/>
      <c r="B332" s="84"/>
      <c r="C332" s="84"/>
      <c r="D332" s="84"/>
      <c r="E332" s="84"/>
      <c r="F332" s="84"/>
    </row>
    <row r="333" spans="1:6" ht="21" customHeight="1" x14ac:dyDescent="0.55000000000000004">
      <c r="A333" s="85"/>
      <c r="B333" s="84"/>
      <c r="C333" s="84"/>
      <c r="D333" s="84"/>
      <c r="E333" s="84"/>
      <c r="F333" s="84"/>
    </row>
    <row r="334" spans="1:6" ht="21" customHeight="1" x14ac:dyDescent="0.55000000000000004">
      <c r="A334" s="85"/>
      <c r="B334" s="84"/>
      <c r="C334" s="84"/>
      <c r="D334" s="84"/>
      <c r="E334" s="84"/>
      <c r="F334" s="84"/>
    </row>
    <row r="335" spans="1:6" ht="21" customHeight="1" x14ac:dyDescent="0.55000000000000004">
      <c r="A335" s="85"/>
      <c r="B335" s="84"/>
      <c r="C335" s="84"/>
      <c r="D335" s="84"/>
      <c r="E335" s="84"/>
      <c r="F335" s="84"/>
    </row>
    <row r="336" spans="1:6" ht="21" customHeight="1" x14ac:dyDescent="0.55000000000000004">
      <c r="A336" s="85"/>
      <c r="B336" s="84"/>
      <c r="C336" s="84"/>
      <c r="D336" s="84"/>
      <c r="E336" s="84"/>
      <c r="F336" s="84"/>
    </row>
    <row r="337" spans="1:6" ht="21" customHeight="1" x14ac:dyDescent="0.55000000000000004">
      <c r="A337" s="85"/>
      <c r="B337" s="84"/>
      <c r="C337" s="84"/>
      <c r="D337" s="84"/>
      <c r="E337" s="84"/>
      <c r="F337" s="84"/>
    </row>
    <row r="338" spans="1:6" ht="21" customHeight="1" x14ac:dyDescent="0.55000000000000004">
      <c r="A338" s="90" t="s">
        <v>22</v>
      </c>
      <c r="B338" s="30">
        <f t="shared" ref="B338:F338" si="77">SUM(B326:B337)</f>
        <v>0</v>
      </c>
      <c r="C338" s="30">
        <f t="shared" si="77"/>
        <v>0</v>
      </c>
      <c r="D338" s="30">
        <f t="shared" si="77"/>
        <v>0</v>
      </c>
      <c r="E338" s="30">
        <f t="shared" si="77"/>
        <v>0</v>
      </c>
      <c r="F338" s="30">
        <f t="shared" si="77"/>
        <v>0</v>
      </c>
    </row>
    <row r="339" spans="1:6" ht="21" customHeight="1" x14ac:dyDescent="0.55000000000000004">
      <c r="A339" s="91" t="s">
        <v>463</v>
      </c>
      <c r="B339" s="76">
        <f t="shared" ref="B339:F339" si="78">+B325-B338</f>
        <v>0</v>
      </c>
      <c r="C339" s="76">
        <f t="shared" si="78"/>
        <v>0</v>
      </c>
      <c r="D339" s="76">
        <f t="shared" si="78"/>
        <v>0</v>
      </c>
      <c r="E339" s="76">
        <f t="shared" si="78"/>
        <v>0</v>
      </c>
      <c r="F339" s="76">
        <f t="shared" si="78"/>
        <v>0</v>
      </c>
    </row>
    <row r="340" spans="1:6" ht="21" customHeight="1" x14ac:dyDescent="0.55000000000000004">
      <c r="A340" s="92"/>
      <c r="B340" s="93"/>
      <c r="C340" s="93"/>
      <c r="D340" s="93"/>
      <c r="E340" s="93"/>
      <c r="F340" s="93"/>
    </row>
    <row r="341" spans="1:6" ht="21" customHeight="1" x14ac:dyDescent="0.55000000000000004">
      <c r="A341" s="92" t="s">
        <v>377</v>
      </c>
      <c r="B341" s="93"/>
      <c r="C341" s="93"/>
      <c r="D341" s="93"/>
      <c r="E341" s="93" t="s">
        <v>378</v>
      </c>
      <c r="F341" s="93"/>
    </row>
    <row r="342" spans="1:6" ht="21" customHeight="1" x14ac:dyDescent="0.55000000000000004">
      <c r="A342" s="92" t="s">
        <v>379</v>
      </c>
      <c r="B342" s="93"/>
      <c r="C342" s="93"/>
      <c r="D342" s="93"/>
      <c r="E342" s="93" t="s">
        <v>378</v>
      </c>
      <c r="F342" s="93"/>
    </row>
    <row r="343" spans="1:6" ht="21" customHeight="1" x14ac:dyDescent="0.65">
      <c r="A343" s="152" t="s">
        <v>94</v>
      </c>
      <c r="B343" s="153"/>
      <c r="C343" s="153"/>
      <c r="D343" s="153"/>
      <c r="E343" s="153"/>
      <c r="F343" s="154"/>
    </row>
    <row r="344" spans="1:6" ht="21" customHeight="1" x14ac:dyDescent="0.65">
      <c r="A344" s="155" t="str">
        <f>+A306</f>
        <v>งานสวนป่า.......................</v>
      </c>
      <c r="B344" s="138"/>
      <c r="C344" s="138"/>
      <c r="D344" s="138"/>
      <c r="E344" s="138"/>
      <c r="F344" s="138"/>
    </row>
    <row r="345" spans="1:6" ht="21" customHeight="1" x14ac:dyDescent="0.65">
      <c r="A345" s="155" t="s">
        <v>558</v>
      </c>
      <c r="B345" s="138"/>
      <c r="C345" s="138"/>
      <c r="D345" s="138"/>
      <c r="E345" s="138"/>
      <c r="F345" s="138"/>
    </row>
    <row r="346" spans="1:6" ht="21" customHeight="1" x14ac:dyDescent="0.65">
      <c r="A346" s="155" t="s">
        <v>609</v>
      </c>
      <c r="B346" s="138"/>
      <c r="C346" s="138"/>
      <c r="D346" s="138"/>
      <c r="E346" s="138"/>
      <c r="F346" s="138"/>
    </row>
    <row r="347" spans="1:6" ht="21" customHeight="1" x14ac:dyDescent="0.55000000000000004">
      <c r="A347" s="156"/>
      <c r="B347" s="141"/>
      <c r="C347" s="141"/>
      <c r="D347" s="141"/>
      <c r="E347" s="141"/>
      <c r="F347" s="141"/>
    </row>
    <row r="348" spans="1:6" ht="21" customHeight="1" x14ac:dyDescent="0.55000000000000004">
      <c r="A348" s="81" t="s">
        <v>83</v>
      </c>
      <c r="B348" s="82" t="s">
        <v>42</v>
      </c>
      <c r="C348" s="82" t="s">
        <v>7</v>
      </c>
      <c r="D348" s="82" t="s">
        <v>365</v>
      </c>
      <c r="E348" s="82" t="s">
        <v>366</v>
      </c>
      <c r="F348" s="82" t="s">
        <v>367</v>
      </c>
    </row>
    <row r="349" spans="1:6" ht="21" customHeight="1" x14ac:dyDescent="0.55000000000000004">
      <c r="A349" s="83" t="s">
        <v>368</v>
      </c>
      <c r="B349" s="84">
        <f>+'2.ต้นทุนตามสัดส่วน '!$B$7</f>
        <v>0</v>
      </c>
      <c r="C349" s="84">
        <f>+'2.ต้นทุนตามสัดส่วน '!$C$7</f>
        <v>0</v>
      </c>
      <c r="D349" s="84">
        <f>+'2.ต้นทุนตามสัดส่วน '!$F$7</f>
        <v>0</v>
      </c>
      <c r="E349" s="84">
        <f>+D349</f>
        <v>0</v>
      </c>
      <c r="F349" s="84"/>
    </row>
    <row r="350" spans="1:6" ht="21" customHeight="1" x14ac:dyDescent="0.55000000000000004">
      <c r="A350" s="85"/>
      <c r="B350" s="84"/>
      <c r="C350" s="84"/>
      <c r="D350" s="84"/>
      <c r="E350" s="84"/>
      <c r="F350" s="84"/>
    </row>
    <row r="351" spans="1:6" ht="21" customHeight="1" x14ac:dyDescent="0.55000000000000004">
      <c r="A351" s="85" t="s">
        <v>464</v>
      </c>
      <c r="B351" s="84">
        <f t="shared" ref="B351:D351" si="79">+B313+B314</f>
        <v>0</v>
      </c>
      <c r="C351" s="84">
        <f t="shared" si="79"/>
        <v>0</v>
      </c>
      <c r="D351" s="84">
        <f t="shared" si="79"/>
        <v>0</v>
      </c>
      <c r="E351" s="84">
        <f>+D351</f>
        <v>0</v>
      </c>
      <c r="F351" s="84"/>
    </row>
    <row r="352" spans="1:6" ht="21" customHeight="1" x14ac:dyDescent="0.55000000000000004">
      <c r="A352" s="85" t="s">
        <v>465</v>
      </c>
      <c r="B352" s="84">
        <f>+'2.ต้นทุนตามสัดส่วน '!$B$117</f>
        <v>0</v>
      </c>
      <c r="C352" s="84">
        <f>+'2.ต้นทุนตามสัดส่วน '!$C$117</f>
        <v>0</v>
      </c>
      <c r="D352" s="84">
        <f>+'3.เก็บค่าใช้จ่าย'!$BC$158</f>
        <v>0</v>
      </c>
      <c r="E352" s="84"/>
      <c r="F352" s="84">
        <f>+D352-E352</f>
        <v>0</v>
      </c>
    </row>
    <row r="353" spans="1:6" ht="21" customHeight="1" x14ac:dyDescent="0.55000000000000004">
      <c r="A353" s="86"/>
      <c r="B353" s="84"/>
      <c r="C353" s="84"/>
      <c r="D353" s="84"/>
      <c r="E353" s="84"/>
      <c r="F353" s="84"/>
    </row>
    <row r="354" spans="1:6" ht="21" customHeight="1" x14ac:dyDescent="0.55000000000000004">
      <c r="A354" s="85" t="s">
        <v>466</v>
      </c>
      <c r="B354" s="84">
        <f t="shared" ref="B354:D354" si="80">+B316+B317</f>
        <v>0</v>
      </c>
      <c r="C354" s="84">
        <f t="shared" si="80"/>
        <v>0</v>
      </c>
      <c r="D354" s="84">
        <f t="shared" si="80"/>
        <v>0</v>
      </c>
      <c r="E354" s="84">
        <f>+D354</f>
        <v>0</v>
      </c>
      <c r="F354" s="84"/>
    </row>
    <row r="355" spans="1:6" ht="21" customHeight="1" x14ac:dyDescent="0.55000000000000004">
      <c r="A355" s="85" t="s">
        <v>467</v>
      </c>
      <c r="B355" s="84"/>
      <c r="C355" s="84"/>
      <c r="D355" s="84">
        <f>+'3.เก็บค่าใช้จ่าย'!$BC$268-'3.เก็บค่าใช้จ่าย'!$BC$158</f>
        <v>0</v>
      </c>
      <c r="E355" s="84"/>
      <c r="F355" s="84">
        <f>+D355-E355</f>
        <v>0</v>
      </c>
    </row>
    <row r="356" spans="1:6" ht="21" customHeight="1" x14ac:dyDescent="0.55000000000000004">
      <c r="A356" s="86"/>
      <c r="B356" s="84"/>
      <c r="C356" s="84"/>
      <c r="D356" s="84"/>
      <c r="E356" s="84"/>
      <c r="F356" s="84"/>
    </row>
    <row r="357" spans="1:6" ht="21" customHeight="1" x14ac:dyDescent="0.55000000000000004">
      <c r="A357" s="86" t="s">
        <v>468</v>
      </c>
      <c r="B357" s="84"/>
      <c r="C357" s="84"/>
      <c r="D357" s="84">
        <f>+D319+D320</f>
        <v>0</v>
      </c>
      <c r="E357" s="84">
        <f>+D357</f>
        <v>0</v>
      </c>
      <c r="F357" s="84"/>
    </row>
    <row r="358" spans="1:6" ht="21" customHeight="1" x14ac:dyDescent="0.55000000000000004">
      <c r="A358" s="86" t="s">
        <v>469</v>
      </c>
      <c r="B358" s="84"/>
      <c r="C358" s="84"/>
      <c r="D358" s="84"/>
      <c r="E358" s="84"/>
      <c r="F358" s="84">
        <f>+D358-E358</f>
        <v>0</v>
      </c>
    </row>
    <row r="359" spans="1:6" ht="21" customHeight="1" x14ac:dyDescent="0.55000000000000004">
      <c r="A359" s="85"/>
      <c r="B359" s="84"/>
      <c r="C359" s="84"/>
      <c r="D359" s="84"/>
      <c r="E359" s="84"/>
      <c r="F359" s="84"/>
    </row>
    <row r="360" spans="1:6" ht="21" customHeight="1" x14ac:dyDescent="0.55000000000000004">
      <c r="A360" s="85"/>
      <c r="B360" s="66"/>
      <c r="C360" s="66"/>
      <c r="D360" s="66"/>
      <c r="E360" s="66"/>
      <c r="F360" s="84"/>
    </row>
    <row r="361" spans="1:6" ht="21" customHeight="1" x14ac:dyDescent="0.55000000000000004">
      <c r="A361" s="87" t="s">
        <v>372</v>
      </c>
      <c r="B361" s="84">
        <f t="shared" ref="B361:F361" si="81">SUM(B349:B360)</f>
        <v>0</v>
      </c>
      <c r="C361" s="84">
        <f t="shared" si="81"/>
        <v>0</v>
      </c>
      <c r="D361" s="84">
        <f t="shared" si="81"/>
        <v>0</v>
      </c>
      <c r="E361" s="84">
        <f t="shared" si="81"/>
        <v>0</v>
      </c>
      <c r="F361" s="88">
        <f t="shared" si="81"/>
        <v>0</v>
      </c>
    </row>
    <row r="362" spans="1:6" ht="21" customHeight="1" x14ac:dyDescent="0.55000000000000004">
      <c r="A362" s="47" t="e">
        <f>+D361/C361</f>
        <v>#DIV/0!</v>
      </c>
      <c r="B362" s="66"/>
      <c r="C362" s="66"/>
      <c r="D362" s="66"/>
      <c r="E362" s="66"/>
      <c r="F362" s="66"/>
    </row>
    <row r="363" spans="1:6" ht="21" customHeight="1" x14ac:dyDescent="0.55000000000000004">
      <c r="A363" s="89" t="str">
        <f>CONCATENATE(A379,C379,E379)</f>
        <v>ราคาลงตัวหน่วยละ บาท</v>
      </c>
      <c r="B363" s="66">
        <f t="shared" ref="B363:E363" si="82">SUM(B361:B362)</f>
        <v>0</v>
      </c>
      <c r="C363" s="66">
        <f t="shared" si="82"/>
        <v>0</v>
      </c>
      <c r="D363" s="30">
        <f t="shared" si="82"/>
        <v>0</v>
      </c>
      <c r="E363" s="66">
        <f t="shared" si="82"/>
        <v>0</v>
      </c>
      <c r="F363" s="66">
        <f>+D363-E363</f>
        <v>0</v>
      </c>
    </row>
    <row r="364" spans="1:6" ht="21" customHeight="1" x14ac:dyDescent="0.55000000000000004">
      <c r="A364" s="85" t="s">
        <v>470</v>
      </c>
      <c r="B364" s="84">
        <f t="shared" ref="B364:D364" si="83">+B326+B327</f>
        <v>0</v>
      </c>
      <c r="C364" s="84">
        <f t="shared" si="83"/>
        <v>0</v>
      </c>
      <c r="D364" s="84">
        <f t="shared" si="83"/>
        <v>0</v>
      </c>
      <c r="E364" s="84">
        <f>+D364</f>
        <v>0</v>
      </c>
      <c r="F364" s="84"/>
    </row>
    <row r="365" spans="1:6" ht="21" customHeight="1" x14ac:dyDescent="0.55000000000000004">
      <c r="A365" s="85" t="s">
        <v>471</v>
      </c>
      <c r="B365" s="84">
        <f>+'2.ต้นทุนตามสัดส่วน '!$L$117</f>
        <v>0</v>
      </c>
      <c r="C365" s="84">
        <f>+'2.ต้นทุนตามสัดส่วน '!$M$117</f>
        <v>0</v>
      </c>
      <c r="D365" s="84">
        <f>+'2.ต้นทุนตามสัดส่วน '!$N$117</f>
        <v>0</v>
      </c>
      <c r="E365" s="84"/>
      <c r="F365" s="84">
        <f>+D365-E365</f>
        <v>0</v>
      </c>
    </row>
    <row r="366" spans="1:6" ht="21" customHeight="1" x14ac:dyDescent="0.55000000000000004">
      <c r="A366" s="85" t="s">
        <v>472</v>
      </c>
      <c r="B366" s="84"/>
      <c r="C366" s="84"/>
      <c r="D366" s="84">
        <f>+D328+D329</f>
        <v>0</v>
      </c>
      <c r="E366" s="84">
        <f>+D366</f>
        <v>0</v>
      </c>
      <c r="F366" s="84"/>
    </row>
    <row r="367" spans="1:6" ht="21" customHeight="1" x14ac:dyDescent="0.55000000000000004">
      <c r="A367" s="85" t="s">
        <v>473</v>
      </c>
      <c r="B367" s="84"/>
      <c r="C367" s="84"/>
      <c r="D367" s="84">
        <f>+D358</f>
        <v>0</v>
      </c>
      <c r="E367" s="84"/>
      <c r="F367" s="84">
        <f>+D367-E367</f>
        <v>0</v>
      </c>
    </row>
    <row r="368" spans="1:6" ht="21" customHeight="1" x14ac:dyDescent="0.55000000000000004">
      <c r="A368" s="85" t="s">
        <v>474</v>
      </c>
      <c r="B368" s="84">
        <f t="shared" ref="B368:D368" si="84">+B330+B331</f>
        <v>0</v>
      </c>
      <c r="C368" s="84">
        <f t="shared" si="84"/>
        <v>0</v>
      </c>
      <c r="D368" s="84">
        <f t="shared" si="84"/>
        <v>0</v>
      </c>
      <c r="E368" s="84">
        <f>+D368</f>
        <v>0</v>
      </c>
      <c r="F368" s="84"/>
    </row>
    <row r="369" spans="1:6" ht="21" customHeight="1" x14ac:dyDescent="0.55000000000000004">
      <c r="A369" s="85" t="s">
        <v>475</v>
      </c>
      <c r="B369" s="84">
        <f>+'2.ต้นทุนตามสัดส่วน '!$O$117</f>
        <v>0</v>
      </c>
      <c r="C369" s="84">
        <f>+'2.ต้นทุนตามสัดส่วน '!$P$117</f>
        <v>0</v>
      </c>
      <c r="D369" s="84">
        <f>+'2.ต้นทุนตามสัดส่วน '!$Q$117</f>
        <v>0</v>
      </c>
      <c r="E369" s="84"/>
      <c r="F369" s="84">
        <f>+D369-E369</f>
        <v>0</v>
      </c>
    </row>
    <row r="370" spans="1:6" ht="21" customHeight="1" x14ac:dyDescent="0.55000000000000004">
      <c r="A370" s="85"/>
      <c r="B370" s="84"/>
      <c r="C370" s="84"/>
      <c r="D370" s="84"/>
      <c r="E370" s="84"/>
      <c r="F370" s="84"/>
    </row>
    <row r="371" spans="1:6" ht="21" customHeight="1" x14ac:dyDescent="0.55000000000000004">
      <c r="A371" s="85"/>
      <c r="B371" s="84"/>
      <c r="C371" s="84"/>
      <c r="D371" s="84"/>
      <c r="E371" s="84"/>
      <c r="F371" s="84"/>
    </row>
    <row r="372" spans="1:6" ht="21" customHeight="1" x14ac:dyDescent="0.55000000000000004">
      <c r="A372" s="85"/>
      <c r="B372" s="84"/>
      <c r="C372" s="84"/>
      <c r="D372" s="84"/>
      <c r="E372" s="84"/>
      <c r="F372" s="84"/>
    </row>
    <row r="373" spans="1:6" ht="21" customHeight="1" x14ac:dyDescent="0.55000000000000004">
      <c r="A373" s="85"/>
      <c r="B373" s="84"/>
      <c r="C373" s="84"/>
      <c r="D373" s="84"/>
      <c r="E373" s="84"/>
      <c r="F373" s="84"/>
    </row>
    <row r="374" spans="1:6" ht="21" customHeight="1" x14ac:dyDescent="0.55000000000000004">
      <c r="A374" s="85"/>
      <c r="B374" s="84"/>
      <c r="C374" s="84"/>
      <c r="D374" s="84"/>
      <c r="E374" s="84"/>
      <c r="F374" s="84"/>
    </row>
    <row r="375" spans="1:6" ht="21" customHeight="1" x14ac:dyDescent="0.55000000000000004">
      <c r="A375" s="85"/>
      <c r="B375" s="84"/>
      <c r="C375" s="84"/>
      <c r="D375" s="84"/>
      <c r="E375" s="84"/>
      <c r="F375" s="84"/>
    </row>
    <row r="376" spans="1:6" ht="21" customHeight="1" x14ac:dyDescent="0.55000000000000004">
      <c r="A376" s="90" t="s">
        <v>22</v>
      </c>
      <c r="B376" s="30">
        <f t="shared" ref="B376:F376" si="85">SUM(B364:B375)</f>
        <v>0</v>
      </c>
      <c r="C376" s="30">
        <f t="shared" si="85"/>
        <v>0</v>
      </c>
      <c r="D376" s="30">
        <f t="shared" si="85"/>
        <v>0</v>
      </c>
      <c r="E376" s="30">
        <f t="shared" si="85"/>
        <v>0</v>
      </c>
      <c r="F376" s="30">
        <f t="shared" si="85"/>
        <v>0</v>
      </c>
    </row>
    <row r="377" spans="1:6" ht="21" customHeight="1" x14ac:dyDescent="0.55000000000000004">
      <c r="A377" s="91" t="s">
        <v>476</v>
      </c>
      <c r="B377" s="76">
        <f t="shared" ref="B377:F377" si="86">+B363-B376</f>
        <v>0</v>
      </c>
      <c r="C377" s="76">
        <f t="shared" si="86"/>
        <v>0</v>
      </c>
      <c r="D377" s="76">
        <f t="shared" si="86"/>
        <v>0</v>
      </c>
      <c r="E377" s="76">
        <f t="shared" si="86"/>
        <v>0</v>
      </c>
      <c r="F377" s="76">
        <f t="shared" si="86"/>
        <v>0</v>
      </c>
    </row>
    <row r="378" spans="1:6" ht="21" customHeight="1" x14ac:dyDescent="0.55000000000000004">
      <c r="A378" s="92"/>
      <c r="B378" s="93"/>
      <c r="C378" s="93"/>
      <c r="D378" s="93"/>
      <c r="E378" s="93"/>
      <c r="F378" s="93"/>
    </row>
    <row r="379" spans="1:6" ht="21" customHeight="1" x14ac:dyDescent="0.55000000000000004">
      <c r="A379" s="92" t="s">
        <v>377</v>
      </c>
      <c r="B379" s="93"/>
      <c r="C379" s="93"/>
      <c r="D379" s="93"/>
      <c r="E379" s="93" t="s">
        <v>378</v>
      </c>
      <c r="F379" s="93"/>
    </row>
    <row r="380" spans="1:6" ht="21" customHeight="1" x14ac:dyDescent="0.55000000000000004">
      <c r="A380" s="92" t="s">
        <v>379</v>
      </c>
      <c r="B380" s="93"/>
      <c r="C380" s="93"/>
      <c r="D380" s="93"/>
      <c r="E380" s="93" t="s">
        <v>378</v>
      </c>
      <c r="F380" s="93"/>
    </row>
    <row r="381" spans="1:6" ht="21" customHeight="1" x14ac:dyDescent="0.65">
      <c r="A381" s="152" t="s">
        <v>95</v>
      </c>
      <c r="B381" s="153"/>
      <c r="C381" s="153"/>
      <c r="D381" s="153"/>
      <c r="E381" s="153"/>
      <c r="F381" s="154"/>
    </row>
    <row r="382" spans="1:6" ht="21" customHeight="1" x14ac:dyDescent="0.65">
      <c r="A382" s="155" t="str">
        <f>+A344</f>
        <v>งานสวนป่า.......................</v>
      </c>
      <c r="B382" s="138"/>
      <c r="C382" s="138"/>
      <c r="D382" s="138"/>
      <c r="E382" s="138"/>
      <c r="F382" s="138"/>
    </row>
    <row r="383" spans="1:6" ht="21" customHeight="1" x14ac:dyDescent="0.65">
      <c r="A383" s="155" t="s">
        <v>558</v>
      </c>
      <c r="B383" s="138"/>
      <c r="C383" s="138"/>
      <c r="D383" s="138"/>
      <c r="E383" s="138"/>
      <c r="F383" s="138"/>
    </row>
    <row r="384" spans="1:6" ht="21" customHeight="1" x14ac:dyDescent="0.65">
      <c r="A384" s="155" t="s">
        <v>610</v>
      </c>
      <c r="B384" s="138"/>
      <c r="C384" s="138"/>
      <c r="D384" s="138"/>
      <c r="E384" s="138"/>
      <c r="F384" s="138"/>
    </row>
    <row r="385" spans="1:6" ht="21" customHeight="1" x14ac:dyDescent="0.55000000000000004">
      <c r="A385" s="156"/>
      <c r="B385" s="141"/>
      <c r="C385" s="141"/>
      <c r="D385" s="141"/>
      <c r="E385" s="141"/>
      <c r="F385" s="141"/>
    </row>
    <row r="386" spans="1:6" ht="21" customHeight="1" x14ac:dyDescent="0.55000000000000004">
      <c r="A386" s="81" t="s">
        <v>83</v>
      </c>
      <c r="B386" s="82" t="s">
        <v>42</v>
      </c>
      <c r="C386" s="82" t="s">
        <v>7</v>
      </c>
      <c r="D386" s="82" t="s">
        <v>365</v>
      </c>
      <c r="E386" s="82" t="s">
        <v>366</v>
      </c>
      <c r="F386" s="82" t="s">
        <v>367</v>
      </c>
    </row>
    <row r="387" spans="1:6" ht="21" customHeight="1" x14ac:dyDescent="0.55000000000000004">
      <c r="A387" s="83" t="s">
        <v>368</v>
      </c>
      <c r="B387" s="84">
        <f>+'2.ต้นทุนตามสัดส่วน '!$B$7</f>
        <v>0</v>
      </c>
      <c r="C387" s="84">
        <f>+'2.ต้นทุนตามสัดส่วน '!$C$7</f>
        <v>0</v>
      </c>
      <c r="D387" s="84">
        <f>+'2.ต้นทุนตามสัดส่วน '!$F$7</f>
        <v>0</v>
      </c>
      <c r="E387" s="84">
        <f>+D387</f>
        <v>0</v>
      </c>
      <c r="F387" s="84"/>
    </row>
    <row r="388" spans="1:6" ht="21" customHeight="1" x14ac:dyDescent="0.55000000000000004">
      <c r="A388" s="85"/>
      <c r="B388" s="84"/>
      <c r="C388" s="84"/>
      <c r="D388" s="84"/>
      <c r="E388" s="84"/>
      <c r="F388" s="84"/>
    </row>
    <row r="389" spans="1:6" ht="21" customHeight="1" x14ac:dyDescent="0.55000000000000004">
      <c r="A389" s="85" t="s">
        <v>477</v>
      </c>
      <c r="B389" s="84">
        <f t="shared" ref="B389:D389" si="87">+B351+B352</f>
        <v>0</v>
      </c>
      <c r="C389" s="84">
        <f t="shared" si="87"/>
        <v>0</v>
      </c>
      <c r="D389" s="84">
        <f t="shared" si="87"/>
        <v>0</v>
      </c>
      <c r="E389" s="84">
        <f>+D389</f>
        <v>0</v>
      </c>
      <c r="F389" s="84"/>
    </row>
    <row r="390" spans="1:6" ht="21" customHeight="1" x14ac:dyDescent="0.55000000000000004">
      <c r="A390" s="85" t="s">
        <v>478</v>
      </c>
      <c r="B390" s="84">
        <f>+'2.ต้นทุนตามสัดส่วน '!$B$127</f>
        <v>0</v>
      </c>
      <c r="C390" s="84">
        <f>+'2.ต้นทุนตามสัดส่วน '!$C$127</f>
        <v>0</v>
      </c>
      <c r="D390" s="84">
        <f>+'3.เก็บค่าใช้จ่าย'!$BD$158</f>
        <v>0</v>
      </c>
      <c r="E390" s="84"/>
      <c r="F390" s="84">
        <f>+D390-E390</f>
        <v>0</v>
      </c>
    </row>
    <row r="391" spans="1:6" ht="21" customHeight="1" x14ac:dyDescent="0.55000000000000004">
      <c r="A391" s="86"/>
      <c r="B391" s="84"/>
      <c r="C391" s="84"/>
      <c r="D391" s="84"/>
      <c r="E391" s="84"/>
      <c r="F391" s="84"/>
    </row>
    <row r="392" spans="1:6" ht="21" customHeight="1" x14ac:dyDescent="0.55000000000000004">
      <c r="A392" s="85" t="s">
        <v>479</v>
      </c>
      <c r="B392" s="84">
        <f t="shared" ref="B392:D392" si="88">+B354+B355</f>
        <v>0</v>
      </c>
      <c r="C392" s="84">
        <f t="shared" si="88"/>
        <v>0</v>
      </c>
      <c r="D392" s="84">
        <f t="shared" si="88"/>
        <v>0</v>
      </c>
      <c r="E392" s="84">
        <f>+D392</f>
        <v>0</v>
      </c>
      <c r="F392" s="84"/>
    </row>
    <row r="393" spans="1:6" ht="21" customHeight="1" x14ac:dyDescent="0.55000000000000004">
      <c r="A393" s="85" t="s">
        <v>480</v>
      </c>
      <c r="B393" s="84"/>
      <c r="C393" s="84"/>
      <c r="D393" s="84">
        <f>+'3.เก็บค่าใช้จ่าย'!$BD$268-'3.เก็บค่าใช้จ่าย'!$BD$158</f>
        <v>0</v>
      </c>
      <c r="E393" s="84"/>
      <c r="F393" s="84">
        <f>+D393-E393</f>
        <v>0</v>
      </c>
    </row>
    <row r="394" spans="1:6" ht="21" customHeight="1" x14ac:dyDescent="0.55000000000000004">
      <c r="A394" s="86"/>
      <c r="B394" s="84"/>
      <c r="C394" s="84"/>
      <c r="D394" s="84"/>
      <c r="E394" s="84"/>
      <c r="F394" s="84"/>
    </row>
    <row r="395" spans="1:6" ht="21" customHeight="1" x14ac:dyDescent="0.55000000000000004">
      <c r="A395" s="86" t="s">
        <v>481</v>
      </c>
      <c r="B395" s="84"/>
      <c r="C395" s="84"/>
      <c r="D395" s="84">
        <f>+D357+D358</f>
        <v>0</v>
      </c>
      <c r="E395" s="84">
        <f>+D395</f>
        <v>0</v>
      </c>
      <c r="F395" s="84"/>
    </row>
    <row r="396" spans="1:6" ht="21" customHeight="1" x14ac:dyDescent="0.55000000000000004">
      <c r="A396" s="86" t="s">
        <v>482</v>
      </c>
      <c r="B396" s="84"/>
      <c r="C396" s="84"/>
      <c r="D396" s="84"/>
      <c r="E396" s="84"/>
      <c r="F396" s="84">
        <f>+D396-E396</f>
        <v>0</v>
      </c>
    </row>
    <row r="397" spans="1:6" ht="21" customHeight="1" x14ac:dyDescent="0.55000000000000004">
      <c r="A397" s="85"/>
      <c r="B397" s="84"/>
      <c r="C397" s="84"/>
      <c r="D397" s="84"/>
      <c r="E397" s="84"/>
      <c r="F397" s="84"/>
    </row>
    <row r="398" spans="1:6" ht="21" customHeight="1" x14ac:dyDescent="0.55000000000000004">
      <c r="A398" s="85"/>
      <c r="B398" s="66"/>
      <c r="C398" s="66"/>
      <c r="D398" s="66"/>
      <c r="E398" s="66"/>
      <c r="F398" s="84"/>
    </row>
    <row r="399" spans="1:6" ht="21" customHeight="1" x14ac:dyDescent="0.55000000000000004">
      <c r="A399" s="87" t="s">
        <v>372</v>
      </c>
      <c r="B399" s="84">
        <f t="shared" ref="B399:F399" si="89">SUM(B387:B398)</f>
        <v>0</v>
      </c>
      <c r="C399" s="84">
        <f t="shared" si="89"/>
        <v>0</v>
      </c>
      <c r="D399" s="84">
        <f t="shared" si="89"/>
        <v>0</v>
      </c>
      <c r="E399" s="84">
        <f t="shared" si="89"/>
        <v>0</v>
      </c>
      <c r="F399" s="88">
        <f t="shared" si="89"/>
        <v>0</v>
      </c>
    </row>
    <row r="400" spans="1:6" ht="21" customHeight="1" x14ac:dyDescent="0.55000000000000004">
      <c r="A400" s="47" t="e">
        <f>+D399/C399</f>
        <v>#DIV/0!</v>
      </c>
      <c r="B400" s="66"/>
      <c r="C400" s="66"/>
      <c r="D400" s="66"/>
      <c r="E400" s="66"/>
      <c r="F400" s="66"/>
    </row>
    <row r="401" spans="1:6" ht="21" customHeight="1" x14ac:dyDescent="0.55000000000000004">
      <c r="A401" s="89" t="str">
        <f>CONCATENATE(A417,C417,E417)</f>
        <v>ราคาลงตัวหน่วยละ บาท</v>
      </c>
      <c r="B401" s="66">
        <f t="shared" ref="B401:E401" si="90">SUM(B399:B400)</f>
        <v>0</v>
      </c>
      <c r="C401" s="66">
        <f t="shared" si="90"/>
        <v>0</v>
      </c>
      <c r="D401" s="30">
        <f t="shared" si="90"/>
        <v>0</v>
      </c>
      <c r="E401" s="66">
        <f t="shared" si="90"/>
        <v>0</v>
      </c>
      <c r="F401" s="66">
        <f>+D401-E401</f>
        <v>0</v>
      </c>
    </row>
    <row r="402" spans="1:6" ht="21" customHeight="1" x14ac:dyDescent="0.55000000000000004">
      <c r="A402" s="85" t="s">
        <v>483</v>
      </c>
      <c r="B402" s="84">
        <f t="shared" ref="B402:D402" si="91">+B364+B365</f>
        <v>0</v>
      </c>
      <c r="C402" s="84">
        <f t="shared" si="91"/>
        <v>0</v>
      </c>
      <c r="D402" s="84">
        <f t="shared" si="91"/>
        <v>0</v>
      </c>
      <c r="E402" s="84">
        <f>+D402</f>
        <v>0</v>
      </c>
      <c r="F402" s="84"/>
    </row>
    <row r="403" spans="1:6" ht="21" customHeight="1" x14ac:dyDescent="0.55000000000000004">
      <c r="A403" s="85" t="s">
        <v>484</v>
      </c>
      <c r="B403" s="84">
        <f>+'2.ต้นทุนตามสัดส่วน '!$L$127</f>
        <v>0</v>
      </c>
      <c r="C403" s="84">
        <f>+'2.ต้นทุนตามสัดส่วน '!$M$127</f>
        <v>0</v>
      </c>
      <c r="D403" s="84">
        <f>+'2.ต้นทุนตามสัดส่วน '!$N$127</f>
        <v>0</v>
      </c>
      <c r="E403" s="84"/>
      <c r="F403" s="84">
        <f>+D403-E403</f>
        <v>0</v>
      </c>
    </row>
    <row r="404" spans="1:6" ht="21" customHeight="1" x14ac:dyDescent="0.55000000000000004">
      <c r="A404" s="85" t="s">
        <v>485</v>
      </c>
      <c r="B404" s="84"/>
      <c r="C404" s="84"/>
      <c r="D404" s="84">
        <f>+D366+D367</f>
        <v>0</v>
      </c>
      <c r="E404" s="84">
        <f>+D404</f>
        <v>0</v>
      </c>
      <c r="F404" s="84"/>
    </row>
    <row r="405" spans="1:6" ht="21" customHeight="1" x14ac:dyDescent="0.55000000000000004">
      <c r="A405" s="85" t="s">
        <v>486</v>
      </c>
      <c r="B405" s="84"/>
      <c r="C405" s="84"/>
      <c r="D405" s="84"/>
      <c r="E405" s="84"/>
      <c r="F405" s="84">
        <f>+D405-E405</f>
        <v>0</v>
      </c>
    </row>
    <row r="406" spans="1:6" ht="21" customHeight="1" x14ac:dyDescent="0.55000000000000004">
      <c r="A406" s="85" t="s">
        <v>487</v>
      </c>
      <c r="B406" s="84">
        <f t="shared" ref="B406:D406" si="92">+B368+B369</f>
        <v>0</v>
      </c>
      <c r="C406" s="84">
        <f t="shared" si="92"/>
        <v>0</v>
      </c>
      <c r="D406" s="84">
        <f t="shared" si="92"/>
        <v>0</v>
      </c>
      <c r="E406" s="84">
        <f>+D406</f>
        <v>0</v>
      </c>
      <c r="F406" s="84"/>
    </row>
    <row r="407" spans="1:6" ht="21" customHeight="1" x14ac:dyDescent="0.55000000000000004">
      <c r="A407" s="85" t="s">
        <v>488</v>
      </c>
      <c r="B407" s="84">
        <f>+'2.ต้นทุนตามสัดส่วน '!$O$127</f>
        <v>0</v>
      </c>
      <c r="C407" s="84">
        <f>+'2.ต้นทุนตามสัดส่วน '!$P$127</f>
        <v>0</v>
      </c>
      <c r="D407" s="84">
        <f>+'2.ต้นทุนตามสัดส่วน '!$Q$127</f>
        <v>0</v>
      </c>
      <c r="E407" s="84"/>
      <c r="F407" s="84">
        <f>+D407-E407</f>
        <v>0</v>
      </c>
    </row>
    <row r="408" spans="1:6" ht="21" customHeight="1" x14ac:dyDescent="0.55000000000000004">
      <c r="A408" s="85"/>
      <c r="B408" s="84"/>
      <c r="C408" s="84"/>
      <c r="D408" s="84"/>
      <c r="E408" s="84"/>
      <c r="F408" s="84"/>
    </row>
    <row r="409" spans="1:6" ht="21" customHeight="1" x14ac:dyDescent="0.55000000000000004">
      <c r="A409" s="85"/>
      <c r="B409" s="84"/>
      <c r="C409" s="84"/>
      <c r="D409" s="84"/>
      <c r="E409" s="84"/>
      <c r="F409" s="84"/>
    </row>
    <row r="410" spans="1:6" ht="21" customHeight="1" x14ac:dyDescent="0.55000000000000004">
      <c r="A410" s="85"/>
      <c r="B410" s="84"/>
      <c r="C410" s="84"/>
      <c r="D410" s="84"/>
      <c r="E410" s="84"/>
      <c r="F410" s="84"/>
    </row>
    <row r="411" spans="1:6" ht="21" customHeight="1" x14ac:dyDescent="0.55000000000000004">
      <c r="A411" s="85"/>
      <c r="B411" s="84"/>
      <c r="C411" s="84"/>
      <c r="D411" s="84"/>
      <c r="E411" s="84"/>
      <c r="F411" s="84"/>
    </row>
    <row r="412" spans="1:6" ht="21" customHeight="1" x14ac:dyDescent="0.55000000000000004">
      <c r="A412" s="85"/>
      <c r="B412" s="84"/>
      <c r="C412" s="84"/>
      <c r="D412" s="84"/>
      <c r="E412" s="84"/>
      <c r="F412" s="84"/>
    </row>
    <row r="413" spans="1:6" ht="21" customHeight="1" x14ac:dyDescent="0.55000000000000004">
      <c r="A413" s="85"/>
      <c r="B413" s="84"/>
      <c r="C413" s="84"/>
      <c r="D413" s="84"/>
      <c r="E413" s="84"/>
      <c r="F413" s="84"/>
    </row>
    <row r="414" spans="1:6" ht="21" customHeight="1" x14ac:dyDescent="0.55000000000000004">
      <c r="A414" s="90" t="s">
        <v>22</v>
      </c>
      <c r="B414" s="30">
        <f t="shared" ref="B414:F414" si="93">SUM(B402:B413)</f>
        <v>0</v>
      </c>
      <c r="C414" s="30">
        <f t="shared" si="93"/>
        <v>0</v>
      </c>
      <c r="D414" s="30">
        <f t="shared" si="93"/>
        <v>0</v>
      </c>
      <c r="E414" s="30">
        <f t="shared" si="93"/>
        <v>0</v>
      </c>
      <c r="F414" s="30">
        <f t="shared" si="93"/>
        <v>0</v>
      </c>
    </row>
    <row r="415" spans="1:6" ht="21" customHeight="1" x14ac:dyDescent="0.55000000000000004">
      <c r="A415" s="91" t="s">
        <v>489</v>
      </c>
      <c r="B415" s="76">
        <f t="shared" ref="B415:F415" si="94">+B401-B414</f>
        <v>0</v>
      </c>
      <c r="C415" s="76">
        <f t="shared" si="94"/>
        <v>0</v>
      </c>
      <c r="D415" s="76">
        <f t="shared" si="94"/>
        <v>0</v>
      </c>
      <c r="E415" s="76">
        <f t="shared" si="94"/>
        <v>0</v>
      </c>
      <c r="F415" s="76">
        <f t="shared" si="94"/>
        <v>0</v>
      </c>
    </row>
    <row r="416" spans="1:6" ht="21" customHeight="1" x14ac:dyDescent="0.55000000000000004">
      <c r="A416" s="92"/>
      <c r="B416" s="93"/>
      <c r="C416" s="93"/>
      <c r="D416" s="93"/>
      <c r="E416" s="93"/>
      <c r="F416" s="93"/>
    </row>
    <row r="417" spans="1:6" ht="21" customHeight="1" x14ac:dyDescent="0.55000000000000004">
      <c r="A417" s="92" t="s">
        <v>377</v>
      </c>
      <c r="B417" s="93"/>
      <c r="C417" s="93"/>
      <c r="D417" s="93"/>
      <c r="E417" s="93" t="s">
        <v>378</v>
      </c>
      <c r="F417" s="93"/>
    </row>
    <row r="418" spans="1:6" ht="21" customHeight="1" x14ac:dyDescent="0.55000000000000004">
      <c r="A418" s="92" t="s">
        <v>379</v>
      </c>
      <c r="B418" s="93"/>
      <c r="C418" s="93"/>
      <c r="D418" s="93"/>
      <c r="E418" s="93" t="s">
        <v>378</v>
      </c>
      <c r="F418" s="93"/>
    </row>
    <row r="419" spans="1:6" ht="21" customHeight="1" x14ac:dyDescent="0.65">
      <c r="A419" s="152" t="s">
        <v>96</v>
      </c>
      <c r="B419" s="153"/>
      <c r="C419" s="153"/>
      <c r="D419" s="153"/>
      <c r="E419" s="153"/>
      <c r="F419" s="154"/>
    </row>
    <row r="420" spans="1:6" ht="21" customHeight="1" x14ac:dyDescent="0.65">
      <c r="A420" s="155" t="str">
        <f>+A382</f>
        <v>งานสวนป่า.......................</v>
      </c>
      <c r="B420" s="138"/>
      <c r="C420" s="138"/>
      <c r="D420" s="138"/>
      <c r="E420" s="138"/>
      <c r="F420" s="138"/>
    </row>
    <row r="421" spans="1:6" ht="21" customHeight="1" x14ac:dyDescent="0.65">
      <c r="A421" s="155" t="s">
        <v>558</v>
      </c>
      <c r="B421" s="138"/>
      <c r="C421" s="138"/>
      <c r="D421" s="138"/>
      <c r="E421" s="138"/>
      <c r="F421" s="138"/>
    </row>
    <row r="422" spans="1:6" ht="21" customHeight="1" x14ac:dyDescent="0.65">
      <c r="A422" s="155" t="str">
        <f>+A384</f>
        <v>ณ วันที่  30  กันยายน  2569</v>
      </c>
      <c r="B422" s="138"/>
      <c r="C422" s="138"/>
      <c r="D422" s="138"/>
      <c r="E422" s="138"/>
      <c r="F422" s="138"/>
    </row>
    <row r="423" spans="1:6" ht="21" customHeight="1" x14ac:dyDescent="0.55000000000000004">
      <c r="A423" s="156"/>
      <c r="B423" s="141"/>
      <c r="C423" s="141"/>
      <c r="D423" s="141"/>
      <c r="E423" s="141"/>
      <c r="F423" s="141"/>
    </row>
    <row r="424" spans="1:6" ht="21" customHeight="1" x14ac:dyDescent="0.55000000000000004">
      <c r="A424" s="81" t="s">
        <v>83</v>
      </c>
      <c r="B424" s="82" t="s">
        <v>42</v>
      </c>
      <c r="C424" s="82" t="s">
        <v>7</v>
      </c>
      <c r="D424" s="82" t="s">
        <v>365</v>
      </c>
      <c r="E424" s="82" t="s">
        <v>366</v>
      </c>
      <c r="F424" s="82" t="s">
        <v>367</v>
      </c>
    </row>
    <row r="425" spans="1:6" ht="21" customHeight="1" x14ac:dyDescent="0.55000000000000004">
      <c r="A425" s="83" t="s">
        <v>368</v>
      </c>
      <c r="B425" s="84">
        <f>+'2.ต้นทุนตามสัดส่วน '!$B$7</f>
        <v>0</v>
      </c>
      <c r="C425" s="84">
        <f>+'2.ต้นทุนตามสัดส่วน '!$C$7</f>
        <v>0</v>
      </c>
      <c r="D425" s="84">
        <f>+'2.ต้นทุนตามสัดส่วน '!$F$7</f>
        <v>0</v>
      </c>
      <c r="E425" s="84">
        <f>+D425</f>
        <v>0</v>
      </c>
      <c r="F425" s="84"/>
    </row>
    <row r="426" spans="1:6" ht="21" customHeight="1" x14ac:dyDescent="0.55000000000000004">
      <c r="A426" s="85"/>
      <c r="B426" s="84"/>
      <c r="C426" s="84"/>
      <c r="D426" s="84"/>
      <c r="E426" s="84"/>
      <c r="F426" s="84"/>
    </row>
    <row r="427" spans="1:6" ht="21" customHeight="1" x14ac:dyDescent="0.55000000000000004">
      <c r="A427" s="85" t="s">
        <v>490</v>
      </c>
      <c r="B427" s="84">
        <f t="shared" ref="B427:D427" si="95">+B275+B276</f>
        <v>0</v>
      </c>
      <c r="C427" s="84">
        <f t="shared" si="95"/>
        <v>0</v>
      </c>
      <c r="D427" s="84">
        <f t="shared" si="95"/>
        <v>0</v>
      </c>
      <c r="E427" s="84">
        <f>+D427</f>
        <v>0</v>
      </c>
      <c r="F427" s="84"/>
    </row>
    <row r="428" spans="1:6" ht="21" customHeight="1" x14ac:dyDescent="0.55000000000000004">
      <c r="A428" s="85" t="s">
        <v>491</v>
      </c>
      <c r="B428" s="84">
        <f t="shared" ref="B428:D428" si="96">+B314+B352+B390</f>
        <v>0</v>
      </c>
      <c r="C428" s="84">
        <f t="shared" si="96"/>
        <v>0</v>
      </c>
      <c r="D428" s="84">
        <f t="shared" si="96"/>
        <v>0</v>
      </c>
      <c r="E428" s="84"/>
      <c r="F428" s="84">
        <f>+D428</f>
        <v>0</v>
      </c>
    </row>
    <row r="429" spans="1:6" ht="21" customHeight="1" x14ac:dyDescent="0.55000000000000004">
      <c r="A429" s="86"/>
      <c r="B429" s="84"/>
      <c r="C429" s="84"/>
      <c r="D429" s="84"/>
      <c r="E429" s="84"/>
      <c r="F429" s="84"/>
    </row>
    <row r="430" spans="1:6" ht="21" customHeight="1" x14ac:dyDescent="0.55000000000000004">
      <c r="A430" s="85" t="s">
        <v>492</v>
      </c>
      <c r="B430" s="84">
        <f t="shared" ref="B430:D430" si="97">+B278+B279</f>
        <v>0</v>
      </c>
      <c r="C430" s="84">
        <f t="shared" si="97"/>
        <v>0</v>
      </c>
      <c r="D430" s="84">
        <f t="shared" si="97"/>
        <v>0</v>
      </c>
      <c r="E430" s="84">
        <f>+D430</f>
        <v>0</v>
      </c>
      <c r="F430" s="84"/>
    </row>
    <row r="431" spans="1:6" ht="21" customHeight="1" x14ac:dyDescent="0.55000000000000004">
      <c r="A431" s="85" t="s">
        <v>493</v>
      </c>
      <c r="B431" s="84">
        <f t="shared" ref="B431:D431" si="98">+B317+B355+B393</f>
        <v>0</v>
      </c>
      <c r="C431" s="84">
        <f t="shared" si="98"/>
        <v>0</v>
      </c>
      <c r="D431" s="84">
        <f t="shared" si="98"/>
        <v>0</v>
      </c>
      <c r="E431" s="84"/>
      <c r="F431" s="84">
        <f>+D431</f>
        <v>0</v>
      </c>
    </row>
    <row r="432" spans="1:6" ht="21" customHeight="1" x14ac:dyDescent="0.55000000000000004">
      <c r="A432" s="86"/>
      <c r="B432" s="84"/>
      <c r="C432" s="84"/>
      <c r="D432" s="84"/>
      <c r="E432" s="84"/>
      <c r="F432" s="84"/>
    </row>
    <row r="433" spans="1:6" ht="21" customHeight="1" x14ac:dyDescent="0.55000000000000004">
      <c r="A433" s="86" t="s">
        <v>494</v>
      </c>
      <c r="B433" s="84"/>
      <c r="C433" s="84"/>
      <c r="D433" s="84">
        <f>+D281+D282</f>
        <v>0</v>
      </c>
      <c r="E433" s="84">
        <f>+D433</f>
        <v>0</v>
      </c>
      <c r="F433" s="84"/>
    </row>
    <row r="434" spans="1:6" ht="21" customHeight="1" x14ac:dyDescent="0.55000000000000004">
      <c r="A434" s="86" t="s">
        <v>495</v>
      </c>
      <c r="B434" s="84"/>
      <c r="C434" s="84"/>
      <c r="D434" s="84">
        <f>+D320+D358+D396</f>
        <v>0</v>
      </c>
      <c r="E434" s="84"/>
      <c r="F434" s="84">
        <f>+D434</f>
        <v>0</v>
      </c>
    </row>
    <row r="435" spans="1:6" ht="21" customHeight="1" x14ac:dyDescent="0.55000000000000004">
      <c r="A435" s="85"/>
      <c r="B435" s="84"/>
      <c r="C435" s="84"/>
      <c r="D435" s="84"/>
      <c r="E435" s="84"/>
      <c r="F435" s="84"/>
    </row>
    <row r="436" spans="1:6" ht="21" customHeight="1" x14ac:dyDescent="0.55000000000000004">
      <c r="A436" s="85"/>
      <c r="B436" s="66"/>
      <c r="C436" s="66"/>
      <c r="D436" s="66"/>
      <c r="E436" s="66"/>
      <c r="F436" s="84"/>
    </row>
    <row r="437" spans="1:6" ht="21" customHeight="1" x14ac:dyDescent="0.55000000000000004">
      <c r="A437" s="87" t="s">
        <v>372</v>
      </c>
      <c r="B437" s="84">
        <f t="shared" ref="B437:F437" si="99">SUM(B425:B436)</f>
        <v>0</v>
      </c>
      <c r="C437" s="84">
        <f t="shared" si="99"/>
        <v>0</v>
      </c>
      <c r="D437" s="84">
        <f t="shared" si="99"/>
        <v>0</v>
      </c>
      <c r="E437" s="84">
        <f t="shared" si="99"/>
        <v>0</v>
      </c>
      <c r="F437" s="88">
        <f t="shared" si="99"/>
        <v>0</v>
      </c>
    </row>
    <row r="438" spans="1:6" ht="21" customHeight="1" x14ac:dyDescent="0.55000000000000004">
      <c r="A438" s="47" t="e">
        <f>+D437/C437</f>
        <v>#DIV/0!</v>
      </c>
      <c r="B438" s="66"/>
      <c r="C438" s="66"/>
      <c r="D438" s="66"/>
      <c r="E438" s="66"/>
      <c r="F438" s="66"/>
    </row>
    <row r="439" spans="1:6" ht="21" customHeight="1" x14ac:dyDescent="0.55000000000000004">
      <c r="A439" s="89" t="str">
        <f>CONCATENATE(A455,C455,E455)</f>
        <v>ราคาลงตัวหน่วยละ บาท</v>
      </c>
      <c r="B439" s="66">
        <f t="shared" ref="B439:E439" si="100">SUM(B437:B438)</f>
        <v>0</v>
      </c>
      <c r="C439" s="66">
        <f t="shared" si="100"/>
        <v>0</v>
      </c>
      <c r="D439" s="66">
        <f t="shared" si="100"/>
        <v>0</v>
      </c>
      <c r="E439" s="66">
        <f t="shared" si="100"/>
        <v>0</v>
      </c>
      <c r="F439" s="66">
        <f>+D439-E439</f>
        <v>0</v>
      </c>
    </row>
    <row r="440" spans="1:6" ht="21" customHeight="1" x14ac:dyDescent="0.55000000000000004">
      <c r="A440" s="85" t="s">
        <v>496</v>
      </c>
      <c r="B440" s="84">
        <f t="shared" ref="B440:D440" si="101">+B288+B289</f>
        <v>0</v>
      </c>
      <c r="C440" s="84">
        <f t="shared" si="101"/>
        <v>0</v>
      </c>
      <c r="D440" s="84">
        <f t="shared" si="101"/>
        <v>0</v>
      </c>
      <c r="E440" s="84">
        <f>+D440</f>
        <v>0</v>
      </c>
      <c r="F440" s="84"/>
    </row>
    <row r="441" spans="1:6" ht="21" customHeight="1" x14ac:dyDescent="0.55000000000000004">
      <c r="A441" s="85" t="s">
        <v>497</v>
      </c>
      <c r="B441" s="84">
        <f t="shared" ref="B441:D441" si="102">+B327+B365+B403</f>
        <v>0</v>
      </c>
      <c r="C441" s="84">
        <f t="shared" si="102"/>
        <v>0</v>
      </c>
      <c r="D441" s="84">
        <f t="shared" si="102"/>
        <v>0</v>
      </c>
      <c r="E441" s="84"/>
      <c r="F441" s="84">
        <f>+D441</f>
        <v>0</v>
      </c>
    </row>
    <row r="442" spans="1:6" ht="21" customHeight="1" x14ac:dyDescent="0.55000000000000004">
      <c r="A442" s="85" t="s">
        <v>498</v>
      </c>
      <c r="B442" s="84"/>
      <c r="C442" s="84"/>
      <c r="D442" s="84">
        <f>+D290+D291</f>
        <v>0</v>
      </c>
      <c r="E442" s="84">
        <f>+D442</f>
        <v>0</v>
      </c>
      <c r="F442" s="84"/>
    </row>
    <row r="443" spans="1:6" ht="21" customHeight="1" x14ac:dyDescent="0.55000000000000004">
      <c r="A443" s="85" t="s">
        <v>499</v>
      </c>
      <c r="B443" s="84"/>
      <c r="C443" s="84"/>
      <c r="D443" s="84">
        <f>+D329+D367+D405</f>
        <v>0</v>
      </c>
      <c r="E443" s="84"/>
      <c r="F443" s="84">
        <f>+D443</f>
        <v>0</v>
      </c>
    </row>
    <row r="444" spans="1:6" ht="21" customHeight="1" x14ac:dyDescent="0.55000000000000004">
      <c r="A444" s="85" t="s">
        <v>500</v>
      </c>
      <c r="B444" s="84">
        <f t="shared" ref="B444:D444" si="103">+B292+B293</f>
        <v>0</v>
      </c>
      <c r="C444" s="84">
        <f t="shared" si="103"/>
        <v>0</v>
      </c>
      <c r="D444" s="84">
        <f t="shared" si="103"/>
        <v>0</v>
      </c>
      <c r="E444" s="84">
        <f>+D444</f>
        <v>0</v>
      </c>
      <c r="F444" s="84"/>
    </row>
    <row r="445" spans="1:6" ht="21" customHeight="1" x14ac:dyDescent="0.55000000000000004">
      <c r="A445" s="85" t="s">
        <v>501</v>
      </c>
      <c r="B445" s="84">
        <f t="shared" ref="B445:D445" si="104">+B331+B369+B407</f>
        <v>0</v>
      </c>
      <c r="C445" s="84">
        <f t="shared" si="104"/>
        <v>0</v>
      </c>
      <c r="D445" s="84">
        <f t="shared" si="104"/>
        <v>0</v>
      </c>
      <c r="E445" s="84"/>
      <c r="F445" s="84">
        <f>+D445</f>
        <v>0</v>
      </c>
    </row>
    <row r="446" spans="1:6" ht="21" customHeight="1" x14ac:dyDescent="0.55000000000000004">
      <c r="A446" s="85"/>
      <c r="B446" s="84"/>
      <c r="C446" s="84"/>
      <c r="D446" s="84"/>
      <c r="E446" s="84"/>
      <c r="F446" s="84"/>
    </row>
    <row r="447" spans="1:6" ht="21" customHeight="1" x14ac:dyDescent="0.55000000000000004">
      <c r="A447" s="85"/>
      <c r="B447" s="84"/>
      <c r="C447" s="84"/>
      <c r="D447" s="84"/>
      <c r="E447" s="84"/>
      <c r="F447" s="84"/>
    </row>
    <row r="448" spans="1:6" ht="21" customHeight="1" x14ac:dyDescent="0.55000000000000004">
      <c r="A448" s="85"/>
      <c r="B448" s="84"/>
      <c r="C448" s="84"/>
      <c r="D448" s="84"/>
      <c r="E448" s="84"/>
      <c r="F448" s="84"/>
    </row>
    <row r="449" spans="1:6" ht="21" customHeight="1" x14ac:dyDescent="0.55000000000000004">
      <c r="A449" s="85"/>
      <c r="B449" s="84"/>
      <c r="C449" s="84"/>
      <c r="D449" s="84"/>
      <c r="E449" s="84"/>
      <c r="F449" s="84"/>
    </row>
    <row r="450" spans="1:6" ht="21" customHeight="1" x14ac:dyDescent="0.55000000000000004">
      <c r="A450" s="85"/>
      <c r="B450" s="84"/>
      <c r="C450" s="84"/>
      <c r="D450" s="84"/>
      <c r="E450" s="84"/>
      <c r="F450" s="84"/>
    </row>
    <row r="451" spans="1:6" ht="21" customHeight="1" x14ac:dyDescent="0.55000000000000004">
      <c r="A451" s="85"/>
      <c r="B451" s="84"/>
      <c r="C451" s="84"/>
      <c r="D451" s="84"/>
      <c r="E451" s="84"/>
      <c r="F451" s="84"/>
    </row>
    <row r="452" spans="1:6" ht="21" customHeight="1" x14ac:dyDescent="0.55000000000000004">
      <c r="A452" s="90" t="s">
        <v>22</v>
      </c>
      <c r="B452" s="30">
        <f t="shared" ref="B452:F452" si="105">SUM(B440:B451)</f>
        <v>0</v>
      </c>
      <c r="C452" s="30">
        <f t="shared" si="105"/>
        <v>0</v>
      </c>
      <c r="D452" s="30">
        <f t="shared" si="105"/>
        <v>0</v>
      </c>
      <c r="E452" s="30">
        <f t="shared" si="105"/>
        <v>0</v>
      </c>
      <c r="F452" s="30">
        <f t="shared" si="105"/>
        <v>0</v>
      </c>
    </row>
    <row r="453" spans="1:6" ht="21" customHeight="1" x14ac:dyDescent="0.55000000000000004">
      <c r="A453" s="91" t="s">
        <v>489</v>
      </c>
      <c r="B453" s="76">
        <f t="shared" ref="B453:F453" si="106">+B439-B452</f>
        <v>0</v>
      </c>
      <c r="C453" s="76">
        <f t="shared" si="106"/>
        <v>0</v>
      </c>
      <c r="D453" s="76">
        <f t="shared" si="106"/>
        <v>0</v>
      </c>
      <c r="E453" s="76">
        <f t="shared" si="106"/>
        <v>0</v>
      </c>
      <c r="F453" s="76">
        <f t="shared" si="106"/>
        <v>0</v>
      </c>
    </row>
    <row r="454" spans="1:6" ht="21" customHeight="1" x14ac:dyDescent="0.55000000000000004">
      <c r="A454" s="92"/>
      <c r="B454" s="93"/>
      <c r="C454" s="93"/>
      <c r="D454" s="93"/>
      <c r="E454" s="93"/>
      <c r="F454" s="93"/>
    </row>
    <row r="455" spans="1:6" ht="21" customHeight="1" x14ac:dyDescent="0.55000000000000004">
      <c r="A455" s="92" t="s">
        <v>377</v>
      </c>
      <c r="B455" s="93"/>
      <c r="C455" s="93"/>
      <c r="D455" s="93"/>
      <c r="E455" s="93" t="s">
        <v>378</v>
      </c>
      <c r="F455" s="93"/>
    </row>
    <row r="456" spans="1:6" ht="21" customHeight="1" x14ac:dyDescent="0.55000000000000004">
      <c r="A456" s="92" t="s">
        <v>379</v>
      </c>
      <c r="B456" s="93"/>
      <c r="C456" s="93"/>
      <c r="D456" s="93"/>
      <c r="E456" s="93" t="s">
        <v>378</v>
      </c>
      <c r="F456" s="93"/>
    </row>
    <row r="457" spans="1:6" ht="21" customHeight="1" x14ac:dyDescent="0.65">
      <c r="A457" s="152" t="s">
        <v>97</v>
      </c>
      <c r="B457" s="153"/>
      <c r="C457" s="153"/>
      <c r="D457" s="153"/>
      <c r="E457" s="153"/>
      <c r="F457" s="154"/>
    </row>
    <row r="458" spans="1:6" ht="21" customHeight="1" x14ac:dyDescent="0.65">
      <c r="A458" s="155" t="str">
        <f>+A420</f>
        <v>งานสวนป่า.......................</v>
      </c>
      <c r="B458" s="138"/>
      <c r="C458" s="138"/>
      <c r="D458" s="138"/>
      <c r="E458" s="138"/>
      <c r="F458" s="138"/>
    </row>
    <row r="459" spans="1:6" ht="21" customHeight="1" x14ac:dyDescent="0.65">
      <c r="A459" s="155" t="s">
        <v>558</v>
      </c>
      <c r="B459" s="138"/>
      <c r="C459" s="138"/>
      <c r="D459" s="138"/>
      <c r="E459" s="138"/>
      <c r="F459" s="138"/>
    </row>
    <row r="460" spans="1:6" ht="21" customHeight="1" x14ac:dyDescent="0.65">
      <c r="A460" s="155" t="s">
        <v>611</v>
      </c>
      <c r="B460" s="138"/>
      <c r="C460" s="138"/>
      <c r="D460" s="138"/>
      <c r="E460" s="138"/>
      <c r="F460" s="138"/>
    </row>
    <row r="461" spans="1:6" ht="21" customHeight="1" x14ac:dyDescent="0.55000000000000004">
      <c r="A461" s="156"/>
      <c r="B461" s="141"/>
      <c r="C461" s="141"/>
      <c r="D461" s="141"/>
      <c r="E461" s="141"/>
      <c r="F461" s="141"/>
    </row>
    <row r="462" spans="1:6" ht="21" customHeight="1" x14ac:dyDescent="0.55000000000000004">
      <c r="A462" s="81" t="s">
        <v>83</v>
      </c>
      <c r="B462" s="82" t="s">
        <v>42</v>
      </c>
      <c r="C462" s="82" t="s">
        <v>7</v>
      </c>
      <c r="D462" s="82" t="s">
        <v>365</v>
      </c>
      <c r="E462" s="82" t="s">
        <v>366</v>
      </c>
      <c r="F462" s="82" t="s">
        <v>367</v>
      </c>
    </row>
    <row r="463" spans="1:6" ht="21" customHeight="1" x14ac:dyDescent="0.55000000000000004">
      <c r="A463" s="83" t="s">
        <v>368</v>
      </c>
      <c r="B463" s="84">
        <f>+'2.ต้นทุนตามสัดส่วน '!$B$7</f>
        <v>0</v>
      </c>
      <c r="C463" s="84">
        <f>+'2.ต้นทุนตามสัดส่วน '!$C$7</f>
        <v>0</v>
      </c>
      <c r="D463" s="84">
        <f>+'2.ต้นทุนตามสัดส่วน '!$F$7</f>
        <v>0</v>
      </c>
      <c r="E463" s="84">
        <f>+D463</f>
        <v>0</v>
      </c>
      <c r="F463" s="84"/>
    </row>
    <row r="464" spans="1:6" ht="21" customHeight="1" x14ac:dyDescent="0.55000000000000004">
      <c r="A464" s="85"/>
      <c r="B464" s="84"/>
      <c r="C464" s="84"/>
      <c r="D464" s="84"/>
      <c r="E464" s="84"/>
      <c r="F464" s="84"/>
    </row>
    <row r="465" spans="1:6" ht="21" customHeight="1" x14ac:dyDescent="0.55000000000000004">
      <c r="A465" s="85" t="s">
        <v>502</v>
      </c>
      <c r="B465" s="84">
        <f t="shared" ref="B465:D465" si="107">+B427+B428</f>
        <v>0</v>
      </c>
      <c r="C465" s="84">
        <f t="shared" si="107"/>
        <v>0</v>
      </c>
      <c r="D465" s="84">
        <f t="shared" si="107"/>
        <v>0</v>
      </c>
      <c r="E465" s="84">
        <f>+D465</f>
        <v>0</v>
      </c>
      <c r="F465" s="84"/>
    </row>
    <row r="466" spans="1:6" ht="21" customHeight="1" x14ac:dyDescent="0.55000000000000004">
      <c r="A466" s="85" t="s">
        <v>503</v>
      </c>
      <c r="B466" s="84">
        <f>+'2.ต้นทุนตามสัดส่วน '!$B$157</f>
        <v>0</v>
      </c>
      <c r="C466" s="84">
        <f>+'2.ต้นทุนตามสัดส่วน '!$C$157</f>
        <v>0</v>
      </c>
      <c r="D466" s="84">
        <f>+'3.เก็บค่าใช้จ่าย'!$BF$158</f>
        <v>0</v>
      </c>
      <c r="E466" s="84"/>
      <c r="F466" s="84">
        <f>+D466-E466</f>
        <v>0</v>
      </c>
    </row>
    <row r="467" spans="1:6" ht="21" customHeight="1" x14ac:dyDescent="0.55000000000000004">
      <c r="A467" s="86"/>
      <c r="B467" s="84"/>
      <c r="C467" s="84"/>
      <c r="D467" s="84"/>
      <c r="E467" s="84"/>
      <c r="F467" s="84"/>
    </row>
    <row r="468" spans="1:6" ht="21" customHeight="1" x14ac:dyDescent="0.55000000000000004">
      <c r="A468" s="85" t="s">
        <v>504</v>
      </c>
      <c r="B468" s="84">
        <f t="shared" ref="B468:D468" si="108">+B430+B431</f>
        <v>0</v>
      </c>
      <c r="C468" s="84">
        <f t="shared" si="108"/>
        <v>0</v>
      </c>
      <c r="D468" s="84">
        <f t="shared" si="108"/>
        <v>0</v>
      </c>
      <c r="E468" s="84">
        <f>+D468</f>
        <v>0</v>
      </c>
      <c r="F468" s="84"/>
    </row>
    <row r="469" spans="1:6" ht="21" customHeight="1" x14ac:dyDescent="0.55000000000000004">
      <c r="A469" s="85" t="s">
        <v>505</v>
      </c>
      <c r="B469" s="84"/>
      <c r="C469" s="84"/>
      <c r="D469" s="84">
        <f>+'3.เก็บค่าใช้จ่าย'!$BF$268-'3.เก็บค่าใช้จ่าย'!$BF$158</f>
        <v>0</v>
      </c>
      <c r="E469" s="84"/>
      <c r="F469" s="84">
        <f>+D469-E469</f>
        <v>0</v>
      </c>
    </row>
    <row r="470" spans="1:6" ht="21" customHeight="1" x14ac:dyDescent="0.55000000000000004">
      <c r="A470" s="86"/>
      <c r="B470" s="84"/>
      <c r="C470" s="84"/>
      <c r="D470" s="84"/>
      <c r="E470" s="84"/>
      <c r="F470" s="84"/>
    </row>
    <row r="471" spans="1:6" ht="21" customHeight="1" x14ac:dyDescent="0.55000000000000004">
      <c r="A471" s="86" t="s">
        <v>506</v>
      </c>
      <c r="B471" s="84"/>
      <c r="C471" s="84"/>
      <c r="D471" s="84">
        <f>+D433+D434</f>
        <v>0</v>
      </c>
      <c r="E471" s="84">
        <f>+D471</f>
        <v>0</v>
      </c>
      <c r="F471" s="84"/>
    </row>
    <row r="472" spans="1:6" ht="21" customHeight="1" x14ac:dyDescent="0.55000000000000004">
      <c r="A472" s="86" t="s">
        <v>507</v>
      </c>
      <c r="B472" s="84"/>
      <c r="C472" s="84"/>
      <c r="D472" s="84">
        <v>0</v>
      </c>
      <c r="E472" s="84"/>
      <c r="F472" s="84">
        <f>+D472-E472</f>
        <v>0</v>
      </c>
    </row>
    <row r="473" spans="1:6" ht="21" customHeight="1" x14ac:dyDescent="0.55000000000000004">
      <c r="A473" s="85"/>
      <c r="B473" s="84"/>
      <c r="C473" s="84"/>
      <c r="D473" s="84"/>
      <c r="E473" s="84"/>
      <c r="F473" s="84"/>
    </row>
    <row r="474" spans="1:6" ht="21" customHeight="1" x14ac:dyDescent="0.55000000000000004">
      <c r="A474" s="85"/>
      <c r="B474" s="66"/>
      <c r="C474" s="66"/>
      <c r="D474" s="66"/>
      <c r="E474" s="66"/>
      <c r="F474" s="84"/>
    </row>
    <row r="475" spans="1:6" ht="21" customHeight="1" x14ac:dyDescent="0.55000000000000004">
      <c r="A475" s="87" t="s">
        <v>372</v>
      </c>
      <c r="B475" s="84">
        <f t="shared" ref="B475:F475" si="109">SUM(B463:B474)</f>
        <v>0</v>
      </c>
      <c r="C475" s="84">
        <f t="shared" si="109"/>
        <v>0</v>
      </c>
      <c r="D475" s="84">
        <f t="shared" si="109"/>
        <v>0</v>
      </c>
      <c r="E475" s="84">
        <f t="shared" si="109"/>
        <v>0</v>
      </c>
      <c r="F475" s="88">
        <f t="shared" si="109"/>
        <v>0</v>
      </c>
    </row>
    <row r="476" spans="1:6" ht="21" customHeight="1" x14ac:dyDescent="0.55000000000000004">
      <c r="A476" s="47" t="e">
        <f>+D475/C475</f>
        <v>#DIV/0!</v>
      </c>
      <c r="B476" s="66"/>
      <c r="C476" s="66"/>
      <c r="D476" s="66"/>
      <c r="E476" s="66"/>
      <c r="F476" s="66"/>
    </row>
    <row r="477" spans="1:6" ht="21" customHeight="1" x14ac:dyDescent="0.55000000000000004">
      <c r="A477" s="89" t="str">
        <f>CONCATENATE(A493,C493,E493)</f>
        <v>ราคาลงตัวหน่วยละ บาท</v>
      </c>
      <c r="B477" s="66">
        <f t="shared" ref="B477:E477" si="110">SUM(B475:B476)</f>
        <v>0</v>
      </c>
      <c r="C477" s="66">
        <f t="shared" si="110"/>
        <v>0</v>
      </c>
      <c r="D477" s="30">
        <f t="shared" si="110"/>
        <v>0</v>
      </c>
      <c r="E477" s="66">
        <f t="shared" si="110"/>
        <v>0</v>
      </c>
      <c r="F477" s="66">
        <f>+D477-E477</f>
        <v>0</v>
      </c>
    </row>
    <row r="478" spans="1:6" ht="21" customHeight="1" x14ac:dyDescent="0.55000000000000004">
      <c r="A478" s="85" t="s">
        <v>508</v>
      </c>
      <c r="B478" s="84">
        <f t="shared" ref="B478:D478" si="111">+B440+B441</f>
        <v>0</v>
      </c>
      <c r="C478" s="84">
        <f t="shared" si="111"/>
        <v>0</v>
      </c>
      <c r="D478" s="84">
        <f t="shared" si="111"/>
        <v>0</v>
      </c>
      <c r="E478" s="84">
        <f>+D478</f>
        <v>0</v>
      </c>
      <c r="F478" s="84"/>
    </row>
    <row r="479" spans="1:6" ht="21" customHeight="1" x14ac:dyDescent="0.55000000000000004">
      <c r="A479" s="85" t="s">
        <v>509</v>
      </c>
      <c r="B479" s="84">
        <f>+'2.ต้นทุนตามสัดส่วน '!$L$157</f>
        <v>0</v>
      </c>
      <c r="C479" s="84">
        <f>+'2.ต้นทุนตามสัดส่วน '!$M$157</f>
        <v>0</v>
      </c>
      <c r="D479" s="84">
        <f>+'2.ต้นทุนตามสัดส่วน '!$N$157</f>
        <v>0</v>
      </c>
      <c r="E479" s="84"/>
      <c r="F479" s="84">
        <f>+D479-E479</f>
        <v>0</v>
      </c>
    </row>
    <row r="480" spans="1:6" ht="21" customHeight="1" x14ac:dyDescent="0.55000000000000004">
      <c r="A480" s="85" t="s">
        <v>510</v>
      </c>
      <c r="B480" s="84"/>
      <c r="C480" s="84"/>
      <c r="D480" s="84">
        <f>+D442+D443</f>
        <v>0</v>
      </c>
      <c r="E480" s="84">
        <f>+D480</f>
        <v>0</v>
      </c>
      <c r="F480" s="84"/>
    </row>
    <row r="481" spans="1:6" ht="21" customHeight="1" x14ac:dyDescent="0.55000000000000004">
      <c r="A481" s="85" t="s">
        <v>511</v>
      </c>
      <c r="B481" s="84"/>
      <c r="C481" s="84"/>
      <c r="D481" s="84">
        <v>0</v>
      </c>
      <c r="E481" s="84"/>
      <c r="F481" s="84">
        <f>+D481-E481</f>
        <v>0</v>
      </c>
    </row>
    <row r="482" spans="1:6" ht="21" customHeight="1" x14ac:dyDescent="0.55000000000000004">
      <c r="A482" s="85" t="s">
        <v>512</v>
      </c>
      <c r="B482" s="84">
        <f t="shared" ref="B482:D482" si="112">+B444+B445</f>
        <v>0</v>
      </c>
      <c r="C482" s="84">
        <f t="shared" si="112"/>
        <v>0</v>
      </c>
      <c r="D482" s="84">
        <f t="shared" si="112"/>
        <v>0</v>
      </c>
      <c r="E482" s="84">
        <f>+D482</f>
        <v>0</v>
      </c>
      <c r="F482" s="84"/>
    </row>
    <row r="483" spans="1:6" ht="21" customHeight="1" x14ac:dyDescent="0.55000000000000004">
      <c r="A483" s="85" t="s">
        <v>513</v>
      </c>
      <c r="B483" s="84">
        <f>+'2.ต้นทุนตามสัดส่วน '!$O$157</f>
        <v>0</v>
      </c>
      <c r="C483" s="84">
        <f>+'2.ต้นทุนตามสัดส่วน '!$P$157</f>
        <v>0</v>
      </c>
      <c r="D483" s="84">
        <f>+'2.ต้นทุนตามสัดส่วน '!$Q$157</f>
        <v>0</v>
      </c>
      <c r="E483" s="84"/>
      <c r="F483" s="84">
        <f>+D483-E483</f>
        <v>0</v>
      </c>
    </row>
    <row r="484" spans="1:6" ht="21" customHeight="1" x14ac:dyDescent="0.55000000000000004">
      <c r="A484" s="85"/>
      <c r="B484" s="84"/>
      <c r="C484" s="84"/>
      <c r="D484" s="84"/>
      <c r="E484" s="84"/>
      <c r="F484" s="84"/>
    </row>
    <row r="485" spans="1:6" ht="21" customHeight="1" x14ac:dyDescent="0.55000000000000004">
      <c r="A485" s="85"/>
      <c r="B485" s="84"/>
      <c r="C485" s="84"/>
      <c r="D485" s="84"/>
      <c r="E485" s="84"/>
      <c r="F485" s="84"/>
    </row>
    <row r="486" spans="1:6" ht="21" customHeight="1" x14ac:dyDescent="0.55000000000000004">
      <c r="A486" s="85"/>
      <c r="B486" s="84"/>
      <c r="C486" s="84"/>
      <c r="D486" s="84"/>
      <c r="E486" s="84"/>
      <c r="F486" s="84"/>
    </row>
    <row r="487" spans="1:6" ht="21" customHeight="1" x14ac:dyDescent="0.55000000000000004">
      <c r="A487" s="85"/>
      <c r="B487" s="84"/>
      <c r="C487" s="84"/>
      <c r="D487" s="84"/>
      <c r="E487" s="84"/>
      <c r="F487" s="84"/>
    </row>
    <row r="488" spans="1:6" ht="21" customHeight="1" x14ac:dyDescent="0.55000000000000004">
      <c r="A488" s="85"/>
      <c r="B488" s="84"/>
      <c r="C488" s="84"/>
      <c r="D488" s="84"/>
      <c r="E488" s="84"/>
      <c r="F488" s="84"/>
    </row>
    <row r="489" spans="1:6" ht="21" customHeight="1" x14ac:dyDescent="0.55000000000000004">
      <c r="A489" s="85"/>
      <c r="B489" s="84"/>
      <c r="C489" s="84"/>
      <c r="D489" s="84"/>
      <c r="E489" s="84"/>
      <c r="F489" s="84"/>
    </row>
    <row r="490" spans="1:6" ht="21" customHeight="1" x14ac:dyDescent="0.55000000000000004">
      <c r="A490" s="90" t="s">
        <v>22</v>
      </c>
      <c r="B490" s="30">
        <f t="shared" ref="B490:F490" si="113">SUM(B478:B489)</f>
        <v>0</v>
      </c>
      <c r="C490" s="30">
        <f t="shared" si="113"/>
        <v>0</v>
      </c>
      <c r="D490" s="30">
        <f t="shared" si="113"/>
        <v>0</v>
      </c>
      <c r="E490" s="30">
        <f t="shared" si="113"/>
        <v>0</v>
      </c>
      <c r="F490" s="30">
        <f t="shared" si="113"/>
        <v>0</v>
      </c>
    </row>
    <row r="491" spans="1:6" ht="21" customHeight="1" x14ac:dyDescent="0.55000000000000004">
      <c r="A491" s="91" t="s">
        <v>514</v>
      </c>
      <c r="B491" s="76">
        <f t="shared" ref="B491:F491" si="114">+B477-B490</f>
        <v>0</v>
      </c>
      <c r="C491" s="76">
        <f t="shared" si="114"/>
        <v>0</v>
      </c>
      <c r="D491" s="76">
        <f t="shared" si="114"/>
        <v>0</v>
      </c>
      <c r="E491" s="76">
        <f t="shared" si="114"/>
        <v>0</v>
      </c>
      <c r="F491" s="76">
        <f t="shared" si="114"/>
        <v>0</v>
      </c>
    </row>
    <row r="492" spans="1:6" ht="21" customHeight="1" x14ac:dyDescent="0.55000000000000004">
      <c r="A492" s="92"/>
      <c r="B492" s="93"/>
      <c r="C492" s="93"/>
      <c r="D492" s="93"/>
      <c r="E492" s="93"/>
      <c r="F492" s="93"/>
    </row>
    <row r="493" spans="1:6" ht="21" customHeight="1" x14ac:dyDescent="0.55000000000000004">
      <c r="A493" s="92" t="s">
        <v>377</v>
      </c>
      <c r="B493" s="93"/>
      <c r="C493" s="93"/>
      <c r="D493" s="93"/>
      <c r="E493" s="93" t="s">
        <v>378</v>
      </c>
      <c r="F493" s="93"/>
    </row>
    <row r="494" spans="1:6" ht="21" customHeight="1" x14ac:dyDescent="0.55000000000000004">
      <c r="A494" s="92" t="s">
        <v>379</v>
      </c>
      <c r="B494" s="93"/>
      <c r="C494" s="93"/>
      <c r="D494" s="93"/>
      <c r="E494" s="93" t="s">
        <v>378</v>
      </c>
      <c r="F494" s="93"/>
    </row>
    <row r="495" spans="1:6" ht="21" customHeight="1" x14ac:dyDescent="0.65">
      <c r="A495" s="152" t="s">
        <v>98</v>
      </c>
      <c r="B495" s="153"/>
      <c r="C495" s="153"/>
      <c r="D495" s="153"/>
      <c r="E495" s="153"/>
      <c r="F495" s="154"/>
    </row>
    <row r="496" spans="1:6" ht="21" customHeight="1" x14ac:dyDescent="0.65">
      <c r="A496" s="155" t="str">
        <f>+A458</f>
        <v>งานสวนป่า.......................</v>
      </c>
      <c r="B496" s="138"/>
      <c r="C496" s="138"/>
      <c r="D496" s="138"/>
      <c r="E496" s="138"/>
      <c r="F496" s="138"/>
    </row>
    <row r="497" spans="1:6" ht="21" customHeight="1" x14ac:dyDescent="0.65">
      <c r="A497" s="155" t="s">
        <v>558</v>
      </c>
      <c r="B497" s="138"/>
      <c r="C497" s="138"/>
      <c r="D497" s="138"/>
      <c r="E497" s="138"/>
      <c r="F497" s="138"/>
    </row>
    <row r="498" spans="1:6" ht="21" customHeight="1" x14ac:dyDescent="0.65">
      <c r="A498" s="155" t="s">
        <v>612</v>
      </c>
      <c r="B498" s="138"/>
      <c r="C498" s="138"/>
      <c r="D498" s="138"/>
      <c r="E498" s="138"/>
      <c r="F498" s="138"/>
    </row>
    <row r="499" spans="1:6" ht="21" customHeight="1" x14ac:dyDescent="0.55000000000000004">
      <c r="A499" s="156"/>
      <c r="B499" s="141"/>
      <c r="C499" s="141"/>
      <c r="D499" s="141"/>
      <c r="E499" s="141"/>
      <c r="F499" s="141"/>
    </row>
    <row r="500" spans="1:6" ht="21" customHeight="1" x14ac:dyDescent="0.55000000000000004">
      <c r="A500" s="81" t="s">
        <v>83</v>
      </c>
      <c r="B500" s="82" t="s">
        <v>42</v>
      </c>
      <c r="C500" s="82" t="s">
        <v>7</v>
      </c>
      <c r="D500" s="82" t="s">
        <v>365</v>
      </c>
      <c r="E500" s="82" t="s">
        <v>366</v>
      </c>
      <c r="F500" s="82" t="s">
        <v>367</v>
      </c>
    </row>
    <row r="501" spans="1:6" ht="21" customHeight="1" x14ac:dyDescent="0.55000000000000004">
      <c r="A501" s="83" t="s">
        <v>368</v>
      </c>
      <c r="B501" s="84">
        <f>+'2.ต้นทุนตามสัดส่วน '!$B$7</f>
        <v>0</v>
      </c>
      <c r="C501" s="84">
        <f>+'2.ต้นทุนตามสัดส่วน '!$C$7</f>
        <v>0</v>
      </c>
      <c r="D501" s="84">
        <f>+'2.ต้นทุนตามสัดส่วน '!$F$7</f>
        <v>0</v>
      </c>
      <c r="E501" s="84">
        <f>+D501</f>
        <v>0</v>
      </c>
      <c r="F501" s="84"/>
    </row>
    <row r="502" spans="1:6" ht="21" customHeight="1" x14ac:dyDescent="0.55000000000000004">
      <c r="A502" s="85"/>
      <c r="B502" s="84"/>
      <c r="C502" s="84"/>
      <c r="D502" s="84"/>
      <c r="E502" s="84"/>
      <c r="F502" s="84"/>
    </row>
    <row r="503" spans="1:6" ht="21" customHeight="1" x14ac:dyDescent="0.55000000000000004">
      <c r="A503" s="85" t="s">
        <v>515</v>
      </c>
      <c r="B503" s="84">
        <f t="shared" ref="B503:D503" si="115">+B465+B466</f>
        <v>0</v>
      </c>
      <c r="C503" s="84">
        <f t="shared" si="115"/>
        <v>0</v>
      </c>
      <c r="D503" s="84">
        <f t="shared" si="115"/>
        <v>0</v>
      </c>
      <c r="E503" s="84">
        <f>+D503</f>
        <v>0</v>
      </c>
      <c r="F503" s="84"/>
    </row>
    <row r="504" spans="1:6" ht="21" customHeight="1" x14ac:dyDescent="0.55000000000000004">
      <c r="A504" s="85" t="s">
        <v>516</v>
      </c>
      <c r="B504" s="84">
        <f>+'2.ต้นทุนตามสัดส่วน '!$B$167</f>
        <v>0</v>
      </c>
      <c r="C504" s="84">
        <f>+'2.ต้นทุนตามสัดส่วน '!$C$167</f>
        <v>0</v>
      </c>
      <c r="D504" s="84">
        <f>+'3.เก็บค่าใช้จ่าย'!$BG$158</f>
        <v>0</v>
      </c>
      <c r="E504" s="84"/>
      <c r="F504" s="84">
        <f>+D504-E504</f>
        <v>0</v>
      </c>
    </row>
    <row r="505" spans="1:6" ht="21" customHeight="1" x14ac:dyDescent="0.55000000000000004">
      <c r="A505" s="86"/>
      <c r="B505" s="84"/>
      <c r="C505" s="84"/>
      <c r="D505" s="84"/>
      <c r="E505" s="84"/>
      <c r="F505" s="84"/>
    </row>
    <row r="506" spans="1:6" ht="21" customHeight="1" x14ac:dyDescent="0.55000000000000004">
      <c r="A506" s="85" t="s">
        <v>517</v>
      </c>
      <c r="B506" s="84">
        <f t="shared" ref="B506:D506" si="116">+B468+B469</f>
        <v>0</v>
      </c>
      <c r="C506" s="84">
        <f t="shared" si="116"/>
        <v>0</v>
      </c>
      <c r="D506" s="84">
        <f t="shared" si="116"/>
        <v>0</v>
      </c>
      <c r="E506" s="84">
        <f>+D506</f>
        <v>0</v>
      </c>
      <c r="F506" s="84"/>
    </row>
    <row r="507" spans="1:6" ht="21" customHeight="1" x14ac:dyDescent="0.55000000000000004">
      <c r="A507" s="85" t="s">
        <v>518</v>
      </c>
      <c r="B507" s="84"/>
      <c r="C507" s="84"/>
      <c r="D507" s="84">
        <f>+'3.เก็บค่าใช้จ่าย'!$BG$268-'3.เก็บค่าใช้จ่าย'!$BG$158</f>
        <v>0</v>
      </c>
      <c r="E507" s="84"/>
      <c r="F507" s="84">
        <f>+D507-E507</f>
        <v>0</v>
      </c>
    </row>
    <row r="508" spans="1:6" ht="21" customHeight="1" x14ac:dyDescent="0.55000000000000004">
      <c r="A508" s="86"/>
      <c r="B508" s="84"/>
      <c r="C508" s="84"/>
      <c r="D508" s="84"/>
      <c r="E508" s="84"/>
      <c r="F508" s="84"/>
    </row>
    <row r="509" spans="1:6" ht="21" customHeight="1" x14ac:dyDescent="0.55000000000000004">
      <c r="A509" s="86" t="s">
        <v>519</v>
      </c>
      <c r="B509" s="84"/>
      <c r="C509" s="84"/>
      <c r="D509" s="84">
        <f>+D471+D472</f>
        <v>0</v>
      </c>
      <c r="E509" s="84">
        <f>+D509</f>
        <v>0</v>
      </c>
      <c r="F509" s="84"/>
    </row>
    <row r="510" spans="1:6" ht="21" customHeight="1" x14ac:dyDescent="0.55000000000000004">
      <c r="A510" s="86" t="s">
        <v>520</v>
      </c>
      <c r="B510" s="84"/>
      <c r="C510" s="84"/>
      <c r="D510" s="84"/>
      <c r="E510" s="84"/>
      <c r="F510" s="84">
        <f>+D510-E510</f>
        <v>0</v>
      </c>
    </row>
    <row r="511" spans="1:6" ht="21" customHeight="1" x14ac:dyDescent="0.55000000000000004">
      <c r="A511" s="85"/>
      <c r="B511" s="84"/>
      <c r="C511" s="84"/>
      <c r="D511" s="84"/>
      <c r="E511" s="84"/>
      <c r="F511" s="84"/>
    </row>
    <row r="512" spans="1:6" ht="21" customHeight="1" x14ac:dyDescent="0.55000000000000004">
      <c r="A512" s="85"/>
      <c r="B512" s="66"/>
      <c r="C512" s="66"/>
      <c r="D512" s="66"/>
      <c r="E512" s="66"/>
      <c r="F512" s="84"/>
    </row>
    <row r="513" spans="1:6" ht="21" customHeight="1" x14ac:dyDescent="0.55000000000000004">
      <c r="A513" s="87" t="s">
        <v>372</v>
      </c>
      <c r="B513" s="84">
        <f t="shared" ref="B513:F513" si="117">SUM(B501:B512)</f>
        <v>0</v>
      </c>
      <c r="C513" s="84">
        <f t="shared" si="117"/>
        <v>0</v>
      </c>
      <c r="D513" s="84">
        <f t="shared" si="117"/>
        <v>0</v>
      </c>
      <c r="E513" s="84">
        <f t="shared" si="117"/>
        <v>0</v>
      </c>
      <c r="F513" s="88">
        <f t="shared" si="117"/>
        <v>0</v>
      </c>
    </row>
    <row r="514" spans="1:6" ht="21" customHeight="1" x14ac:dyDescent="0.55000000000000004">
      <c r="A514" s="47" t="e">
        <f>+D513/C513</f>
        <v>#DIV/0!</v>
      </c>
      <c r="B514" s="66"/>
      <c r="C514" s="66"/>
      <c r="D514" s="66"/>
      <c r="E514" s="66"/>
      <c r="F514" s="66"/>
    </row>
    <row r="515" spans="1:6" ht="21" customHeight="1" x14ac:dyDescent="0.55000000000000004">
      <c r="A515" s="89" t="str">
        <f>CONCATENATE(A531,C531,E531)</f>
        <v>ราคาลงตัวหน่วยละ บาท</v>
      </c>
      <c r="B515" s="66">
        <f t="shared" ref="B515:E515" si="118">SUM(B513:B514)</f>
        <v>0</v>
      </c>
      <c r="C515" s="66">
        <f t="shared" si="118"/>
        <v>0</v>
      </c>
      <c r="D515" s="30">
        <f t="shared" si="118"/>
        <v>0</v>
      </c>
      <c r="E515" s="66">
        <f t="shared" si="118"/>
        <v>0</v>
      </c>
      <c r="F515" s="66">
        <f>+D515-E515</f>
        <v>0</v>
      </c>
    </row>
    <row r="516" spans="1:6" ht="21" customHeight="1" x14ac:dyDescent="0.55000000000000004">
      <c r="A516" s="85" t="s">
        <v>521</v>
      </c>
      <c r="B516" s="84">
        <f t="shared" ref="B516:D516" si="119">+B478+B479</f>
        <v>0</v>
      </c>
      <c r="C516" s="84">
        <f t="shared" si="119"/>
        <v>0</v>
      </c>
      <c r="D516" s="84">
        <f t="shared" si="119"/>
        <v>0</v>
      </c>
      <c r="E516" s="84">
        <f>+D516</f>
        <v>0</v>
      </c>
      <c r="F516" s="84"/>
    </row>
    <row r="517" spans="1:6" ht="21" customHeight="1" x14ac:dyDescent="0.55000000000000004">
      <c r="A517" s="85" t="s">
        <v>522</v>
      </c>
      <c r="B517" s="84">
        <f>+'2.ต้นทุนตามสัดส่วน '!$L$167</f>
        <v>0</v>
      </c>
      <c r="C517" s="84">
        <f>+'2.ต้นทุนตามสัดส่วน '!$M$167</f>
        <v>0</v>
      </c>
      <c r="D517" s="84">
        <f>+'2.ต้นทุนตามสัดส่วน '!$N$167</f>
        <v>0</v>
      </c>
      <c r="E517" s="84"/>
      <c r="F517" s="84">
        <f>+D517-E517</f>
        <v>0</v>
      </c>
    </row>
    <row r="518" spans="1:6" ht="21" customHeight="1" x14ac:dyDescent="0.55000000000000004">
      <c r="A518" s="85" t="s">
        <v>523</v>
      </c>
      <c r="B518" s="84"/>
      <c r="C518" s="84"/>
      <c r="D518" s="84">
        <f>+D480+D481</f>
        <v>0</v>
      </c>
      <c r="E518" s="84">
        <f>+D518</f>
        <v>0</v>
      </c>
      <c r="F518" s="84"/>
    </row>
    <row r="519" spans="1:6" ht="21" customHeight="1" x14ac:dyDescent="0.55000000000000004">
      <c r="A519" s="85" t="s">
        <v>524</v>
      </c>
      <c r="B519" s="84"/>
      <c r="C519" s="84"/>
      <c r="D519" s="84"/>
      <c r="E519" s="84"/>
      <c r="F519" s="84">
        <f>+D519-E519</f>
        <v>0</v>
      </c>
    </row>
    <row r="520" spans="1:6" ht="21" customHeight="1" x14ac:dyDescent="0.55000000000000004">
      <c r="A520" s="85" t="s">
        <v>525</v>
      </c>
      <c r="B520" s="84">
        <f t="shared" ref="B520:D520" si="120">+B482+B483</f>
        <v>0</v>
      </c>
      <c r="C520" s="84">
        <f t="shared" si="120"/>
        <v>0</v>
      </c>
      <c r="D520" s="84">
        <f t="shared" si="120"/>
        <v>0</v>
      </c>
      <c r="E520" s="84">
        <f>+D520</f>
        <v>0</v>
      </c>
      <c r="F520" s="84"/>
    </row>
    <row r="521" spans="1:6" ht="21" customHeight="1" x14ac:dyDescent="0.55000000000000004">
      <c r="A521" s="85" t="s">
        <v>526</v>
      </c>
      <c r="B521" s="84">
        <f>+'2.ต้นทุนตามสัดส่วน '!$O$167</f>
        <v>0</v>
      </c>
      <c r="C521" s="84">
        <f>+'2.ต้นทุนตามสัดส่วน '!$P$167</f>
        <v>0</v>
      </c>
      <c r="D521" s="84">
        <f>+'2.ต้นทุนตามสัดส่วน '!$Q$167</f>
        <v>0</v>
      </c>
      <c r="E521" s="84"/>
      <c r="F521" s="84">
        <f>+D521-E521</f>
        <v>0</v>
      </c>
    </row>
    <row r="522" spans="1:6" ht="21" customHeight="1" x14ac:dyDescent="0.55000000000000004">
      <c r="A522" s="85"/>
      <c r="B522" s="84"/>
      <c r="C522" s="84"/>
      <c r="D522" s="84"/>
      <c r="E522" s="84"/>
      <c r="F522" s="84"/>
    </row>
    <row r="523" spans="1:6" ht="21" customHeight="1" x14ac:dyDescent="0.55000000000000004">
      <c r="A523" s="85"/>
      <c r="B523" s="84"/>
      <c r="C523" s="84"/>
      <c r="D523" s="84"/>
      <c r="E523" s="84"/>
      <c r="F523" s="84"/>
    </row>
    <row r="524" spans="1:6" ht="21" customHeight="1" x14ac:dyDescent="0.55000000000000004">
      <c r="A524" s="85"/>
      <c r="B524" s="84"/>
      <c r="C524" s="84"/>
      <c r="D524" s="84"/>
      <c r="E524" s="84"/>
      <c r="F524" s="84"/>
    </row>
    <row r="525" spans="1:6" ht="21" customHeight="1" x14ac:dyDescent="0.55000000000000004">
      <c r="A525" s="85"/>
      <c r="B525" s="84"/>
      <c r="C525" s="84"/>
      <c r="D525" s="84"/>
      <c r="E525" s="84"/>
      <c r="F525" s="84"/>
    </row>
    <row r="526" spans="1:6" ht="21" customHeight="1" x14ac:dyDescent="0.55000000000000004">
      <c r="A526" s="85"/>
      <c r="B526" s="84"/>
      <c r="C526" s="84"/>
      <c r="D526" s="84"/>
      <c r="E526" s="84"/>
      <c r="F526" s="84"/>
    </row>
    <row r="527" spans="1:6" ht="21" customHeight="1" x14ac:dyDescent="0.55000000000000004">
      <c r="A527" s="85"/>
      <c r="B527" s="84"/>
      <c r="C527" s="84"/>
      <c r="D527" s="84"/>
      <c r="E527" s="84"/>
      <c r="F527" s="84"/>
    </row>
    <row r="528" spans="1:6" ht="21" customHeight="1" x14ac:dyDescent="0.55000000000000004">
      <c r="A528" s="90" t="s">
        <v>22</v>
      </c>
      <c r="B528" s="30">
        <f t="shared" ref="B528:F528" si="121">SUM(B516:B527)</f>
        <v>0</v>
      </c>
      <c r="C528" s="30">
        <f t="shared" si="121"/>
        <v>0</v>
      </c>
      <c r="D528" s="30">
        <f t="shared" si="121"/>
        <v>0</v>
      </c>
      <c r="E528" s="30">
        <f t="shared" si="121"/>
        <v>0</v>
      </c>
      <c r="F528" s="30">
        <f t="shared" si="121"/>
        <v>0</v>
      </c>
    </row>
    <row r="529" spans="1:6" ht="21" customHeight="1" x14ac:dyDescent="0.55000000000000004">
      <c r="A529" s="91" t="s">
        <v>527</v>
      </c>
      <c r="B529" s="76">
        <f t="shared" ref="B529:F529" si="122">+B515-B528</f>
        <v>0</v>
      </c>
      <c r="C529" s="76">
        <f t="shared" si="122"/>
        <v>0</v>
      </c>
      <c r="D529" s="76">
        <f t="shared" si="122"/>
        <v>0</v>
      </c>
      <c r="E529" s="76">
        <f t="shared" si="122"/>
        <v>0</v>
      </c>
      <c r="F529" s="76">
        <f t="shared" si="122"/>
        <v>0</v>
      </c>
    </row>
    <row r="530" spans="1:6" ht="21" customHeight="1" x14ac:dyDescent="0.55000000000000004">
      <c r="A530" s="92"/>
      <c r="B530" s="93"/>
      <c r="C530" s="93"/>
      <c r="D530" s="93"/>
      <c r="E530" s="93"/>
      <c r="F530" s="93"/>
    </row>
    <row r="531" spans="1:6" ht="21" customHeight="1" x14ac:dyDescent="0.55000000000000004">
      <c r="A531" s="92" t="s">
        <v>377</v>
      </c>
      <c r="B531" s="93"/>
      <c r="C531" s="93"/>
      <c r="D531" s="93"/>
      <c r="E531" s="93" t="s">
        <v>378</v>
      </c>
      <c r="F531" s="93"/>
    </row>
    <row r="532" spans="1:6" ht="21" customHeight="1" x14ac:dyDescent="0.55000000000000004">
      <c r="A532" s="92" t="s">
        <v>379</v>
      </c>
      <c r="B532" s="93"/>
      <c r="C532" s="93"/>
      <c r="D532" s="93"/>
      <c r="E532" s="93" t="s">
        <v>378</v>
      </c>
      <c r="F532" s="93"/>
    </row>
    <row r="533" spans="1:6" ht="21" customHeight="1" x14ac:dyDescent="0.65">
      <c r="A533" s="152" t="s">
        <v>99</v>
      </c>
      <c r="B533" s="153"/>
      <c r="C533" s="153"/>
      <c r="D533" s="153"/>
      <c r="E533" s="153"/>
      <c r="F533" s="154"/>
    </row>
    <row r="534" spans="1:6" ht="21" customHeight="1" x14ac:dyDescent="0.65">
      <c r="A534" s="155" t="str">
        <f>+A496</f>
        <v>งานสวนป่า.......................</v>
      </c>
      <c r="B534" s="138"/>
      <c r="C534" s="138"/>
      <c r="D534" s="138"/>
      <c r="E534" s="138"/>
      <c r="F534" s="138"/>
    </row>
    <row r="535" spans="1:6" ht="21" customHeight="1" x14ac:dyDescent="0.65">
      <c r="A535" s="155" t="s">
        <v>558</v>
      </c>
      <c r="B535" s="138"/>
      <c r="C535" s="138"/>
      <c r="D535" s="138"/>
      <c r="E535" s="138"/>
      <c r="F535" s="138"/>
    </row>
    <row r="536" spans="1:6" ht="21" customHeight="1" x14ac:dyDescent="0.65">
      <c r="A536" s="155" t="s">
        <v>613</v>
      </c>
      <c r="B536" s="138"/>
      <c r="C536" s="138"/>
      <c r="D536" s="138"/>
      <c r="E536" s="138"/>
      <c r="F536" s="138"/>
    </row>
    <row r="537" spans="1:6" ht="21" customHeight="1" x14ac:dyDescent="0.55000000000000004">
      <c r="A537" s="156"/>
      <c r="B537" s="141"/>
      <c r="C537" s="141"/>
      <c r="D537" s="141"/>
      <c r="E537" s="141"/>
      <c r="F537" s="141"/>
    </row>
    <row r="538" spans="1:6" ht="21" customHeight="1" x14ac:dyDescent="0.55000000000000004">
      <c r="A538" s="81" t="s">
        <v>83</v>
      </c>
      <c r="B538" s="82" t="s">
        <v>42</v>
      </c>
      <c r="C538" s="82" t="s">
        <v>7</v>
      </c>
      <c r="D538" s="82" t="s">
        <v>365</v>
      </c>
      <c r="E538" s="82" t="s">
        <v>366</v>
      </c>
      <c r="F538" s="82" t="s">
        <v>367</v>
      </c>
    </row>
    <row r="539" spans="1:6" ht="21" customHeight="1" x14ac:dyDescent="0.55000000000000004">
      <c r="A539" s="83" t="s">
        <v>368</v>
      </c>
      <c r="B539" s="84">
        <f>+'2.ต้นทุนตามสัดส่วน '!$B$7</f>
        <v>0</v>
      </c>
      <c r="C539" s="84">
        <f>+'2.ต้นทุนตามสัดส่วน '!$C$7</f>
        <v>0</v>
      </c>
      <c r="D539" s="84">
        <f>+'2.ต้นทุนตามสัดส่วน '!$F$7</f>
        <v>0</v>
      </c>
      <c r="E539" s="84">
        <f>+D539</f>
        <v>0</v>
      </c>
      <c r="F539" s="84"/>
    </row>
    <row r="540" spans="1:6" ht="21" customHeight="1" x14ac:dyDescent="0.55000000000000004">
      <c r="A540" s="85"/>
      <c r="B540" s="84"/>
      <c r="C540" s="84"/>
      <c r="D540" s="84"/>
      <c r="E540" s="84"/>
      <c r="F540" s="84"/>
    </row>
    <row r="541" spans="1:6" ht="21" customHeight="1" x14ac:dyDescent="0.55000000000000004">
      <c r="A541" s="85" t="s">
        <v>528</v>
      </c>
      <c r="B541" s="84">
        <f t="shared" ref="B541:D541" si="123">+B503+B504</f>
        <v>0</v>
      </c>
      <c r="C541" s="84">
        <f t="shared" si="123"/>
        <v>0</v>
      </c>
      <c r="D541" s="84">
        <f t="shared" si="123"/>
        <v>0</v>
      </c>
      <c r="E541" s="84">
        <f>+D541</f>
        <v>0</v>
      </c>
      <c r="F541" s="84"/>
    </row>
    <row r="542" spans="1:6" ht="21" customHeight="1" x14ac:dyDescent="0.55000000000000004">
      <c r="A542" s="85" t="s">
        <v>529</v>
      </c>
      <c r="B542" s="84">
        <f>+'2.ต้นทุนตามสัดส่วน '!$B$177</f>
        <v>0</v>
      </c>
      <c r="C542" s="84">
        <f>+'2.ต้นทุนตามสัดส่วน '!$C$177</f>
        <v>0</v>
      </c>
      <c r="D542" s="84">
        <f>+'3.เก็บค่าใช้จ่าย'!$BH$158</f>
        <v>0</v>
      </c>
      <c r="E542" s="84"/>
      <c r="F542" s="84">
        <f>+D542-E542</f>
        <v>0</v>
      </c>
    </row>
    <row r="543" spans="1:6" ht="21" customHeight="1" x14ac:dyDescent="0.55000000000000004">
      <c r="A543" s="86"/>
      <c r="B543" s="84"/>
      <c r="C543" s="84"/>
      <c r="D543" s="84"/>
      <c r="E543" s="84"/>
      <c r="F543" s="84"/>
    </row>
    <row r="544" spans="1:6" ht="21" customHeight="1" x14ac:dyDescent="0.55000000000000004">
      <c r="A544" s="85" t="s">
        <v>530</v>
      </c>
      <c r="B544" s="84">
        <f t="shared" ref="B544:D544" si="124">+B506+B507</f>
        <v>0</v>
      </c>
      <c r="C544" s="84">
        <f t="shared" si="124"/>
        <v>0</v>
      </c>
      <c r="D544" s="84">
        <f t="shared" si="124"/>
        <v>0</v>
      </c>
      <c r="E544" s="84">
        <f>+D544</f>
        <v>0</v>
      </c>
      <c r="F544" s="84"/>
    </row>
    <row r="545" spans="1:6" ht="21" customHeight="1" x14ac:dyDescent="0.55000000000000004">
      <c r="A545" s="85" t="s">
        <v>531</v>
      </c>
      <c r="B545" s="84"/>
      <c r="C545" s="84"/>
      <c r="D545" s="84">
        <f>+'3.เก็บค่าใช้จ่าย'!$BH$268-'3.เก็บค่าใช้จ่าย'!$BH$158</f>
        <v>0</v>
      </c>
      <c r="E545" s="84"/>
      <c r="F545" s="84">
        <f>+D545-E545</f>
        <v>0</v>
      </c>
    </row>
    <row r="546" spans="1:6" ht="21" customHeight="1" x14ac:dyDescent="0.55000000000000004">
      <c r="A546" s="86"/>
      <c r="B546" s="84"/>
      <c r="C546" s="84"/>
      <c r="D546" s="84"/>
      <c r="E546" s="84"/>
      <c r="F546" s="84"/>
    </row>
    <row r="547" spans="1:6" ht="21" customHeight="1" x14ac:dyDescent="0.55000000000000004">
      <c r="A547" s="86" t="s">
        <v>532</v>
      </c>
      <c r="B547" s="84"/>
      <c r="C547" s="84"/>
      <c r="D547" s="84">
        <f>+D509+D510</f>
        <v>0</v>
      </c>
      <c r="E547" s="84">
        <f>+D547</f>
        <v>0</v>
      </c>
      <c r="F547" s="84"/>
    </row>
    <row r="548" spans="1:6" ht="21" customHeight="1" x14ac:dyDescent="0.55000000000000004">
      <c r="A548" s="86" t="s">
        <v>533</v>
      </c>
      <c r="B548" s="84"/>
      <c r="C548" s="84"/>
      <c r="D548" s="84"/>
      <c r="E548" s="84"/>
      <c r="F548" s="84">
        <f>+D548-E548</f>
        <v>0</v>
      </c>
    </row>
    <row r="549" spans="1:6" ht="21" customHeight="1" x14ac:dyDescent="0.55000000000000004">
      <c r="A549" s="85"/>
      <c r="B549" s="84"/>
      <c r="C549" s="84"/>
      <c r="D549" s="84"/>
      <c r="E549" s="84"/>
      <c r="F549" s="84"/>
    </row>
    <row r="550" spans="1:6" ht="21" customHeight="1" x14ac:dyDescent="0.55000000000000004">
      <c r="A550" s="85"/>
      <c r="B550" s="66"/>
      <c r="C550" s="66"/>
      <c r="D550" s="66"/>
      <c r="E550" s="66"/>
      <c r="F550" s="84"/>
    </row>
    <row r="551" spans="1:6" ht="21" customHeight="1" x14ac:dyDescent="0.55000000000000004">
      <c r="A551" s="87" t="s">
        <v>372</v>
      </c>
      <c r="B551" s="84">
        <f t="shared" ref="B551:F551" si="125">SUM(B539:B550)</f>
        <v>0</v>
      </c>
      <c r="C551" s="84">
        <f t="shared" si="125"/>
        <v>0</v>
      </c>
      <c r="D551" s="84">
        <f t="shared" si="125"/>
        <v>0</v>
      </c>
      <c r="E551" s="84">
        <f t="shared" si="125"/>
        <v>0</v>
      </c>
      <c r="F551" s="88">
        <f t="shared" si="125"/>
        <v>0</v>
      </c>
    </row>
    <row r="552" spans="1:6" ht="21" customHeight="1" x14ac:dyDescent="0.55000000000000004">
      <c r="A552" s="47" t="e">
        <f>+D551/C551</f>
        <v>#DIV/0!</v>
      </c>
      <c r="B552" s="66"/>
      <c r="C552" s="66"/>
      <c r="D552" s="66"/>
      <c r="E552" s="66"/>
      <c r="F552" s="66"/>
    </row>
    <row r="553" spans="1:6" ht="21" customHeight="1" x14ac:dyDescent="0.55000000000000004">
      <c r="A553" s="89" t="str">
        <f>CONCATENATE(A569,C569,E569)</f>
        <v>ราคาลงตัวหน่วยละ บาท</v>
      </c>
      <c r="B553" s="66">
        <f t="shared" ref="B553:E553" si="126">SUM(B551:B552)</f>
        <v>0</v>
      </c>
      <c r="C553" s="66">
        <f t="shared" si="126"/>
        <v>0</v>
      </c>
      <c r="D553" s="30">
        <f t="shared" si="126"/>
        <v>0</v>
      </c>
      <c r="E553" s="66">
        <f t="shared" si="126"/>
        <v>0</v>
      </c>
      <c r="F553" s="66">
        <f>+D553-E553</f>
        <v>0</v>
      </c>
    </row>
    <row r="554" spans="1:6" ht="21" customHeight="1" x14ac:dyDescent="0.55000000000000004">
      <c r="A554" s="85" t="s">
        <v>534</v>
      </c>
      <c r="B554" s="84">
        <f t="shared" ref="B554:D554" si="127">+B516+B517</f>
        <v>0</v>
      </c>
      <c r="C554" s="84">
        <f t="shared" si="127"/>
        <v>0</v>
      </c>
      <c r="D554" s="84">
        <f t="shared" si="127"/>
        <v>0</v>
      </c>
      <c r="E554" s="84">
        <f>+D554</f>
        <v>0</v>
      </c>
      <c r="F554" s="84"/>
    </row>
    <row r="555" spans="1:6" ht="21" customHeight="1" x14ac:dyDescent="0.55000000000000004">
      <c r="A555" s="85" t="s">
        <v>535</v>
      </c>
      <c r="B555" s="84">
        <f>+'2.ต้นทุนตามสัดส่วน '!$L$177</f>
        <v>0</v>
      </c>
      <c r="C555" s="84">
        <f>+'2.ต้นทุนตามสัดส่วน '!$M$177</f>
        <v>0</v>
      </c>
      <c r="D555" s="84">
        <f>+'2.ต้นทุนตามสัดส่วน '!$N$177</f>
        <v>0</v>
      </c>
      <c r="E555" s="84"/>
      <c r="F555" s="84">
        <f>+D555-E555</f>
        <v>0</v>
      </c>
    </row>
    <row r="556" spans="1:6" ht="21" customHeight="1" x14ac:dyDescent="0.55000000000000004">
      <c r="A556" s="85" t="s">
        <v>536</v>
      </c>
      <c r="B556" s="84"/>
      <c r="C556" s="84"/>
      <c r="D556" s="84">
        <f>+D518+D519</f>
        <v>0</v>
      </c>
      <c r="E556" s="84">
        <f>+D556</f>
        <v>0</v>
      </c>
      <c r="F556" s="84"/>
    </row>
    <row r="557" spans="1:6" ht="21" customHeight="1" x14ac:dyDescent="0.55000000000000004">
      <c r="A557" s="85" t="s">
        <v>537</v>
      </c>
      <c r="B557" s="84"/>
      <c r="C557" s="84"/>
      <c r="D557" s="84"/>
      <c r="E557" s="84"/>
      <c r="F557" s="84">
        <f>+D557-E557</f>
        <v>0</v>
      </c>
    </row>
    <row r="558" spans="1:6" ht="21" customHeight="1" x14ac:dyDescent="0.55000000000000004">
      <c r="A558" s="85" t="s">
        <v>538</v>
      </c>
      <c r="B558" s="84">
        <f t="shared" ref="B558:D558" si="128">+B520+B521</f>
        <v>0</v>
      </c>
      <c r="C558" s="84">
        <f t="shared" si="128"/>
        <v>0</v>
      </c>
      <c r="D558" s="84">
        <f t="shared" si="128"/>
        <v>0</v>
      </c>
      <c r="E558" s="84">
        <f>+D558</f>
        <v>0</v>
      </c>
      <c r="F558" s="84"/>
    </row>
    <row r="559" spans="1:6" ht="21" customHeight="1" x14ac:dyDescent="0.55000000000000004">
      <c r="A559" s="85" t="s">
        <v>539</v>
      </c>
      <c r="B559" s="84">
        <f>+'2.ต้นทุนตามสัดส่วน '!$O$177</f>
        <v>0</v>
      </c>
      <c r="C559" s="84">
        <f>+'2.ต้นทุนตามสัดส่วน '!$P$177</f>
        <v>0</v>
      </c>
      <c r="D559" s="84">
        <f>+'2.ต้นทุนตามสัดส่วน '!$Q$177</f>
        <v>0</v>
      </c>
      <c r="E559" s="84"/>
      <c r="F559" s="84">
        <f>+D559-E559</f>
        <v>0</v>
      </c>
    </row>
    <row r="560" spans="1:6" ht="21" customHeight="1" x14ac:dyDescent="0.55000000000000004">
      <c r="A560" s="85"/>
      <c r="B560" s="84"/>
      <c r="C560" s="84"/>
      <c r="D560" s="84"/>
      <c r="E560" s="84"/>
      <c r="F560" s="84"/>
    </row>
    <row r="561" spans="1:6" ht="21" customHeight="1" x14ac:dyDescent="0.55000000000000004">
      <c r="A561" s="85"/>
      <c r="B561" s="84"/>
      <c r="C561" s="84"/>
      <c r="D561" s="84"/>
      <c r="E561" s="84"/>
      <c r="F561" s="84"/>
    </row>
    <row r="562" spans="1:6" ht="21" customHeight="1" x14ac:dyDescent="0.55000000000000004">
      <c r="A562" s="85"/>
      <c r="B562" s="84"/>
      <c r="C562" s="84"/>
      <c r="D562" s="84"/>
      <c r="E562" s="84"/>
      <c r="F562" s="84"/>
    </row>
    <row r="563" spans="1:6" ht="21" customHeight="1" x14ac:dyDescent="0.55000000000000004">
      <c r="A563" s="85"/>
      <c r="B563" s="84"/>
      <c r="C563" s="84"/>
      <c r="D563" s="84"/>
      <c r="E563" s="84"/>
      <c r="F563" s="84"/>
    </row>
    <row r="564" spans="1:6" ht="21" customHeight="1" x14ac:dyDescent="0.55000000000000004">
      <c r="A564" s="85"/>
      <c r="B564" s="84"/>
      <c r="C564" s="84"/>
      <c r="D564" s="84"/>
      <c r="E564" s="84"/>
      <c r="F564" s="84"/>
    </row>
    <row r="565" spans="1:6" ht="21" customHeight="1" x14ac:dyDescent="0.55000000000000004">
      <c r="A565" s="85"/>
      <c r="B565" s="84"/>
      <c r="C565" s="84"/>
      <c r="D565" s="84"/>
      <c r="E565" s="84"/>
      <c r="F565" s="84"/>
    </row>
    <row r="566" spans="1:6" ht="21" customHeight="1" x14ac:dyDescent="0.55000000000000004">
      <c r="A566" s="90" t="s">
        <v>22</v>
      </c>
      <c r="B566" s="30">
        <f t="shared" ref="B566:F566" si="129">SUM(B554:B565)</f>
        <v>0</v>
      </c>
      <c r="C566" s="30">
        <f t="shared" si="129"/>
        <v>0</v>
      </c>
      <c r="D566" s="30">
        <f t="shared" si="129"/>
        <v>0</v>
      </c>
      <c r="E566" s="30">
        <f t="shared" si="129"/>
        <v>0</v>
      </c>
      <c r="F566" s="30">
        <f t="shared" si="129"/>
        <v>0</v>
      </c>
    </row>
    <row r="567" spans="1:6" ht="21" customHeight="1" x14ac:dyDescent="0.55000000000000004">
      <c r="A567" s="91" t="s">
        <v>540</v>
      </c>
      <c r="B567" s="76">
        <f t="shared" ref="B567:F567" si="130">+B553-B566</f>
        <v>0</v>
      </c>
      <c r="C567" s="76">
        <f t="shared" si="130"/>
        <v>0</v>
      </c>
      <c r="D567" s="76">
        <f t="shared" si="130"/>
        <v>0</v>
      </c>
      <c r="E567" s="76">
        <f t="shared" si="130"/>
        <v>0</v>
      </c>
      <c r="F567" s="76">
        <f t="shared" si="130"/>
        <v>0</v>
      </c>
    </row>
    <row r="568" spans="1:6" ht="21" customHeight="1" x14ac:dyDescent="0.55000000000000004">
      <c r="A568" s="92"/>
      <c r="B568" s="93"/>
      <c r="C568" s="93"/>
      <c r="D568" s="93"/>
      <c r="E568" s="93"/>
      <c r="F568" s="93"/>
    </row>
    <row r="569" spans="1:6" ht="21" customHeight="1" x14ac:dyDescent="0.55000000000000004">
      <c r="A569" s="92" t="s">
        <v>377</v>
      </c>
      <c r="B569" s="93"/>
      <c r="C569" s="93"/>
      <c r="D569" s="93"/>
      <c r="E569" s="93" t="s">
        <v>378</v>
      </c>
      <c r="F569" s="93"/>
    </row>
    <row r="570" spans="1:6" ht="21" customHeight="1" x14ac:dyDescent="0.55000000000000004">
      <c r="A570" s="92" t="s">
        <v>379</v>
      </c>
      <c r="B570" s="93"/>
      <c r="C570" s="93"/>
      <c r="D570" s="93"/>
      <c r="E570" s="93" t="s">
        <v>378</v>
      </c>
      <c r="F570" s="93"/>
    </row>
    <row r="571" spans="1:6" ht="21" customHeight="1" x14ac:dyDescent="0.65">
      <c r="A571" s="152" t="s">
        <v>100</v>
      </c>
      <c r="B571" s="153"/>
      <c r="C571" s="153"/>
      <c r="D571" s="153"/>
      <c r="E571" s="153"/>
      <c r="F571" s="154"/>
    </row>
    <row r="572" spans="1:6" ht="21" customHeight="1" x14ac:dyDescent="0.65">
      <c r="A572" s="155" t="str">
        <f>+A534</f>
        <v>งานสวนป่า.......................</v>
      </c>
      <c r="B572" s="138"/>
      <c r="C572" s="138"/>
      <c r="D572" s="138"/>
      <c r="E572" s="138"/>
      <c r="F572" s="138"/>
    </row>
    <row r="573" spans="1:6" ht="21" customHeight="1" x14ac:dyDescent="0.65">
      <c r="A573" s="155" t="s">
        <v>558</v>
      </c>
      <c r="B573" s="138"/>
      <c r="C573" s="138"/>
      <c r="D573" s="138"/>
      <c r="E573" s="138"/>
      <c r="F573" s="138"/>
    </row>
    <row r="574" spans="1:6" ht="21" customHeight="1" x14ac:dyDescent="0.65">
      <c r="A574" s="155" t="str">
        <f>+A536</f>
        <v>ณ วันที่  31  ธันวาคม  2569</v>
      </c>
      <c r="B574" s="138"/>
      <c r="C574" s="138"/>
      <c r="D574" s="138"/>
      <c r="E574" s="138"/>
      <c r="F574" s="138"/>
    </row>
    <row r="575" spans="1:6" ht="21" customHeight="1" x14ac:dyDescent="0.55000000000000004">
      <c r="A575" s="156"/>
      <c r="B575" s="141"/>
      <c r="C575" s="141"/>
      <c r="D575" s="141"/>
      <c r="E575" s="141"/>
      <c r="F575" s="141"/>
    </row>
    <row r="576" spans="1:6" ht="21" customHeight="1" x14ac:dyDescent="0.55000000000000004">
      <c r="A576" s="81" t="s">
        <v>83</v>
      </c>
      <c r="B576" s="82" t="s">
        <v>42</v>
      </c>
      <c r="C576" s="82" t="s">
        <v>7</v>
      </c>
      <c r="D576" s="82" t="s">
        <v>365</v>
      </c>
      <c r="E576" s="82" t="s">
        <v>366</v>
      </c>
      <c r="F576" s="82" t="s">
        <v>367</v>
      </c>
    </row>
    <row r="577" spans="1:6" ht="21" customHeight="1" x14ac:dyDescent="0.55000000000000004">
      <c r="A577" s="83" t="s">
        <v>368</v>
      </c>
      <c r="B577" s="84">
        <f>+'2.ต้นทุนตามสัดส่วน '!$B$7</f>
        <v>0</v>
      </c>
      <c r="C577" s="84">
        <f>+'2.ต้นทุนตามสัดส่วน '!$C$7</f>
        <v>0</v>
      </c>
      <c r="D577" s="84">
        <f>+'2.ต้นทุนตามสัดส่วน '!$F$7</f>
        <v>0</v>
      </c>
      <c r="E577" s="84">
        <f>+D577</f>
        <v>0</v>
      </c>
      <c r="F577" s="84"/>
    </row>
    <row r="578" spans="1:6" ht="21" customHeight="1" x14ac:dyDescent="0.55000000000000004">
      <c r="A578" s="85"/>
      <c r="B578" s="84"/>
      <c r="C578" s="84"/>
      <c r="D578" s="84"/>
      <c r="E578" s="84"/>
      <c r="F578" s="84"/>
    </row>
    <row r="579" spans="1:6" ht="21" customHeight="1" x14ac:dyDescent="0.55000000000000004">
      <c r="A579" s="85" t="s">
        <v>541</v>
      </c>
      <c r="B579" s="84">
        <f t="shared" ref="B579:D579" si="131">+B427+B428</f>
        <v>0</v>
      </c>
      <c r="C579" s="84">
        <f t="shared" si="131"/>
        <v>0</v>
      </c>
      <c r="D579" s="84">
        <f t="shared" si="131"/>
        <v>0</v>
      </c>
      <c r="E579" s="84">
        <f>+D579</f>
        <v>0</v>
      </c>
      <c r="F579" s="84"/>
    </row>
    <row r="580" spans="1:6" ht="21" customHeight="1" x14ac:dyDescent="0.55000000000000004">
      <c r="A580" s="85" t="s">
        <v>542</v>
      </c>
      <c r="B580" s="84">
        <f t="shared" ref="B580:D580" si="132">+B466+B504+B542</f>
        <v>0</v>
      </c>
      <c r="C580" s="84">
        <f t="shared" si="132"/>
        <v>0</v>
      </c>
      <c r="D580" s="84">
        <f t="shared" si="132"/>
        <v>0</v>
      </c>
      <c r="E580" s="84"/>
      <c r="F580" s="84">
        <f>+D580</f>
        <v>0</v>
      </c>
    </row>
    <row r="581" spans="1:6" ht="21" customHeight="1" x14ac:dyDescent="0.55000000000000004">
      <c r="A581" s="86"/>
      <c r="B581" s="84"/>
      <c r="C581" s="84"/>
      <c r="D581" s="84"/>
      <c r="E581" s="84"/>
      <c r="F581" s="84"/>
    </row>
    <row r="582" spans="1:6" ht="21" customHeight="1" x14ac:dyDescent="0.55000000000000004">
      <c r="A582" s="85" t="s">
        <v>492</v>
      </c>
      <c r="B582" s="84">
        <f t="shared" ref="B582:D582" si="133">+B430+B431</f>
        <v>0</v>
      </c>
      <c r="C582" s="84">
        <f t="shared" si="133"/>
        <v>0</v>
      </c>
      <c r="D582" s="84">
        <f t="shared" si="133"/>
        <v>0</v>
      </c>
      <c r="E582" s="84">
        <f>+D582</f>
        <v>0</v>
      </c>
      <c r="F582" s="84"/>
    </row>
    <row r="583" spans="1:6" ht="21" customHeight="1" x14ac:dyDescent="0.55000000000000004">
      <c r="A583" s="85" t="s">
        <v>543</v>
      </c>
      <c r="B583" s="84">
        <f t="shared" ref="B583:D583" si="134">+B469+B507+B545</f>
        <v>0</v>
      </c>
      <c r="C583" s="84">
        <f t="shared" si="134"/>
        <v>0</v>
      </c>
      <c r="D583" s="84">
        <f t="shared" si="134"/>
        <v>0</v>
      </c>
      <c r="E583" s="84"/>
      <c r="F583" s="84">
        <f>+D583</f>
        <v>0</v>
      </c>
    </row>
    <row r="584" spans="1:6" ht="21" customHeight="1" x14ac:dyDescent="0.55000000000000004">
      <c r="A584" s="86"/>
      <c r="B584" s="84"/>
      <c r="C584" s="84"/>
      <c r="D584" s="84"/>
      <c r="E584" s="84"/>
      <c r="F584" s="84"/>
    </row>
    <row r="585" spans="1:6" ht="21" customHeight="1" x14ac:dyDescent="0.55000000000000004">
      <c r="A585" s="86" t="s">
        <v>544</v>
      </c>
      <c r="B585" s="84">
        <f t="shared" ref="B585:D585" si="135">+B433+B434</f>
        <v>0</v>
      </c>
      <c r="C585" s="84">
        <f t="shared" si="135"/>
        <v>0</v>
      </c>
      <c r="D585" s="84">
        <f t="shared" si="135"/>
        <v>0</v>
      </c>
      <c r="E585" s="84">
        <f>+D585</f>
        <v>0</v>
      </c>
      <c r="F585" s="84"/>
    </row>
    <row r="586" spans="1:6" ht="21" customHeight="1" x14ac:dyDescent="0.55000000000000004">
      <c r="A586" s="86" t="s">
        <v>545</v>
      </c>
      <c r="B586" s="84">
        <f t="shared" ref="B586:D586" si="136">+B472+B510+B548</f>
        <v>0</v>
      </c>
      <c r="C586" s="84">
        <f t="shared" si="136"/>
        <v>0</v>
      </c>
      <c r="D586" s="84">
        <f t="shared" si="136"/>
        <v>0</v>
      </c>
      <c r="E586" s="84"/>
      <c r="F586" s="84">
        <f>+D586</f>
        <v>0</v>
      </c>
    </row>
    <row r="587" spans="1:6" ht="21" customHeight="1" x14ac:dyDescent="0.55000000000000004">
      <c r="A587" s="85"/>
      <c r="B587" s="84"/>
      <c r="C587" s="84"/>
      <c r="D587" s="84"/>
      <c r="E587" s="84"/>
      <c r="F587" s="84"/>
    </row>
    <row r="588" spans="1:6" ht="21" customHeight="1" x14ac:dyDescent="0.55000000000000004">
      <c r="A588" s="85"/>
      <c r="B588" s="66"/>
      <c r="C588" s="66"/>
      <c r="D588" s="66"/>
      <c r="E588" s="66"/>
      <c r="F588" s="84"/>
    </row>
    <row r="589" spans="1:6" ht="21" customHeight="1" x14ac:dyDescent="0.55000000000000004">
      <c r="A589" s="87" t="s">
        <v>372</v>
      </c>
      <c r="B589" s="84">
        <f t="shared" ref="B589:F589" si="137">SUM(B577:B588)</f>
        <v>0</v>
      </c>
      <c r="C589" s="84">
        <f t="shared" si="137"/>
        <v>0</v>
      </c>
      <c r="D589" s="84">
        <f t="shared" si="137"/>
        <v>0</v>
      </c>
      <c r="E589" s="84">
        <f t="shared" si="137"/>
        <v>0</v>
      </c>
      <c r="F589" s="88">
        <f t="shared" si="137"/>
        <v>0</v>
      </c>
    </row>
    <row r="590" spans="1:6" ht="21" customHeight="1" x14ac:dyDescent="0.55000000000000004">
      <c r="A590" s="47" t="e">
        <f>+D589/C589</f>
        <v>#DIV/0!</v>
      </c>
      <c r="B590" s="66"/>
      <c r="C590" s="66"/>
      <c r="D590" s="66"/>
      <c r="E590" s="66"/>
      <c r="F590" s="66"/>
    </row>
    <row r="591" spans="1:6" ht="21" customHeight="1" x14ac:dyDescent="0.55000000000000004">
      <c r="A591" s="89" t="str">
        <f>CONCATENATE(A607,C607,E607)</f>
        <v>ราคาลงตัวหน่วยละ บาท</v>
      </c>
      <c r="B591" s="66">
        <f t="shared" ref="B591:E591" si="138">SUM(B589:B590)</f>
        <v>0</v>
      </c>
      <c r="C591" s="66">
        <f t="shared" si="138"/>
        <v>0</v>
      </c>
      <c r="D591" s="66">
        <f t="shared" si="138"/>
        <v>0</v>
      </c>
      <c r="E591" s="66">
        <f t="shared" si="138"/>
        <v>0</v>
      </c>
      <c r="F591" s="66">
        <f>+D591-E591</f>
        <v>0</v>
      </c>
    </row>
    <row r="592" spans="1:6" ht="21" customHeight="1" x14ac:dyDescent="0.55000000000000004">
      <c r="A592" s="85" t="s">
        <v>546</v>
      </c>
      <c r="B592" s="84">
        <f t="shared" ref="B592:D592" si="139">+B440+B441</f>
        <v>0</v>
      </c>
      <c r="C592" s="84">
        <f t="shared" si="139"/>
        <v>0</v>
      </c>
      <c r="D592" s="84">
        <f t="shared" si="139"/>
        <v>0</v>
      </c>
      <c r="E592" s="84">
        <f>+D592</f>
        <v>0</v>
      </c>
      <c r="F592" s="84"/>
    </row>
    <row r="593" spans="1:6" ht="21" customHeight="1" x14ac:dyDescent="0.55000000000000004">
      <c r="A593" s="85" t="s">
        <v>547</v>
      </c>
      <c r="B593" s="84">
        <f t="shared" ref="B593:D593" si="140">+B479+B517+B555</f>
        <v>0</v>
      </c>
      <c r="C593" s="84">
        <f t="shared" si="140"/>
        <v>0</v>
      </c>
      <c r="D593" s="84">
        <f t="shared" si="140"/>
        <v>0</v>
      </c>
      <c r="E593" s="84"/>
      <c r="F593" s="84">
        <f>+D593</f>
        <v>0</v>
      </c>
    </row>
    <row r="594" spans="1:6" ht="21" customHeight="1" x14ac:dyDescent="0.55000000000000004">
      <c r="A594" s="85" t="s">
        <v>548</v>
      </c>
      <c r="B594" s="84">
        <f t="shared" ref="B594:D594" si="141">+B442+B443</f>
        <v>0</v>
      </c>
      <c r="C594" s="84">
        <f t="shared" si="141"/>
        <v>0</v>
      </c>
      <c r="D594" s="84">
        <f t="shared" si="141"/>
        <v>0</v>
      </c>
      <c r="E594" s="84">
        <f>+D594</f>
        <v>0</v>
      </c>
      <c r="F594" s="84"/>
    </row>
    <row r="595" spans="1:6" ht="21" customHeight="1" x14ac:dyDescent="0.55000000000000004">
      <c r="A595" s="85" t="s">
        <v>549</v>
      </c>
      <c r="B595" s="84">
        <f t="shared" ref="B595:D595" si="142">+B481+B519+B557</f>
        <v>0</v>
      </c>
      <c r="C595" s="84">
        <f t="shared" si="142"/>
        <v>0</v>
      </c>
      <c r="D595" s="84">
        <f t="shared" si="142"/>
        <v>0</v>
      </c>
      <c r="E595" s="84"/>
      <c r="F595" s="84">
        <f>+D595</f>
        <v>0</v>
      </c>
    </row>
    <row r="596" spans="1:6" ht="21" customHeight="1" x14ac:dyDescent="0.55000000000000004">
      <c r="A596" s="85" t="s">
        <v>550</v>
      </c>
      <c r="B596" s="84">
        <f t="shared" ref="B596:D596" si="143">+B444+B445</f>
        <v>0</v>
      </c>
      <c r="C596" s="84">
        <f t="shared" si="143"/>
        <v>0</v>
      </c>
      <c r="D596" s="84">
        <f t="shared" si="143"/>
        <v>0</v>
      </c>
      <c r="E596" s="84">
        <f>+D596</f>
        <v>0</v>
      </c>
      <c r="F596" s="84"/>
    </row>
    <row r="597" spans="1:6" ht="21" customHeight="1" x14ac:dyDescent="0.55000000000000004">
      <c r="A597" s="85" t="s">
        <v>551</v>
      </c>
      <c r="B597" s="84">
        <f t="shared" ref="B597:D597" si="144">+B483+B521+B559</f>
        <v>0</v>
      </c>
      <c r="C597" s="84">
        <f t="shared" si="144"/>
        <v>0</v>
      </c>
      <c r="D597" s="84">
        <f t="shared" si="144"/>
        <v>0</v>
      </c>
      <c r="E597" s="84"/>
      <c r="F597" s="84">
        <f>+D597</f>
        <v>0</v>
      </c>
    </row>
    <row r="598" spans="1:6" ht="21" customHeight="1" x14ac:dyDescent="0.55000000000000004">
      <c r="A598" s="85"/>
      <c r="B598" s="84"/>
      <c r="C598" s="84"/>
      <c r="D598" s="84"/>
      <c r="E598" s="84"/>
      <c r="F598" s="84"/>
    </row>
    <row r="599" spans="1:6" ht="21" customHeight="1" x14ac:dyDescent="0.55000000000000004">
      <c r="A599" s="85"/>
      <c r="B599" s="84"/>
      <c r="C599" s="84"/>
      <c r="D599" s="84"/>
      <c r="E599" s="84"/>
      <c r="F599" s="84"/>
    </row>
    <row r="600" spans="1:6" ht="21" customHeight="1" x14ac:dyDescent="0.55000000000000004">
      <c r="A600" s="85"/>
      <c r="B600" s="84"/>
      <c r="C600" s="84"/>
      <c r="D600" s="84"/>
      <c r="E600" s="84"/>
      <c r="F600" s="84"/>
    </row>
    <row r="601" spans="1:6" ht="21" customHeight="1" x14ac:dyDescent="0.55000000000000004">
      <c r="A601" s="85"/>
      <c r="B601" s="84"/>
      <c r="C601" s="84"/>
      <c r="D601" s="84"/>
      <c r="E601" s="84"/>
      <c r="F601" s="84"/>
    </row>
    <row r="602" spans="1:6" ht="21" customHeight="1" x14ac:dyDescent="0.55000000000000004">
      <c r="A602" s="85"/>
      <c r="B602" s="84"/>
      <c r="C602" s="84"/>
      <c r="D602" s="84"/>
      <c r="E602" s="84"/>
      <c r="F602" s="84"/>
    </row>
    <row r="603" spans="1:6" ht="21" customHeight="1" x14ac:dyDescent="0.55000000000000004">
      <c r="A603" s="85"/>
      <c r="B603" s="84"/>
      <c r="C603" s="84"/>
      <c r="D603" s="84"/>
      <c r="E603" s="84"/>
      <c r="F603" s="84"/>
    </row>
    <row r="604" spans="1:6" ht="21" customHeight="1" x14ac:dyDescent="0.55000000000000004">
      <c r="A604" s="90" t="s">
        <v>22</v>
      </c>
      <c r="B604" s="30">
        <f t="shared" ref="B604:F604" si="145">SUM(B592:B603)</f>
        <v>0</v>
      </c>
      <c r="C604" s="30">
        <f t="shared" si="145"/>
        <v>0</v>
      </c>
      <c r="D604" s="30">
        <f t="shared" si="145"/>
        <v>0</v>
      </c>
      <c r="E604" s="30">
        <f t="shared" si="145"/>
        <v>0</v>
      </c>
      <c r="F604" s="30">
        <f t="shared" si="145"/>
        <v>0</v>
      </c>
    </row>
    <row r="605" spans="1:6" ht="21" customHeight="1" x14ac:dyDescent="0.55000000000000004">
      <c r="A605" s="91" t="s">
        <v>540</v>
      </c>
      <c r="B605" s="76">
        <f t="shared" ref="B605:F605" si="146">+B591-B604</f>
        <v>0</v>
      </c>
      <c r="C605" s="76">
        <f t="shared" si="146"/>
        <v>0</v>
      </c>
      <c r="D605" s="76">
        <f t="shared" si="146"/>
        <v>0</v>
      </c>
      <c r="E605" s="76">
        <f t="shared" si="146"/>
        <v>0</v>
      </c>
      <c r="F605" s="76">
        <f t="shared" si="146"/>
        <v>0</v>
      </c>
    </row>
    <row r="606" spans="1:6" ht="21" customHeight="1" x14ac:dyDescent="0.55000000000000004">
      <c r="A606" s="92"/>
      <c r="B606" s="93"/>
      <c r="C606" s="93"/>
      <c r="D606" s="93"/>
      <c r="E606" s="93"/>
      <c r="F606" s="93"/>
    </row>
    <row r="607" spans="1:6" ht="21" customHeight="1" x14ac:dyDescent="0.55000000000000004">
      <c r="A607" s="92" t="s">
        <v>377</v>
      </c>
      <c r="B607" s="93"/>
      <c r="C607" s="93"/>
      <c r="D607" s="93"/>
      <c r="E607" s="93" t="s">
        <v>378</v>
      </c>
      <c r="F607" s="93"/>
    </row>
    <row r="608" spans="1:6" ht="21" customHeight="1" x14ac:dyDescent="0.55000000000000004">
      <c r="A608" s="92" t="s">
        <v>379</v>
      </c>
      <c r="B608" s="93"/>
      <c r="C608" s="93"/>
      <c r="D608" s="93"/>
      <c r="E608" s="93" t="s">
        <v>378</v>
      </c>
      <c r="F608" s="93"/>
    </row>
    <row r="609" spans="1:6" ht="21" customHeight="1" x14ac:dyDescent="0.65">
      <c r="A609" s="152" t="s">
        <v>101</v>
      </c>
      <c r="B609" s="153"/>
      <c r="C609" s="153"/>
      <c r="D609" s="153"/>
      <c r="E609" s="153"/>
      <c r="F609" s="154"/>
    </row>
    <row r="610" spans="1:6" ht="21" customHeight="1" x14ac:dyDescent="0.65">
      <c r="A610" s="155" t="str">
        <f>+A572</f>
        <v>งานสวนป่า.......................</v>
      </c>
      <c r="B610" s="138"/>
      <c r="C610" s="138"/>
      <c r="D610" s="138"/>
      <c r="E610" s="138"/>
      <c r="F610" s="138"/>
    </row>
    <row r="611" spans="1:6" ht="21" customHeight="1" x14ac:dyDescent="0.65">
      <c r="A611" s="155" t="s">
        <v>558</v>
      </c>
      <c r="B611" s="138"/>
      <c r="C611" s="138"/>
      <c r="D611" s="138"/>
      <c r="E611" s="138"/>
      <c r="F611" s="138"/>
    </row>
    <row r="612" spans="1:6" ht="21" customHeight="1" x14ac:dyDescent="0.65">
      <c r="A612" s="155" t="str">
        <f>+A574</f>
        <v>ณ วันที่  31  ธันวาคม  2569</v>
      </c>
      <c r="B612" s="138"/>
      <c r="C612" s="138"/>
      <c r="D612" s="138"/>
      <c r="E612" s="138"/>
      <c r="F612" s="138"/>
    </row>
    <row r="613" spans="1:6" ht="21" customHeight="1" x14ac:dyDescent="0.55000000000000004">
      <c r="A613" s="156"/>
      <c r="B613" s="141"/>
      <c r="C613" s="141"/>
      <c r="D613" s="141"/>
      <c r="E613" s="141"/>
      <c r="F613" s="141"/>
    </row>
    <row r="614" spans="1:6" ht="21" customHeight="1" x14ac:dyDescent="0.55000000000000004">
      <c r="A614" s="81" t="s">
        <v>83</v>
      </c>
      <c r="B614" s="82" t="s">
        <v>42</v>
      </c>
      <c r="C614" s="82" t="s">
        <v>7</v>
      </c>
      <c r="D614" s="82" t="s">
        <v>365</v>
      </c>
      <c r="E614" s="82" t="s">
        <v>366</v>
      </c>
      <c r="F614" s="82" t="s">
        <v>367</v>
      </c>
    </row>
    <row r="615" spans="1:6" ht="21" customHeight="1" x14ac:dyDescent="0.55000000000000004">
      <c r="A615" s="83" t="s">
        <v>368</v>
      </c>
      <c r="B615" s="84">
        <f t="shared" ref="B615:D615" si="147">+B7</f>
        <v>0</v>
      </c>
      <c r="C615" s="84">
        <f t="shared" si="147"/>
        <v>0</v>
      </c>
      <c r="D615" s="84">
        <f t="shared" si="147"/>
        <v>0</v>
      </c>
      <c r="E615" s="84">
        <f>+D615</f>
        <v>0</v>
      </c>
      <c r="F615" s="84"/>
    </row>
    <row r="616" spans="1:6" ht="21" customHeight="1" x14ac:dyDescent="0.55000000000000004">
      <c r="A616" s="85"/>
      <c r="B616" s="84"/>
      <c r="C616" s="84"/>
      <c r="D616" s="84"/>
      <c r="E616" s="84"/>
      <c r="F616" s="84"/>
    </row>
    <row r="617" spans="1:6" ht="21" customHeight="1" x14ac:dyDescent="0.55000000000000004">
      <c r="A617" s="85" t="s">
        <v>552</v>
      </c>
      <c r="B617" s="84">
        <f t="shared" ref="B617:D617" si="148">+B579+B580</f>
        <v>0</v>
      </c>
      <c r="C617" s="84">
        <f t="shared" si="148"/>
        <v>0</v>
      </c>
      <c r="D617" s="84">
        <f t="shared" si="148"/>
        <v>0</v>
      </c>
      <c r="E617" s="84"/>
      <c r="F617" s="84">
        <f>+D617-E617</f>
        <v>0</v>
      </c>
    </row>
    <row r="618" spans="1:6" ht="21" customHeight="1" x14ac:dyDescent="0.55000000000000004">
      <c r="A618" s="85"/>
      <c r="B618" s="84"/>
      <c r="C618" s="84"/>
      <c r="D618" s="84"/>
      <c r="E618" s="84"/>
      <c r="F618" s="84"/>
    </row>
    <row r="619" spans="1:6" ht="21" customHeight="1" x14ac:dyDescent="0.55000000000000004">
      <c r="A619" s="86"/>
      <c r="B619" s="84"/>
      <c r="C619" s="84"/>
      <c r="D619" s="84"/>
      <c r="E619" s="84"/>
      <c r="F619" s="84"/>
    </row>
    <row r="620" spans="1:6" ht="21" customHeight="1" x14ac:dyDescent="0.55000000000000004">
      <c r="A620" s="85" t="s">
        <v>553</v>
      </c>
      <c r="B620" s="84">
        <f t="shared" ref="B620:D620" si="149">+B582+B583</f>
        <v>0</v>
      </c>
      <c r="C620" s="84">
        <f t="shared" si="149"/>
        <v>0</v>
      </c>
      <c r="D620" s="84">
        <f t="shared" si="149"/>
        <v>0</v>
      </c>
      <c r="E620" s="84"/>
      <c r="F620" s="84">
        <f>+D620-E620</f>
        <v>0</v>
      </c>
    </row>
    <row r="621" spans="1:6" ht="21" customHeight="1" x14ac:dyDescent="0.55000000000000004">
      <c r="A621" s="85"/>
      <c r="B621" s="84"/>
      <c r="C621" s="84"/>
      <c r="D621" s="84"/>
      <c r="E621" s="84"/>
      <c r="F621" s="84"/>
    </row>
    <row r="622" spans="1:6" ht="21" customHeight="1" x14ac:dyDescent="0.55000000000000004">
      <c r="A622" s="86"/>
      <c r="B622" s="84"/>
      <c r="C622" s="84"/>
      <c r="D622" s="84"/>
      <c r="E622" s="84"/>
      <c r="F622" s="84">
        <f t="shared" ref="F622:F623" si="150">+D622-E622</f>
        <v>0</v>
      </c>
    </row>
    <row r="623" spans="1:6" ht="21" customHeight="1" x14ac:dyDescent="0.55000000000000004">
      <c r="A623" s="86" t="s">
        <v>554</v>
      </c>
      <c r="B623" s="84">
        <f t="shared" ref="B623:D623" si="151">+B585+B586</f>
        <v>0</v>
      </c>
      <c r="C623" s="84">
        <f t="shared" si="151"/>
        <v>0</v>
      </c>
      <c r="D623" s="84">
        <f t="shared" si="151"/>
        <v>0</v>
      </c>
      <c r="E623" s="84"/>
      <c r="F623" s="84">
        <f t="shared" si="150"/>
        <v>0</v>
      </c>
    </row>
    <row r="624" spans="1:6" ht="21" customHeight="1" x14ac:dyDescent="0.55000000000000004">
      <c r="A624" s="85"/>
      <c r="B624" s="84"/>
      <c r="C624" s="84"/>
      <c r="D624" s="84"/>
      <c r="E624" s="84"/>
      <c r="F624" s="84"/>
    </row>
    <row r="625" spans="1:6" ht="21" customHeight="1" x14ac:dyDescent="0.55000000000000004">
      <c r="A625" s="85"/>
      <c r="B625" s="84"/>
      <c r="C625" s="84"/>
      <c r="D625" s="84"/>
      <c r="E625" s="84"/>
      <c r="F625" s="84"/>
    </row>
    <row r="626" spans="1:6" ht="21" customHeight="1" x14ac:dyDescent="0.55000000000000004">
      <c r="A626" s="85"/>
      <c r="B626" s="66"/>
      <c r="C626" s="66"/>
      <c r="D626" s="66"/>
      <c r="E626" s="66"/>
      <c r="F626" s="84"/>
    </row>
    <row r="627" spans="1:6" ht="21" customHeight="1" x14ac:dyDescent="0.55000000000000004">
      <c r="A627" s="87" t="s">
        <v>372</v>
      </c>
      <c r="B627" s="84">
        <f t="shared" ref="B627:F627" si="152">SUM(B615:B626)</f>
        <v>0</v>
      </c>
      <c r="C627" s="84">
        <f t="shared" si="152"/>
        <v>0</v>
      </c>
      <c r="D627" s="84">
        <f t="shared" si="152"/>
        <v>0</v>
      </c>
      <c r="E627" s="84">
        <f t="shared" si="152"/>
        <v>0</v>
      </c>
      <c r="F627" s="88">
        <f t="shared" si="152"/>
        <v>0</v>
      </c>
    </row>
    <row r="628" spans="1:6" ht="21" customHeight="1" x14ac:dyDescent="0.55000000000000004">
      <c r="A628" s="47" t="e">
        <f>+D627/C627</f>
        <v>#DIV/0!</v>
      </c>
      <c r="B628" s="66"/>
      <c r="C628" s="66"/>
      <c r="D628" s="66"/>
      <c r="E628" s="66"/>
      <c r="F628" s="66"/>
    </row>
    <row r="629" spans="1:6" ht="21" customHeight="1" x14ac:dyDescent="0.55000000000000004">
      <c r="A629" s="89" t="str">
        <f>CONCATENATE(A645,C645,E645)</f>
        <v>ราคาลงตัวหน่วยละ บาท</v>
      </c>
      <c r="B629" s="66">
        <f t="shared" ref="B629:E629" si="153">SUM(B627:B628)</f>
        <v>0</v>
      </c>
      <c r="C629" s="66">
        <f t="shared" si="153"/>
        <v>0</v>
      </c>
      <c r="D629" s="30">
        <f t="shared" si="153"/>
        <v>0</v>
      </c>
      <c r="E629" s="66">
        <f t="shared" si="153"/>
        <v>0</v>
      </c>
      <c r="F629" s="66">
        <f t="shared" ref="F629:F630" si="154">+D629-E629</f>
        <v>0</v>
      </c>
    </row>
    <row r="630" spans="1:6" ht="21" customHeight="1" x14ac:dyDescent="0.55000000000000004">
      <c r="A630" s="85" t="s">
        <v>555</v>
      </c>
      <c r="B630" s="84">
        <f t="shared" ref="B630:D630" si="155">+B592+B593</f>
        <v>0</v>
      </c>
      <c r="C630" s="84">
        <f t="shared" si="155"/>
        <v>0</v>
      </c>
      <c r="D630" s="84">
        <f t="shared" si="155"/>
        <v>0</v>
      </c>
      <c r="E630" s="84"/>
      <c r="F630" s="84">
        <f t="shared" si="154"/>
        <v>0</v>
      </c>
    </row>
    <row r="631" spans="1:6" ht="21" customHeight="1" x14ac:dyDescent="0.55000000000000004">
      <c r="A631" s="85"/>
      <c r="B631" s="84"/>
      <c r="C631" s="84"/>
      <c r="D631" s="84"/>
      <c r="E631" s="84"/>
      <c r="F631" s="84"/>
    </row>
    <row r="632" spans="1:6" ht="21" customHeight="1" x14ac:dyDescent="0.55000000000000004">
      <c r="A632" s="85" t="s">
        <v>556</v>
      </c>
      <c r="B632" s="84">
        <f t="shared" ref="B632:D632" si="156">+B594+B595</f>
        <v>0</v>
      </c>
      <c r="C632" s="84">
        <f t="shared" si="156"/>
        <v>0</v>
      </c>
      <c r="D632" s="84">
        <f t="shared" si="156"/>
        <v>0</v>
      </c>
      <c r="E632" s="84"/>
      <c r="F632" s="84">
        <f>+D632-E632</f>
        <v>0</v>
      </c>
    </row>
    <row r="633" spans="1:6" ht="21" customHeight="1" x14ac:dyDescent="0.55000000000000004">
      <c r="A633" s="85"/>
      <c r="B633" s="84"/>
      <c r="C633" s="84"/>
      <c r="D633" s="84"/>
      <c r="E633" s="84"/>
      <c r="F633" s="84"/>
    </row>
    <row r="634" spans="1:6" ht="21" customHeight="1" x14ac:dyDescent="0.55000000000000004">
      <c r="A634" s="85" t="s">
        <v>557</v>
      </c>
      <c r="B634" s="84">
        <f t="shared" ref="B634:D634" si="157">+B596+B597</f>
        <v>0</v>
      </c>
      <c r="C634" s="84">
        <f t="shared" si="157"/>
        <v>0</v>
      </c>
      <c r="D634" s="84">
        <f t="shared" si="157"/>
        <v>0</v>
      </c>
      <c r="E634" s="84"/>
      <c r="F634" s="84">
        <f>+D634-E634</f>
        <v>0</v>
      </c>
    </row>
    <row r="635" spans="1:6" ht="21" customHeight="1" x14ac:dyDescent="0.55000000000000004">
      <c r="A635" s="85"/>
      <c r="B635" s="84"/>
      <c r="C635" s="84"/>
      <c r="D635" s="84"/>
      <c r="E635" s="84"/>
      <c r="F635" s="84"/>
    </row>
    <row r="636" spans="1:6" ht="21" customHeight="1" x14ac:dyDescent="0.55000000000000004">
      <c r="A636" s="85"/>
      <c r="B636" s="84"/>
      <c r="C636" s="84"/>
      <c r="D636" s="84"/>
      <c r="E636" s="84"/>
      <c r="F636" s="84"/>
    </row>
    <row r="637" spans="1:6" ht="21" customHeight="1" x14ac:dyDescent="0.55000000000000004">
      <c r="A637" s="85"/>
      <c r="B637" s="84"/>
      <c r="C637" s="84"/>
      <c r="D637" s="84"/>
      <c r="E637" s="84"/>
      <c r="F637" s="84"/>
    </row>
    <row r="638" spans="1:6" ht="21" customHeight="1" x14ac:dyDescent="0.55000000000000004">
      <c r="A638" s="85"/>
      <c r="B638" s="84"/>
      <c r="C638" s="84"/>
      <c r="D638" s="84"/>
      <c r="E638" s="84"/>
      <c r="F638" s="84"/>
    </row>
    <row r="639" spans="1:6" ht="21" customHeight="1" x14ac:dyDescent="0.55000000000000004">
      <c r="A639" s="85"/>
      <c r="B639" s="84"/>
      <c r="C639" s="84"/>
      <c r="D639" s="84"/>
      <c r="E639" s="84"/>
      <c r="F639" s="84"/>
    </row>
    <row r="640" spans="1:6" ht="21" customHeight="1" x14ac:dyDescent="0.55000000000000004">
      <c r="A640" s="85"/>
      <c r="B640" s="84"/>
      <c r="C640" s="84"/>
      <c r="D640" s="84"/>
      <c r="E640" s="84"/>
      <c r="F640" s="84"/>
    </row>
    <row r="641" spans="1:6" ht="21" customHeight="1" x14ac:dyDescent="0.55000000000000004">
      <c r="A641" s="85"/>
      <c r="B641" s="84"/>
      <c r="C641" s="84"/>
      <c r="D641" s="84"/>
      <c r="E641" s="84"/>
      <c r="F641" s="84"/>
    </row>
    <row r="642" spans="1:6" ht="21" customHeight="1" x14ac:dyDescent="0.55000000000000004">
      <c r="A642" s="90" t="s">
        <v>22</v>
      </c>
      <c r="B642" s="30">
        <f t="shared" ref="B642:F642" si="158">SUM(B630:B641)</f>
        <v>0</v>
      </c>
      <c r="C642" s="30">
        <f t="shared" si="158"/>
        <v>0</v>
      </c>
      <c r="D642" s="30">
        <f t="shared" si="158"/>
        <v>0</v>
      </c>
      <c r="E642" s="30">
        <f t="shared" si="158"/>
        <v>0</v>
      </c>
      <c r="F642" s="30">
        <f t="shared" si="158"/>
        <v>0</v>
      </c>
    </row>
    <row r="643" spans="1:6" ht="21" customHeight="1" x14ac:dyDescent="0.55000000000000004">
      <c r="A643" s="91" t="s">
        <v>489</v>
      </c>
      <c r="B643" s="76">
        <f t="shared" ref="B643:F643" si="159">+B629-B642</f>
        <v>0</v>
      </c>
      <c r="C643" s="76">
        <f t="shared" si="159"/>
        <v>0</v>
      </c>
      <c r="D643" s="76">
        <f t="shared" si="159"/>
        <v>0</v>
      </c>
      <c r="E643" s="76">
        <f t="shared" si="159"/>
        <v>0</v>
      </c>
      <c r="F643" s="76">
        <f t="shared" si="159"/>
        <v>0</v>
      </c>
    </row>
    <row r="644" spans="1:6" ht="21" customHeight="1" x14ac:dyDescent="0.55000000000000004">
      <c r="A644" s="92"/>
      <c r="B644" s="93"/>
      <c r="C644" s="93"/>
      <c r="D644" s="93"/>
      <c r="E644" s="93"/>
      <c r="F644" s="93"/>
    </row>
    <row r="645" spans="1:6" ht="21" customHeight="1" x14ac:dyDescent="0.55000000000000004">
      <c r="A645" s="92" t="s">
        <v>377</v>
      </c>
      <c r="B645" s="93"/>
      <c r="C645" s="93"/>
      <c r="D645" s="93"/>
      <c r="E645" s="93" t="s">
        <v>378</v>
      </c>
      <c r="F645" s="93"/>
    </row>
    <row r="646" spans="1:6" ht="21" customHeight="1" x14ac:dyDescent="0.55000000000000004">
      <c r="A646" s="92" t="s">
        <v>379</v>
      </c>
      <c r="B646" s="93"/>
      <c r="C646" s="93"/>
      <c r="D646" s="93"/>
      <c r="E646" s="93" t="s">
        <v>378</v>
      </c>
      <c r="F646" s="93"/>
    </row>
    <row r="647" spans="1:6" ht="21" customHeight="1" x14ac:dyDescent="0.55000000000000004">
      <c r="A647" s="92"/>
      <c r="B647" s="93"/>
      <c r="C647" s="93"/>
      <c r="D647" s="93"/>
      <c r="E647" s="93"/>
      <c r="F647" s="93"/>
    </row>
    <row r="648" spans="1:6" ht="21" customHeight="1" x14ac:dyDescent="0.55000000000000004">
      <c r="A648" s="92"/>
      <c r="B648" s="93"/>
      <c r="C648" s="93"/>
      <c r="D648" s="93"/>
      <c r="E648" s="93"/>
      <c r="F648" s="93"/>
    </row>
    <row r="649" spans="1:6" ht="21" customHeight="1" x14ac:dyDescent="0.55000000000000004">
      <c r="A649" s="92"/>
      <c r="B649" s="93"/>
      <c r="C649" s="93"/>
      <c r="D649" s="93"/>
      <c r="E649" s="93"/>
      <c r="F649" s="93"/>
    </row>
    <row r="650" spans="1:6" ht="21" customHeight="1" x14ac:dyDescent="0.55000000000000004">
      <c r="A650" s="92"/>
      <c r="B650" s="93"/>
      <c r="C650" s="93"/>
      <c r="D650" s="93"/>
      <c r="E650" s="93"/>
      <c r="F650" s="93"/>
    </row>
    <row r="651" spans="1:6" ht="21" customHeight="1" x14ac:dyDescent="0.55000000000000004">
      <c r="A651" s="92"/>
      <c r="B651" s="93"/>
      <c r="C651" s="93"/>
      <c r="D651" s="93"/>
      <c r="E651" s="93"/>
      <c r="F651" s="93"/>
    </row>
    <row r="652" spans="1:6" ht="21" customHeight="1" x14ac:dyDescent="0.55000000000000004">
      <c r="A652" s="92"/>
      <c r="B652" s="93"/>
      <c r="C652" s="93"/>
      <c r="D652" s="93"/>
      <c r="E652" s="93"/>
      <c r="F652" s="93"/>
    </row>
    <row r="653" spans="1:6" ht="21" customHeight="1" x14ac:dyDescent="0.55000000000000004">
      <c r="A653" s="92"/>
      <c r="B653" s="93"/>
      <c r="C653" s="93"/>
      <c r="D653" s="93"/>
      <c r="E653" s="93"/>
      <c r="F653" s="93"/>
    </row>
    <row r="654" spans="1:6" ht="21" customHeight="1" x14ac:dyDescent="0.55000000000000004">
      <c r="A654" s="92"/>
      <c r="B654" s="93"/>
      <c r="C654" s="93"/>
      <c r="D654" s="93"/>
      <c r="E654" s="93"/>
      <c r="F654" s="93"/>
    </row>
    <row r="655" spans="1:6" ht="21" customHeight="1" x14ac:dyDescent="0.55000000000000004">
      <c r="A655" s="92"/>
      <c r="B655" s="93"/>
      <c r="C655" s="93"/>
      <c r="D655" s="93"/>
      <c r="E655" s="93"/>
      <c r="F655" s="93"/>
    </row>
    <row r="656" spans="1:6" ht="21" customHeight="1" x14ac:dyDescent="0.55000000000000004">
      <c r="A656" s="92"/>
      <c r="B656" s="93"/>
      <c r="C656" s="93"/>
      <c r="D656" s="93"/>
      <c r="E656" s="93"/>
      <c r="F656" s="93"/>
    </row>
    <row r="657" spans="1:6" ht="21" customHeight="1" x14ac:dyDescent="0.55000000000000004">
      <c r="A657" s="92"/>
      <c r="B657" s="93"/>
      <c r="C657" s="93"/>
      <c r="D657" s="93"/>
      <c r="E657" s="93"/>
      <c r="F657" s="93"/>
    </row>
    <row r="658" spans="1:6" ht="21" customHeight="1" x14ac:dyDescent="0.55000000000000004">
      <c r="A658" s="92"/>
      <c r="B658" s="93"/>
      <c r="C658" s="93"/>
      <c r="D658" s="93"/>
      <c r="E658" s="93"/>
      <c r="F658" s="93"/>
    </row>
    <row r="659" spans="1:6" ht="21" customHeight="1" x14ac:dyDescent="0.55000000000000004">
      <c r="A659" s="92"/>
      <c r="B659" s="93"/>
      <c r="C659" s="93"/>
      <c r="D659" s="93"/>
      <c r="E659" s="93"/>
      <c r="F659" s="93"/>
    </row>
    <row r="660" spans="1:6" ht="21" customHeight="1" x14ac:dyDescent="0.55000000000000004">
      <c r="A660" s="92"/>
      <c r="B660" s="93"/>
      <c r="C660" s="93"/>
      <c r="D660" s="93"/>
      <c r="E660" s="93"/>
      <c r="F660" s="93"/>
    </row>
    <row r="661" spans="1:6" ht="21" customHeight="1" x14ac:dyDescent="0.55000000000000004">
      <c r="A661" s="92"/>
      <c r="B661" s="93"/>
      <c r="C661" s="93"/>
      <c r="D661" s="93"/>
      <c r="E661" s="93"/>
      <c r="F661" s="93"/>
    </row>
    <row r="662" spans="1:6" ht="21" customHeight="1" x14ac:dyDescent="0.55000000000000004">
      <c r="A662" s="92"/>
      <c r="B662" s="93"/>
      <c r="C662" s="93"/>
      <c r="D662" s="93"/>
      <c r="E662" s="93"/>
      <c r="F662" s="93"/>
    </row>
    <row r="663" spans="1:6" ht="21" customHeight="1" x14ac:dyDescent="0.55000000000000004">
      <c r="A663" s="92"/>
      <c r="B663" s="93"/>
      <c r="C663" s="93"/>
      <c r="D663" s="93"/>
      <c r="E663" s="93"/>
      <c r="F663" s="93"/>
    </row>
    <row r="664" spans="1:6" ht="21" customHeight="1" x14ac:dyDescent="0.55000000000000004">
      <c r="A664" s="92"/>
      <c r="B664" s="93"/>
      <c r="C664" s="93"/>
      <c r="D664" s="93"/>
      <c r="E664" s="93"/>
      <c r="F664" s="93"/>
    </row>
    <row r="665" spans="1:6" ht="21" customHeight="1" x14ac:dyDescent="0.55000000000000004">
      <c r="A665" s="92"/>
      <c r="B665" s="93"/>
      <c r="C665" s="93"/>
      <c r="D665" s="93"/>
      <c r="E665" s="93"/>
      <c r="F665" s="93"/>
    </row>
    <row r="666" spans="1:6" ht="21" customHeight="1" x14ac:dyDescent="0.55000000000000004">
      <c r="A666" s="92"/>
      <c r="B666" s="93"/>
      <c r="C666" s="93"/>
      <c r="D666" s="93"/>
      <c r="E666" s="93"/>
      <c r="F666" s="93"/>
    </row>
    <row r="667" spans="1:6" ht="21" customHeight="1" x14ac:dyDescent="0.55000000000000004">
      <c r="A667" s="92"/>
      <c r="B667" s="93"/>
      <c r="C667" s="93"/>
      <c r="D667" s="93"/>
      <c r="E667" s="93"/>
      <c r="F667" s="93"/>
    </row>
    <row r="668" spans="1:6" ht="21" customHeight="1" x14ac:dyDescent="0.55000000000000004">
      <c r="A668" s="92"/>
      <c r="B668" s="93"/>
      <c r="C668" s="93"/>
      <c r="D668" s="93"/>
      <c r="E668" s="93"/>
      <c r="F668" s="93"/>
    </row>
    <row r="669" spans="1:6" ht="21" customHeight="1" x14ac:dyDescent="0.55000000000000004">
      <c r="A669" s="92"/>
      <c r="B669" s="93"/>
      <c r="C669" s="93"/>
      <c r="D669" s="93"/>
      <c r="E669" s="93"/>
      <c r="F669" s="93"/>
    </row>
    <row r="670" spans="1:6" ht="21" customHeight="1" x14ac:dyDescent="0.55000000000000004">
      <c r="A670" s="92"/>
      <c r="B670" s="93"/>
      <c r="C670" s="93"/>
      <c r="D670" s="93"/>
      <c r="E670" s="93"/>
      <c r="F670" s="93"/>
    </row>
    <row r="671" spans="1:6" ht="21" customHeight="1" x14ac:dyDescent="0.55000000000000004">
      <c r="A671" s="92"/>
      <c r="B671" s="93"/>
      <c r="C671" s="93"/>
      <c r="D671" s="93"/>
      <c r="E671" s="93"/>
      <c r="F671" s="93"/>
    </row>
    <row r="672" spans="1:6" ht="21" customHeight="1" x14ac:dyDescent="0.55000000000000004">
      <c r="A672" s="92"/>
      <c r="B672" s="93"/>
      <c r="C672" s="93"/>
      <c r="D672" s="93"/>
      <c r="E672" s="93"/>
      <c r="F672" s="93"/>
    </row>
    <row r="673" spans="1:6" ht="21" customHeight="1" x14ac:dyDescent="0.55000000000000004">
      <c r="A673" s="92"/>
      <c r="B673" s="93"/>
      <c r="C673" s="93"/>
      <c r="D673" s="93"/>
      <c r="E673" s="93"/>
      <c r="F673" s="93"/>
    </row>
    <row r="674" spans="1:6" ht="21" customHeight="1" x14ac:dyDescent="0.55000000000000004">
      <c r="A674" s="92"/>
      <c r="B674" s="93"/>
      <c r="C674" s="93"/>
      <c r="D674" s="93"/>
      <c r="E674" s="93"/>
      <c r="F674" s="93"/>
    </row>
    <row r="675" spans="1:6" ht="21" customHeight="1" x14ac:dyDescent="0.55000000000000004">
      <c r="A675" s="92"/>
      <c r="B675" s="93"/>
      <c r="C675" s="93"/>
      <c r="D675" s="93"/>
      <c r="E675" s="93"/>
      <c r="F675" s="93"/>
    </row>
    <row r="676" spans="1:6" ht="21" customHeight="1" x14ac:dyDescent="0.55000000000000004">
      <c r="A676" s="92"/>
      <c r="B676" s="93"/>
      <c r="C676" s="93"/>
      <c r="D676" s="93"/>
      <c r="E676" s="93"/>
      <c r="F676" s="93"/>
    </row>
    <row r="677" spans="1:6" ht="21" customHeight="1" x14ac:dyDescent="0.55000000000000004">
      <c r="A677" s="92"/>
      <c r="B677" s="93"/>
      <c r="C677" s="93"/>
      <c r="D677" s="93"/>
      <c r="E677" s="93"/>
      <c r="F677" s="93"/>
    </row>
    <row r="678" spans="1:6" ht="21" customHeight="1" x14ac:dyDescent="0.55000000000000004">
      <c r="A678" s="92"/>
      <c r="B678" s="93"/>
      <c r="C678" s="93"/>
      <c r="D678" s="93"/>
      <c r="E678" s="93"/>
      <c r="F678" s="93"/>
    </row>
    <row r="679" spans="1:6" ht="21" customHeight="1" x14ac:dyDescent="0.55000000000000004">
      <c r="A679" s="92"/>
      <c r="B679" s="93"/>
      <c r="C679" s="93"/>
      <c r="D679" s="93"/>
      <c r="E679" s="93"/>
      <c r="F679" s="93"/>
    </row>
    <row r="680" spans="1:6" ht="21" customHeight="1" x14ac:dyDescent="0.55000000000000004">
      <c r="A680" s="92"/>
      <c r="B680" s="93"/>
      <c r="C680" s="93"/>
      <c r="D680" s="93"/>
      <c r="E680" s="93"/>
      <c r="F680" s="93"/>
    </row>
    <row r="681" spans="1:6" ht="21" customHeight="1" x14ac:dyDescent="0.55000000000000004">
      <c r="A681" s="92"/>
      <c r="B681" s="93"/>
      <c r="C681" s="93"/>
      <c r="D681" s="93"/>
      <c r="E681" s="93"/>
      <c r="F681" s="93"/>
    </row>
    <row r="682" spans="1:6" ht="21" customHeight="1" x14ac:dyDescent="0.55000000000000004">
      <c r="A682" s="92"/>
      <c r="B682" s="93"/>
      <c r="C682" s="93"/>
      <c r="D682" s="93"/>
      <c r="E682" s="93"/>
      <c r="F682" s="93"/>
    </row>
    <row r="683" spans="1:6" ht="21" customHeight="1" x14ac:dyDescent="0.55000000000000004">
      <c r="A683" s="92"/>
      <c r="B683" s="93"/>
      <c r="C683" s="93"/>
      <c r="D683" s="93"/>
      <c r="E683" s="93"/>
      <c r="F683" s="93"/>
    </row>
    <row r="684" spans="1:6" ht="21" customHeight="1" x14ac:dyDescent="0.55000000000000004">
      <c r="A684" s="92"/>
      <c r="B684" s="93"/>
      <c r="C684" s="93"/>
      <c r="D684" s="93"/>
      <c r="E684" s="93"/>
      <c r="F684" s="93"/>
    </row>
    <row r="685" spans="1:6" ht="21" customHeight="1" x14ac:dyDescent="0.55000000000000004">
      <c r="A685" s="92"/>
      <c r="B685" s="93"/>
      <c r="C685" s="93"/>
      <c r="D685" s="93"/>
      <c r="E685" s="93"/>
      <c r="F685" s="93"/>
    </row>
    <row r="686" spans="1:6" ht="21" customHeight="1" x14ac:dyDescent="0.55000000000000004">
      <c r="A686" s="92"/>
      <c r="B686" s="93"/>
      <c r="C686" s="93"/>
      <c r="D686" s="93"/>
      <c r="E686" s="93"/>
      <c r="F686" s="93"/>
    </row>
    <row r="687" spans="1:6" ht="21" customHeight="1" x14ac:dyDescent="0.55000000000000004">
      <c r="A687" s="92"/>
      <c r="B687" s="93"/>
      <c r="C687" s="93"/>
      <c r="D687" s="93"/>
      <c r="E687" s="93"/>
      <c r="F687" s="93"/>
    </row>
    <row r="688" spans="1:6" ht="21" customHeight="1" x14ac:dyDescent="0.55000000000000004">
      <c r="A688" s="92"/>
      <c r="B688" s="93"/>
      <c r="C688" s="93"/>
      <c r="D688" s="93"/>
      <c r="E688" s="93"/>
      <c r="F688" s="93"/>
    </row>
    <row r="689" spans="1:6" ht="21" customHeight="1" x14ac:dyDescent="0.55000000000000004">
      <c r="A689" s="92"/>
      <c r="B689" s="93"/>
      <c r="C689" s="93"/>
      <c r="D689" s="93"/>
      <c r="E689" s="93"/>
      <c r="F689" s="93"/>
    </row>
    <row r="690" spans="1:6" ht="21" customHeight="1" x14ac:dyDescent="0.55000000000000004">
      <c r="A690" s="92"/>
      <c r="B690" s="93"/>
      <c r="C690" s="93"/>
      <c r="D690" s="93"/>
      <c r="E690" s="93"/>
      <c r="F690" s="93"/>
    </row>
    <row r="691" spans="1:6" ht="21" customHeight="1" x14ac:dyDescent="0.55000000000000004">
      <c r="A691" s="92"/>
      <c r="B691" s="93"/>
      <c r="C691" s="93"/>
      <c r="D691" s="93"/>
      <c r="E691" s="93"/>
      <c r="F691" s="93"/>
    </row>
    <row r="692" spans="1:6" ht="21" customHeight="1" x14ac:dyDescent="0.55000000000000004">
      <c r="A692" s="92"/>
      <c r="B692" s="93"/>
      <c r="C692" s="93"/>
      <c r="D692" s="93"/>
      <c r="E692" s="93"/>
      <c r="F692" s="93"/>
    </row>
    <row r="693" spans="1:6" ht="21" customHeight="1" x14ac:dyDescent="0.55000000000000004">
      <c r="A693" s="92"/>
      <c r="B693" s="93"/>
      <c r="C693" s="93"/>
      <c r="D693" s="93"/>
      <c r="E693" s="93"/>
      <c r="F693" s="93"/>
    </row>
    <row r="694" spans="1:6" ht="21" customHeight="1" x14ac:dyDescent="0.55000000000000004">
      <c r="A694" s="92"/>
      <c r="B694" s="93"/>
      <c r="C694" s="93"/>
      <c r="D694" s="93"/>
      <c r="E694" s="93"/>
      <c r="F694" s="93"/>
    </row>
    <row r="695" spans="1:6" ht="21" customHeight="1" x14ac:dyDescent="0.55000000000000004">
      <c r="A695" s="92"/>
      <c r="B695" s="93"/>
      <c r="C695" s="93"/>
      <c r="D695" s="93"/>
      <c r="E695" s="93"/>
      <c r="F695" s="93"/>
    </row>
    <row r="696" spans="1:6" ht="21" customHeight="1" x14ac:dyDescent="0.55000000000000004">
      <c r="A696" s="92"/>
      <c r="B696" s="93"/>
      <c r="C696" s="93"/>
      <c r="D696" s="93"/>
      <c r="E696" s="93"/>
      <c r="F696" s="93"/>
    </row>
    <row r="697" spans="1:6" ht="21" customHeight="1" x14ac:dyDescent="0.55000000000000004">
      <c r="A697" s="92"/>
      <c r="B697" s="93"/>
      <c r="C697" s="93"/>
      <c r="D697" s="93"/>
      <c r="E697" s="93"/>
      <c r="F697" s="93"/>
    </row>
    <row r="698" spans="1:6" ht="21" customHeight="1" x14ac:dyDescent="0.55000000000000004">
      <c r="A698" s="92"/>
      <c r="B698" s="93"/>
      <c r="C698" s="93"/>
      <c r="D698" s="93"/>
      <c r="E698" s="93"/>
      <c r="F698" s="93"/>
    </row>
    <row r="699" spans="1:6" ht="21" customHeight="1" x14ac:dyDescent="0.55000000000000004">
      <c r="A699" s="92"/>
      <c r="B699" s="93"/>
      <c r="C699" s="93"/>
      <c r="D699" s="93"/>
      <c r="E699" s="93"/>
      <c r="F699" s="93"/>
    </row>
    <row r="700" spans="1:6" ht="21" customHeight="1" x14ac:dyDescent="0.55000000000000004">
      <c r="A700" s="92"/>
      <c r="B700" s="93"/>
      <c r="C700" s="93"/>
      <c r="D700" s="93"/>
      <c r="E700" s="93"/>
      <c r="F700" s="93"/>
    </row>
    <row r="701" spans="1:6" ht="21" customHeight="1" x14ac:dyDescent="0.55000000000000004">
      <c r="A701" s="92"/>
      <c r="B701" s="93"/>
      <c r="C701" s="93"/>
      <c r="D701" s="93"/>
      <c r="E701" s="93"/>
      <c r="F701" s="93"/>
    </row>
    <row r="702" spans="1:6" ht="21" customHeight="1" x14ac:dyDescent="0.55000000000000004">
      <c r="A702" s="92"/>
      <c r="B702" s="93"/>
      <c r="C702" s="93"/>
      <c r="D702" s="93"/>
      <c r="E702" s="93"/>
      <c r="F702" s="93"/>
    </row>
    <row r="703" spans="1:6" ht="21" customHeight="1" x14ac:dyDescent="0.55000000000000004">
      <c r="A703" s="92"/>
      <c r="B703" s="93"/>
      <c r="C703" s="93"/>
      <c r="D703" s="93"/>
      <c r="E703" s="93"/>
      <c r="F703" s="93"/>
    </row>
    <row r="704" spans="1:6" ht="21" customHeight="1" x14ac:dyDescent="0.55000000000000004">
      <c r="A704" s="92"/>
      <c r="B704" s="93"/>
      <c r="C704" s="93"/>
      <c r="D704" s="93"/>
      <c r="E704" s="93"/>
      <c r="F704" s="93"/>
    </row>
    <row r="705" spans="1:6" ht="21" customHeight="1" x14ac:dyDescent="0.55000000000000004">
      <c r="A705" s="92"/>
      <c r="B705" s="93"/>
      <c r="C705" s="93"/>
      <c r="D705" s="93"/>
      <c r="E705" s="93"/>
      <c r="F705" s="93"/>
    </row>
    <row r="706" spans="1:6" ht="21" customHeight="1" x14ac:dyDescent="0.55000000000000004">
      <c r="A706" s="92"/>
      <c r="B706" s="93"/>
      <c r="C706" s="93"/>
      <c r="D706" s="93"/>
      <c r="E706" s="93"/>
      <c r="F706" s="93"/>
    </row>
    <row r="707" spans="1:6" ht="21" customHeight="1" x14ac:dyDescent="0.55000000000000004">
      <c r="A707" s="92"/>
      <c r="B707" s="93"/>
      <c r="C707" s="93"/>
      <c r="D707" s="93"/>
      <c r="E707" s="93"/>
      <c r="F707" s="93"/>
    </row>
    <row r="708" spans="1:6" ht="21" customHeight="1" x14ac:dyDescent="0.55000000000000004">
      <c r="A708" s="92"/>
      <c r="B708" s="93"/>
      <c r="C708" s="93"/>
      <c r="D708" s="93"/>
      <c r="E708" s="93"/>
      <c r="F708" s="93"/>
    </row>
    <row r="709" spans="1:6" ht="21" customHeight="1" x14ac:dyDescent="0.55000000000000004">
      <c r="A709" s="92"/>
      <c r="B709" s="93"/>
      <c r="C709" s="93"/>
      <c r="D709" s="93"/>
      <c r="E709" s="93"/>
      <c r="F709" s="93"/>
    </row>
    <row r="710" spans="1:6" ht="21" customHeight="1" x14ac:dyDescent="0.55000000000000004">
      <c r="A710" s="92"/>
      <c r="B710" s="93"/>
      <c r="C710" s="93"/>
      <c r="D710" s="93"/>
      <c r="E710" s="93"/>
      <c r="F710" s="93"/>
    </row>
    <row r="711" spans="1:6" ht="21" customHeight="1" x14ac:dyDescent="0.55000000000000004">
      <c r="A711" s="92"/>
      <c r="B711" s="93"/>
      <c r="C711" s="93"/>
      <c r="D711" s="93"/>
      <c r="E711" s="93"/>
      <c r="F711" s="93"/>
    </row>
    <row r="712" spans="1:6" ht="21" customHeight="1" x14ac:dyDescent="0.55000000000000004">
      <c r="A712" s="92"/>
      <c r="B712" s="93"/>
      <c r="C712" s="93"/>
      <c r="D712" s="93"/>
      <c r="E712" s="93"/>
      <c r="F712" s="93"/>
    </row>
    <row r="713" spans="1:6" ht="21" customHeight="1" x14ac:dyDescent="0.55000000000000004">
      <c r="A713" s="92"/>
      <c r="B713" s="93"/>
      <c r="C713" s="93"/>
      <c r="D713" s="93"/>
      <c r="E713" s="93"/>
      <c r="F713" s="93"/>
    </row>
    <row r="714" spans="1:6" ht="21" customHeight="1" x14ac:dyDescent="0.55000000000000004">
      <c r="A714" s="92"/>
      <c r="B714" s="93"/>
      <c r="C714" s="93"/>
      <c r="D714" s="93"/>
      <c r="E714" s="93"/>
      <c r="F714" s="93"/>
    </row>
    <row r="715" spans="1:6" ht="21" customHeight="1" x14ac:dyDescent="0.55000000000000004">
      <c r="A715" s="92"/>
      <c r="B715" s="93"/>
      <c r="C715" s="93"/>
      <c r="D715" s="93"/>
      <c r="E715" s="93"/>
      <c r="F715" s="93"/>
    </row>
    <row r="716" spans="1:6" ht="21" customHeight="1" x14ac:dyDescent="0.55000000000000004">
      <c r="A716" s="92"/>
      <c r="B716" s="93"/>
      <c r="C716" s="93"/>
      <c r="D716" s="93"/>
      <c r="E716" s="93"/>
      <c r="F716" s="93"/>
    </row>
    <row r="717" spans="1:6" ht="21" customHeight="1" x14ac:dyDescent="0.55000000000000004">
      <c r="A717" s="92"/>
      <c r="B717" s="93"/>
      <c r="C717" s="93"/>
      <c r="D717" s="93"/>
      <c r="E717" s="93"/>
      <c r="F717" s="93"/>
    </row>
    <row r="718" spans="1:6" ht="21" customHeight="1" x14ac:dyDescent="0.55000000000000004">
      <c r="A718" s="92"/>
      <c r="B718" s="93"/>
      <c r="C718" s="93"/>
      <c r="D718" s="93"/>
      <c r="E718" s="93"/>
      <c r="F718" s="93"/>
    </row>
    <row r="719" spans="1:6" ht="21" customHeight="1" x14ac:dyDescent="0.55000000000000004">
      <c r="A719" s="92"/>
      <c r="B719" s="93"/>
      <c r="C719" s="93"/>
      <c r="D719" s="93"/>
      <c r="E719" s="93"/>
      <c r="F719" s="93"/>
    </row>
    <row r="720" spans="1:6" ht="21" customHeight="1" x14ac:dyDescent="0.55000000000000004">
      <c r="A720" s="92"/>
      <c r="B720" s="93"/>
      <c r="C720" s="93"/>
      <c r="D720" s="93"/>
      <c r="E720" s="93"/>
      <c r="F720" s="93"/>
    </row>
    <row r="721" spans="1:6" ht="21" customHeight="1" x14ac:dyDescent="0.55000000000000004">
      <c r="A721" s="92"/>
      <c r="B721" s="93"/>
      <c r="C721" s="93"/>
      <c r="D721" s="93"/>
      <c r="E721" s="93"/>
      <c r="F721" s="93"/>
    </row>
    <row r="722" spans="1:6" ht="21" customHeight="1" x14ac:dyDescent="0.55000000000000004">
      <c r="A722" s="92"/>
      <c r="B722" s="93"/>
      <c r="C722" s="93"/>
      <c r="D722" s="93"/>
      <c r="E722" s="93"/>
      <c r="F722" s="93"/>
    </row>
    <row r="723" spans="1:6" ht="21" customHeight="1" x14ac:dyDescent="0.55000000000000004">
      <c r="A723" s="92"/>
      <c r="B723" s="93"/>
      <c r="C723" s="93"/>
      <c r="D723" s="93"/>
      <c r="E723" s="93"/>
      <c r="F723" s="93"/>
    </row>
    <row r="724" spans="1:6" ht="21" customHeight="1" x14ac:dyDescent="0.55000000000000004">
      <c r="A724" s="92"/>
      <c r="B724" s="93"/>
      <c r="C724" s="93"/>
      <c r="D724" s="93"/>
      <c r="E724" s="93"/>
      <c r="F724" s="93"/>
    </row>
    <row r="725" spans="1:6" ht="21" customHeight="1" x14ac:dyDescent="0.55000000000000004">
      <c r="A725" s="92"/>
      <c r="B725" s="93"/>
      <c r="C725" s="93"/>
      <c r="D725" s="93"/>
      <c r="E725" s="93"/>
      <c r="F725" s="93"/>
    </row>
    <row r="726" spans="1:6" ht="21" customHeight="1" x14ac:dyDescent="0.55000000000000004">
      <c r="A726" s="92"/>
      <c r="B726" s="93"/>
      <c r="C726" s="93"/>
      <c r="D726" s="93"/>
      <c r="E726" s="93"/>
      <c r="F726" s="93"/>
    </row>
    <row r="727" spans="1:6" ht="21" customHeight="1" x14ac:dyDescent="0.55000000000000004">
      <c r="A727" s="92"/>
      <c r="B727" s="93"/>
      <c r="C727" s="93"/>
      <c r="D727" s="93"/>
      <c r="E727" s="93"/>
      <c r="F727" s="93"/>
    </row>
    <row r="728" spans="1:6" ht="21" customHeight="1" x14ac:dyDescent="0.55000000000000004">
      <c r="A728" s="92"/>
      <c r="B728" s="93"/>
      <c r="C728" s="93"/>
      <c r="D728" s="93"/>
      <c r="E728" s="93"/>
      <c r="F728" s="93"/>
    </row>
    <row r="729" spans="1:6" ht="21" customHeight="1" x14ac:dyDescent="0.55000000000000004">
      <c r="A729" s="92"/>
      <c r="B729" s="93"/>
      <c r="C729" s="93"/>
      <c r="D729" s="93"/>
      <c r="E729" s="93"/>
      <c r="F729" s="93"/>
    </row>
    <row r="730" spans="1:6" ht="21" customHeight="1" x14ac:dyDescent="0.55000000000000004">
      <c r="A730" s="92"/>
      <c r="B730" s="93"/>
      <c r="C730" s="93"/>
      <c r="D730" s="93"/>
      <c r="E730" s="93"/>
      <c r="F730" s="93"/>
    </row>
    <row r="731" spans="1:6" ht="21" customHeight="1" x14ac:dyDescent="0.55000000000000004">
      <c r="A731" s="92"/>
      <c r="B731" s="93"/>
      <c r="C731" s="93"/>
      <c r="D731" s="93"/>
      <c r="E731" s="93"/>
      <c r="F731" s="93"/>
    </row>
    <row r="732" spans="1:6" ht="21" customHeight="1" x14ac:dyDescent="0.55000000000000004">
      <c r="A732" s="92"/>
      <c r="B732" s="93"/>
      <c r="C732" s="93"/>
      <c r="D732" s="93"/>
      <c r="E732" s="93"/>
      <c r="F732" s="93"/>
    </row>
    <row r="733" spans="1:6" ht="21" customHeight="1" x14ac:dyDescent="0.55000000000000004">
      <c r="A733" s="92"/>
      <c r="B733" s="93"/>
      <c r="C733" s="93"/>
      <c r="D733" s="93"/>
      <c r="E733" s="93"/>
      <c r="F733" s="93"/>
    </row>
    <row r="734" spans="1:6" ht="21" customHeight="1" x14ac:dyDescent="0.55000000000000004">
      <c r="A734" s="92"/>
      <c r="B734" s="93"/>
      <c r="C734" s="93"/>
      <c r="D734" s="93"/>
      <c r="E734" s="93"/>
      <c r="F734" s="93"/>
    </row>
    <row r="735" spans="1:6" ht="21" customHeight="1" x14ac:dyDescent="0.55000000000000004">
      <c r="A735" s="92"/>
      <c r="B735" s="93"/>
      <c r="C735" s="93"/>
      <c r="D735" s="93"/>
      <c r="E735" s="93"/>
      <c r="F735" s="93"/>
    </row>
    <row r="736" spans="1:6" ht="21" customHeight="1" x14ac:dyDescent="0.55000000000000004">
      <c r="A736" s="92"/>
      <c r="B736" s="93"/>
      <c r="C736" s="93"/>
      <c r="D736" s="93"/>
      <c r="E736" s="93"/>
      <c r="F736" s="93"/>
    </row>
    <row r="737" spans="1:6" ht="21" customHeight="1" x14ac:dyDescent="0.55000000000000004">
      <c r="A737" s="92"/>
      <c r="B737" s="93"/>
      <c r="C737" s="93"/>
      <c r="D737" s="93"/>
      <c r="E737" s="93"/>
      <c r="F737" s="93"/>
    </row>
    <row r="738" spans="1:6" ht="21" customHeight="1" x14ac:dyDescent="0.55000000000000004">
      <c r="A738" s="92"/>
      <c r="B738" s="93"/>
      <c r="C738" s="93"/>
      <c r="D738" s="93"/>
      <c r="E738" s="93"/>
      <c r="F738" s="93"/>
    </row>
    <row r="739" spans="1:6" ht="21" customHeight="1" x14ac:dyDescent="0.55000000000000004">
      <c r="A739" s="92"/>
      <c r="B739" s="93"/>
      <c r="C739" s="93"/>
      <c r="D739" s="93"/>
      <c r="E739" s="93"/>
      <c r="F739" s="93"/>
    </row>
    <row r="740" spans="1:6" ht="21" customHeight="1" x14ac:dyDescent="0.55000000000000004">
      <c r="A740" s="92"/>
      <c r="B740" s="93"/>
      <c r="C740" s="93"/>
      <c r="D740" s="93"/>
      <c r="E740" s="93"/>
      <c r="F740" s="93"/>
    </row>
    <row r="741" spans="1:6" ht="21" customHeight="1" x14ac:dyDescent="0.55000000000000004">
      <c r="A741" s="92"/>
      <c r="B741" s="93"/>
      <c r="C741" s="93"/>
      <c r="D741" s="93"/>
      <c r="E741" s="93"/>
      <c r="F741" s="93"/>
    </row>
    <row r="742" spans="1:6" ht="21" customHeight="1" x14ac:dyDescent="0.55000000000000004">
      <c r="A742" s="92"/>
      <c r="B742" s="93"/>
      <c r="C742" s="93"/>
      <c r="D742" s="93"/>
      <c r="E742" s="93"/>
      <c r="F742" s="93"/>
    </row>
    <row r="743" spans="1:6" ht="21" customHeight="1" x14ac:dyDescent="0.55000000000000004">
      <c r="A743" s="92"/>
      <c r="B743" s="93"/>
      <c r="C743" s="93"/>
      <c r="D743" s="93"/>
      <c r="E743" s="93"/>
      <c r="F743" s="93"/>
    </row>
    <row r="744" spans="1:6" ht="21" customHeight="1" x14ac:dyDescent="0.55000000000000004">
      <c r="A744" s="92"/>
      <c r="B744" s="93"/>
      <c r="C744" s="93"/>
      <c r="D744" s="93"/>
      <c r="E744" s="93"/>
      <c r="F744" s="93"/>
    </row>
    <row r="745" spans="1:6" ht="21" customHeight="1" x14ac:dyDescent="0.55000000000000004">
      <c r="A745" s="92"/>
      <c r="B745" s="93"/>
      <c r="C745" s="93"/>
      <c r="D745" s="93"/>
      <c r="E745" s="93"/>
      <c r="F745" s="93"/>
    </row>
    <row r="746" spans="1:6" ht="21" customHeight="1" x14ac:dyDescent="0.55000000000000004">
      <c r="A746" s="92"/>
      <c r="B746" s="93"/>
      <c r="C746" s="93"/>
      <c r="D746" s="93"/>
      <c r="E746" s="93"/>
      <c r="F746" s="93"/>
    </row>
    <row r="747" spans="1:6" ht="21" customHeight="1" x14ac:dyDescent="0.55000000000000004">
      <c r="A747" s="92"/>
      <c r="B747" s="93"/>
      <c r="C747" s="93"/>
      <c r="D747" s="93"/>
      <c r="E747" s="93"/>
      <c r="F747" s="93"/>
    </row>
    <row r="748" spans="1:6" ht="21" customHeight="1" x14ac:dyDescent="0.55000000000000004">
      <c r="A748" s="92"/>
      <c r="B748" s="93"/>
      <c r="C748" s="93"/>
      <c r="D748" s="93"/>
      <c r="E748" s="93"/>
      <c r="F748" s="93"/>
    </row>
    <row r="749" spans="1:6" ht="21" customHeight="1" x14ac:dyDescent="0.55000000000000004">
      <c r="A749" s="92"/>
      <c r="B749" s="93"/>
      <c r="C749" s="93"/>
      <c r="D749" s="93"/>
      <c r="E749" s="93"/>
      <c r="F749" s="93"/>
    </row>
    <row r="750" spans="1:6" ht="21" customHeight="1" x14ac:dyDescent="0.55000000000000004">
      <c r="A750" s="92"/>
      <c r="B750" s="93"/>
      <c r="C750" s="93"/>
      <c r="D750" s="93"/>
      <c r="E750" s="93"/>
      <c r="F750" s="93"/>
    </row>
    <row r="751" spans="1:6" ht="21" customHeight="1" x14ac:dyDescent="0.55000000000000004">
      <c r="A751" s="92"/>
      <c r="B751" s="93"/>
      <c r="C751" s="93"/>
      <c r="D751" s="93"/>
      <c r="E751" s="93"/>
      <c r="F751" s="93"/>
    </row>
    <row r="752" spans="1:6" ht="21" customHeight="1" x14ac:dyDescent="0.55000000000000004">
      <c r="A752" s="92"/>
      <c r="B752" s="93"/>
      <c r="C752" s="93"/>
      <c r="D752" s="93"/>
      <c r="E752" s="93"/>
      <c r="F752" s="93"/>
    </row>
    <row r="753" spans="1:6" ht="21" customHeight="1" x14ac:dyDescent="0.55000000000000004">
      <c r="A753" s="92"/>
      <c r="B753" s="93"/>
      <c r="C753" s="93"/>
      <c r="D753" s="93"/>
      <c r="E753" s="93"/>
      <c r="F753" s="93"/>
    </row>
    <row r="754" spans="1:6" ht="21" customHeight="1" x14ac:dyDescent="0.55000000000000004">
      <c r="A754" s="92"/>
      <c r="B754" s="93"/>
      <c r="C754" s="93"/>
      <c r="D754" s="93"/>
      <c r="E754" s="93"/>
      <c r="F754" s="93"/>
    </row>
    <row r="755" spans="1:6" ht="21" customHeight="1" x14ac:dyDescent="0.55000000000000004">
      <c r="A755" s="92"/>
      <c r="B755" s="93"/>
      <c r="C755" s="93"/>
      <c r="D755" s="93"/>
      <c r="E755" s="93"/>
      <c r="F755" s="93"/>
    </row>
    <row r="756" spans="1:6" ht="21" customHeight="1" x14ac:dyDescent="0.55000000000000004">
      <c r="A756" s="92"/>
      <c r="B756" s="93"/>
      <c r="C756" s="93"/>
      <c r="D756" s="93"/>
      <c r="E756" s="93"/>
      <c r="F756" s="93"/>
    </row>
    <row r="757" spans="1:6" ht="21" customHeight="1" x14ac:dyDescent="0.55000000000000004">
      <c r="A757" s="92"/>
      <c r="B757" s="93"/>
      <c r="C757" s="93"/>
      <c r="D757" s="93"/>
      <c r="E757" s="93"/>
      <c r="F757" s="93"/>
    </row>
    <row r="758" spans="1:6" ht="21" customHeight="1" x14ac:dyDescent="0.55000000000000004">
      <c r="A758" s="92"/>
      <c r="B758" s="93"/>
      <c r="C758" s="93"/>
      <c r="D758" s="93"/>
      <c r="E758" s="93"/>
      <c r="F758" s="93"/>
    </row>
    <row r="759" spans="1:6" ht="21" customHeight="1" x14ac:dyDescent="0.55000000000000004">
      <c r="A759" s="92"/>
      <c r="B759" s="93"/>
      <c r="C759" s="93"/>
      <c r="D759" s="93"/>
      <c r="E759" s="93"/>
      <c r="F759" s="93"/>
    </row>
    <row r="760" spans="1:6" ht="21" customHeight="1" x14ac:dyDescent="0.55000000000000004">
      <c r="A760" s="92"/>
      <c r="B760" s="93"/>
      <c r="C760" s="93"/>
      <c r="D760" s="93"/>
      <c r="E760" s="93"/>
      <c r="F760" s="93"/>
    </row>
    <row r="761" spans="1:6" ht="21" customHeight="1" x14ac:dyDescent="0.55000000000000004">
      <c r="A761" s="92"/>
      <c r="B761" s="93"/>
      <c r="C761" s="93"/>
      <c r="D761" s="93"/>
      <c r="E761" s="93"/>
      <c r="F761" s="93"/>
    </row>
    <row r="762" spans="1:6" ht="21" customHeight="1" x14ac:dyDescent="0.55000000000000004">
      <c r="A762" s="92"/>
      <c r="B762" s="93"/>
      <c r="C762" s="93"/>
      <c r="D762" s="93"/>
      <c r="E762" s="93"/>
      <c r="F762" s="93"/>
    </row>
    <row r="763" spans="1:6" ht="21" customHeight="1" x14ac:dyDescent="0.55000000000000004">
      <c r="A763" s="92"/>
      <c r="B763" s="93"/>
      <c r="C763" s="93"/>
      <c r="D763" s="93"/>
      <c r="E763" s="93"/>
      <c r="F763" s="93"/>
    </row>
    <row r="764" spans="1:6" ht="21" customHeight="1" x14ac:dyDescent="0.55000000000000004">
      <c r="A764" s="92"/>
      <c r="B764" s="93"/>
      <c r="C764" s="93"/>
      <c r="D764" s="93"/>
      <c r="E764" s="93"/>
      <c r="F764" s="93"/>
    </row>
    <row r="765" spans="1:6" ht="21" customHeight="1" x14ac:dyDescent="0.55000000000000004">
      <c r="A765" s="92"/>
      <c r="B765" s="93"/>
      <c r="C765" s="93"/>
      <c r="D765" s="93"/>
      <c r="E765" s="93"/>
      <c r="F765" s="93"/>
    </row>
    <row r="766" spans="1:6" ht="21" customHeight="1" x14ac:dyDescent="0.55000000000000004">
      <c r="A766" s="92"/>
      <c r="B766" s="93"/>
      <c r="C766" s="93"/>
      <c r="D766" s="93"/>
      <c r="E766" s="93"/>
      <c r="F766" s="93"/>
    </row>
    <row r="767" spans="1:6" ht="21" customHeight="1" x14ac:dyDescent="0.55000000000000004">
      <c r="A767" s="92"/>
      <c r="B767" s="93"/>
      <c r="C767" s="93"/>
      <c r="D767" s="93"/>
      <c r="E767" s="93"/>
      <c r="F767" s="93"/>
    </row>
    <row r="768" spans="1:6" ht="21" customHeight="1" x14ac:dyDescent="0.55000000000000004">
      <c r="A768" s="92"/>
      <c r="B768" s="93"/>
      <c r="C768" s="93"/>
      <c r="D768" s="93"/>
      <c r="E768" s="93"/>
      <c r="F768" s="93"/>
    </row>
    <row r="769" spans="1:6" ht="21" customHeight="1" x14ac:dyDescent="0.55000000000000004">
      <c r="A769" s="92"/>
      <c r="B769" s="93"/>
      <c r="C769" s="93"/>
      <c r="D769" s="93"/>
      <c r="E769" s="93"/>
      <c r="F769" s="93"/>
    </row>
    <row r="770" spans="1:6" ht="21" customHeight="1" x14ac:dyDescent="0.55000000000000004">
      <c r="A770" s="92"/>
      <c r="B770" s="93"/>
      <c r="C770" s="93"/>
      <c r="D770" s="93"/>
      <c r="E770" s="93"/>
      <c r="F770" s="93"/>
    </row>
    <row r="771" spans="1:6" ht="21" customHeight="1" x14ac:dyDescent="0.55000000000000004">
      <c r="A771" s="92"/>
      <c r="B771" s="93"/>
      <c r="C771" s="93"/>
      <c r="D771" s="93"/>
      <c r="E771" s="93"/>
      <c r="F771" s="93"/>
    </row>
    <row r="772" spans="1:6" ht="21" customHeight="1" x14ac:dyDescent="0.55000000000000004">
      <c r="A772" s="92"/>
      <c r="B772" s="93"/>
      <c r="C772" s="93"/>
      <c r="D772" s="93"/>
      <c r="E772" s="93"/>
      <c r="F772" s="93"/>
    </row>
    <row r="773" spans="1:6" ht="21" customHeight="1" x14ac:dyDescent="0.55000000000000004">
      <c r="A773" s="92"/>
      <c r="B773" s="93"/>
      <c r="C773" s="93"/>
      <c r="D773" s="93"/>
      <c r="E773" s="93"/>
      <c r="F773" s="93"/>
    </row>
    <row r="774" spans="1:6" ht="21" customHeight="1" x14ac:dyDescent="0.55000000000000004">
      <c r="A774" s="92"/>
      <c r="B774" s="93"/>
      <c r="C774" s="93"/>
      <c r="D774" s="93"/>
      <c r="E774" s="93"/>
      <c r="F774" s="93"/>
    </row>
    <row r="775" spans="1:6" ht="21" customHeight="1" x14ac:dyDescent="0.55000000000000004">
      <c r="A775" s="92"/>
      <c r="B775" s="93"/>
      <c r="C775" s="93"/>
      <c r="D775" s="93"/>
      <c r="E775" s="93"/>
      <c r="F775" s="93"/>
    </row>
    <row r="776" spans="1:6" ht="21" customHeight="1" x14ac:dyDescent="0.55000000000000004">
      <c r="A776" s="92"/>
      <c r="B776" s="93"/>
      <c r="C776" s="93"/>
      <c r="D776" s="93"/>
      <c r="E776" s="93"/>
      <c r="F776" s="93"/>
    </row>
    <row r="777" spans="1:6" ht="21" customHeight="1" x14ac:dyDescent="0.55000000000000004">
      <c r="A777" s="92"/>
      <c r="B777" s="93"/>
      <c r="C777" s="93"/>
      <c r="D777" s="93"/>
      <c r="E777" s="93"/>
      <c r="F777" s="93"/>
    </row>
    <row r="778" spans="1:6" ht="21" customHeight="1" x14ac:dyDescent="0.55000000000000004">
      <c r="A778" s="92"/>
      <c r="B778" s="93"/>
      <c r="C778" s="93"/>
      <c r="D778" s="93"/>
      <c r="E778" s="93"/>
      <c r="F778" s="93"/>
    </row>
    <row r="779" spans="1:6" ht="21" customHeight="1" x14ac:dyDescent="0.55000000000000004">
      <c r="A779" s="92"/>
      <c r="B779" s="93"/>
      <c r="C779" s="93"/>
      <c r="D779" s="93"/>
      <c r="E779" s="93"/>
      <c r="F779" s="93"/>
    </row>
    <row r="780" spans="1:6" ht="21" customHeight="1" x14ac:dyDescent="0.55000000000000004">
      <c r="A780" s="92"/>
      <c r="B780" s="93"/>
      <c r="C780" s="93"/>
      <c r="D780" s="93"/>
      <c r="E780" s="93"/>
      <c r="F780" s="93"/>
    </row>
    <row r="781" spans="1:6" ht="21" customHeight="1" x14ac:dyDescent="0.55000000000000004">
      <c r="A781" s="92"/>
      <c r="B781" s="93"/>
      <c r="C781" s="93"/>
      <c r="D781" s="93"/>
      <c r="E781" s="93"/>
      <c r="F781" s="93"/>
    </row>
    <row r="782" spans="1:6" ht="21" customHeight="1" x14ac:dyDescent="0.55000000000000004">
      <c r="A782" s="92"/>
      <c r="B782" s="93"/>
      <c r="C782" s="93"/>
      <c r="D782" s="93"/>
      <c r="E782" s="93"/>
      <c r="F782" s="93"/>
    </row>
    <row r="783" spans="1:6" ht="21" customHeight="1" x14ac:dyDescent="0.55000000000000004">
      <c r="A783" s="92"/>
      <c r="B783" s="93"/>
      <c r="C783" s="93"/>
      <c r="D783" s="93"/>
      <c r="E783" s="93"/>
      <c r="F783" s="93"/>
    </row>
    <row r="784" spans="1:6" ht="21" customHeight="1" x14ac:dyDescent="0.55000000000000004">
      <c r="A784" s="92"/>
      <c r="B784" s="93"/>
      <c r="C784" s="93"/>
      <c r="D784" s="93"/>
      <c r="E784" s="93"/>
      <c r="F784" s="93"/>
    </row>
    <row r="785" spans="1:6" ht="21" customHeight="1" x14ac:dyDescent="0.55000000000000004">
      <c r="A785" s="92"/>
      <c r="B785" s="93"/>
      <c r="C785" s="93"/>
      <c r="D785" s="93"/>
      <c r="E785" s="93"/>
      <c r="F785" s="93"/>
    </row>
    <row r="786" spans="1:6" ht="21" customHeight="1" x14ac:dyDescent="0.55000000000000004">
      <c r="A786" s="92"/>
      <c r="B786" s="93"/>
      <c r="C786" s="93"/>
      <c r="D786" s="93"/>
      <c r="E786" s="93"/>
      <c r="F786" s="93"/>
    </row>
    <row r="787" spans="1:6" ht="21" customHeight="1" x14ac:dyDescent="0.55000000000000004">
      <c r="A787" s="92"/>
      <c r="B787" s="93"/>
      <c r="C787" s="93"/>
      <c r="D787" s="93"/>
      <c r="E787" s="93"/>
      <c r="F787" s="93"/>
    </row>
    <row r="788" spans="1:6" ht="21" customHeight="1" x14ac:dyDescent="0.55000000000000004">
      <c r="A788" s="92"/>
      <c r="B788" s="93"/>
      <c r="C788" s="93"/>
      <c r="D788" s="93"/>
      <c r="E788" s="93"/>
      <c r="F788" s="93"/>
    </row>
    <row r="789" spans="1:6" ht="21" customHeight="1" x14ac:dyDescent="0.55000000000000004">
      <c r="A789" s="92"/>
      <c r="B789" s="93"/>
      <c r="C789" s="93"/>
      <c r="D789" s="93"/>
      <c r="E789" s="93"/>
      <c r="F789" s="93"/>
    </row>
    <row r="790" spans="1:6" ht="21" customHeight="1" x14ac:dyDescent="0.55000000000000004">
      <c r="A790" s="92"/>
      <c r="B790" s="93"/>
      <c r="C790" s="93"/>
      <c r="D790" s="93"/>
      <c r="E790" s="93"/>
      <c r="F790" s="93"/>
    </row>
    <row r="791" spans="1:6" ht="21" customHeight="1" x14ac:dyDescent="0.55000000000000004">
      <c r="A791" s="92"/>
      <c r="B791" s="93"/>
      <c r="C791" s="93"/>
      <c r="D791" s="93"/>
      <c r="E791" s="93"/>
      <c r="F791" s="93"/>
    </row>
    <row r="792" spans="1:6" ht="21" customHeight="1" x14ac:dyDescent="0.55000000000000004">
      <c r="A792" s="92"/>
      <c r="B792" s="93"/>
      <c r="C792" s="93"/>
      <c r="D792" s="93"/>
      <c r="E792" s="93"/>
      <c r="F792" s="93"/>
    </row>
    <row r="793" spans="1:6" ht="21" customHeight="1" x14ac:dyDescent="0.55000000000000004">
      <c r="A793" s="92"/>
      <c r="B793" s="93"/>
      <c r="C793" s="93"/>
      <c r="D793" s="93"/>
      <c r="E793" s="93"/>
      <c r="F793" s="93"/>
    </row>
    <row r="794" spans="1:6" ht="21" customHeight="1" x14ac:dyDescent="0.55000000000000004">
      <c r="A794" s="92"/>
      <c r="B794" s="93"/>
      <c r="C794" s="93"/>
      <c r="D794" s="93"/>
      <c r="E794" s="93"/>
      <c r="F794" s="93"/>
    </row>
    <row r="795" spans="1:6" ht="21" customHeight="1" x14ac:dyDescent="0.55000000000000004">
      <c r="A795" s="92"/>
      <c r="B795" s="93"/>
      <c r="C795" s="93"/>
      <c r="D795" s="93"/>
      <c r="E795" s="93"/>
      <c r="F795" s="93"/>
    </row>
    <row r="796" spans="1:6" ht="21" customHeight="1" x14ac:dyDescent="0.55000000000000004">
      <c r="A796" s="92"/>
      <c r="B796" s="93"/>
      <c r="C796" s="93"/>
      <c r="D796" s="93"/>
      <c r="E796" s="93"/>
      <c r="F796" s="93"/>
    </row>
    <row r="797" spans="1:6" ht="21" customHeight="1" x14ac:dyDescent="0.55000000000000004">
      <c r="A797" s="92"/>
      <c r="B797" s="93"/>
      <c r="C797" s="93"/>
      <c r="D797" s="93"/>
      <c r="E797" s="93"/>
      <c r="F797" s="93"/>
    </row>
    <row r="798" spans="1:6" ht="21" customHeight="1" x14ac:dyDescent="0.55000000000000004">
      <c r="A798" s="92"/>
      <c r="B798" s="93"/>
      <c r="C798" s="93"/>
      <c r="D798" s="93"/>
      <c r="E798" s="93"/>
      <c r="F798" s="93"/>
    </row>
    <row r="799" spans="1:6" ht="21" customHeight="1" x14ac:dyDescent="0.55000000000000004">
      <c r="A799" s="92"/>
      <c r="B799" s="93"/>
      <c r="C799" s="93"/>
      <c r="D799" s="93"/>
      <c r="E799" s="93"/>
      <c r="F799" s="93"/>
    </row>
    <row r="800" spans="1:6" ht="21" customHeight="1" x14ac:dyDescent="0.55000000000000004">
      <c r="A800" s="92"/>
      <c r="B800" s="93"/>
      <c r="C800" s="93"/>
      <c r="D800" s="93"/>
      <c r="E800" s="93"/>
      <c r="F800" s="93"/>
    </row>
    <row r="801" spans="1:6" ht="21" customHeight="1" x14ac:dyDescent="0.55000000000000004">
      <c r="A801" s="92"/>
      <c r="B801" s="93"/>
      <c r="C801" s="93"/>
      <c r="D801" s="93"/>
      <c r="E801" s="93"/>
      <c r="F801" s="93"/>
    </row>
    <row r="802" spans="1:6" ht="21" customHeight="1" x14ac:dyDescent="0.55000000000000004">
      <c r="A802" s="92"/>
      <c r="B802" s="93"/>
      <c r="C802" s="93"/>
      <c r="D802" s="93"/>
      <c r="E802" s="93"/>
      <c r="F802" s="93"/>
    </row>
    <row r="803" spans="1:6" ht="21" customHeight="1" x14ac:dyDescent="0.55000000000000004">
      <c r="A803" s="92"/>
      <c r="B803" s="93"/>
      <c r="C803" s="93"/>
      <c r="D803" s="93"/>
      <c r="E803" s="93"/>
      <c r="F803" s="93"/>
    </row>
    <row r="804" spans="1:6" ht="21" customHeight="1" x14ac:dyDescent="0.55000000000000004">
      <c r="A804" s="92"/>
      <c r="B804" s="93"/>
      <c r="C804" s="93"/>
      <c r="D804" s="93"/>
      <c r="E804" s="93"/>
      <c r="F804" s="93"/>
    </row>
    <row r="805" spans="1:6" ht="21" customHeight="1" x14ac:dyDescent="0.55000000000000004">
      <c r="A805" s="92"/>
      <c r="B805" s="93"/>
      <c r="C805" s="93"/>
      <c r="D805" s="93"/>
      <c r="E805" s="93"/>
      <c r="F805" s="93"/>
    </row>
    <row r="806" spans="1:6" ht="21" customHeight="1" x14ac:dyDescent="0.55000000000000004">
      <c r="A806" s="92"/>
      <c r="B806" s="93"/>
      <c r="C806" s="93"/>
      <c r="D806" s="93"/>
      <c r="E806" s="93"/>
      <c r="F806" s="93"/>
    </row>
    <row r="807" spans="1:6" ht="21" customHeight="1" x14ac:dyDescent="0.55000000000000004">
      <c r="A807" s="92"/>
      <c r="B807" s="93"/>
      <c r="C807" s="93"/>
      <c r="D807" s="93"/>
      <c r="E807" s="93"/>
      <c r="F807" s="93"/>
    </row>
    <row r="808" spans="1:6" ht="21" customHeight="1" x14ac:dyDescent="0.55000000000000004">
      <c r="A808" s="92"/>
      <c r="B808" s="93"/>
      <c r="C808" s="93"/>
      <c r="D808" s="93"/>
      <c r="E808" s="93"/>
      <c r="F808" s="93"/>
    </row>
    <row r="809" spans="1:6" ht="21" customHeight="1" x14ac:dyDescent="0.55000000000000004">
      <c r="A809" s="92"/>
      <c r="B809" s="93"/>
      <c r="C809" s="93"/>
      <c r="D809" s="93"/>
      <c r="E809" s="93"/>
      <c r="F809" s="93"/>
    </row>
    <row r="810" spans="1:6" ht="21" customHeight="1" x14ac:dyDescent="0.55000000000000004">
      <c r="A810" s="92"/>
      <c r="B810" s="93"/>
      <c r="C810" s="93"/>
      <c r="D810" s="93"/>
      <c r="E810" s="93"/>
      <c r="F810" s="93"/>
    </row>
    <row r="811" spans="1:6" ht="21" customHeight="1" x14ac:dyDescent="0.55000000000000004">
      <c r="A811" s="92"/>
      <c r="B811" s="93"/>
      <c r="C811" s="93"/>
      <c r="D811" s="93"/>
      <c r="E811" s="93"/>
      <c r="F811" s="93"/>
    </row>
    <row r="812" spans="1:6" ht="21" customHeight="1" x14ac:dyDescent="0.55000000000000004">
      <c r="A812" s="92"/>
      <c r="B812" s="93"/>
      <c r="C812" s="93"/>
      <c r="D812" s="93"/>
      <c r="E812" s="93"/>
      <c r="F812" s="93"/>
    </row>
    <row r="813" spans="1:6" ht="21" customHeight="1" x14ac:dyDescent="0.55000000000000004">
      <c r="A813" s="92"/>
      <c r="B813" s="93"/>
      <c r="C813" s="93"/>
      <c r="D813" s="93"/>
      <c r="E813" s="93"/>
      <c r="F813" s="93"/>
    </row>
    <row r="814" spans="1:6" ht="21" customHeight="1" x14ac:dyDescent="0.55000000000000004">
      <c r="A814" s="92"/>
      <c r="B814" s="93"/>
      <c r="C814" s="93"/>
      <c r="D814" s="93"/>
      <c r="E814" s="93"/>
      <c r="F814" s="93"/>
    </row>
    <row r="815" spans="1:6" ht="21" customHeight="1" x14ac:dyDescent="0.55000000000000004">
      <c r="A815" s="92"/>
      <c r="B815" s="93"/>
      <c r="C815" s="93"/>
      <c r="D815" s="93"/>
      <c r="E815" s="93"/>
      <c r="F815" s="93"/>
    </row>
    <row r="816" spans="1:6" ht="21" customHeight="1" x14ac:dyDescent="0.55000000000000004">
      <c r="A816" s="92"/>
      <c r="B816" s="93"/>
      <c r="C816" s="93"/>
      <c r="D816" s="93"/>
      <c r="E816" s="93"/>
      <c r="F816" s="93"/>
    </row>
    <row r="817" spans="1:6" ht="21" customHeight="1" x14ac:dyDescent="0.55000000000000004">
      <c r="A817" s="92"/>
      <c r="B817" s="93"/>
      <c r="C817" s="93"/>
      <c r="D817" s="93"/>
      <c r="E817" s="93"/>
      <c r="F817" s="93"/>
    </row>
    <row r="818" spans="1:6" ht="21" customHeight="1" x14ac:dyDescent="0.55000000000000004">
      <c r="A818" s="92"/>
      <c r="B818" s="93"/>
      <c r="C818" s="93"/>
      <c r="D818" s="93"/>
      <c r="E818" s="93"/>
      <c r="F818" s="93"/>
    </row>
    <row r="819" spans="1:6" ht="21" customHeight="1" x14ac:dyDescent="0.55000000000000004">
      <c r="A819" s="92"/>
      <c r="B819" s="93"/>
      <c r="C819" s="93"/>
      <c r="D819" s="93"/>
      <c r="E819" s="93"/>
      <c r="F819" s="93"/>
    </row>
    <row r="820" spans="1:6" ht="21" customHeight="1" x14ac:dyDescent="0.55000000000000004">
      <c r="A820" s="92"/>
      <c r="B820" s="93"/>
      <c r="C820" s="93"/>
      <c r="D820" s="93"/>
      <c r="E820" s="93"/>
      <c r="F820" s="93"/>
    </row>
    <row r="821" spans="1:6" ht="21" customHeight="1" x14ac:dyDescent="0.55000000000000004">
      <c r="A821" s="92"/>
      <c r="B821" s="93"/>
      <c r="C821" s="93"/>
      <c r="D821" s="93"/>
      <c r="E821" s="93"/>
      <c r="F821" s="93"/>
    </row>
    <row r="822" spans="1:6" ht="21" customHeight="1" x14ac:dyDescent="0.55000000000000004">
      <c r="A822" s="92"/>
      <c r="B822" s="93"/>
      <c r="C822" s="93"/>
      <c r="D822" s="93"/>
      <c r="E822" s="93"/>
      <c r="F822" s="93"/>
    </row>
    <row r="823" spans="1:6" ht="21" customHeight="1" x14ac:dyDescent="0.55000000000000004">
      <c r="A823" s="92"/>
      <c r="B823" s="93"/>
      <c r="C823" s="93"/>
      <c r="D823" s="93"/>
      <c r="E823" s="93"/>
      <c r="F823" s="93"/>
    </row>
    <row r="824" spans="1:6" ht="21" customHeight="1" x14ac:dyDescent="0.55000000000000004">
      <c r="A824" s="92"/>
      <c r="B824" s="93"/>
      <c r="C824" s="93"/>
      <c r="D824" s="93"/>
      <c r="E824" s="93"/>
      <c r="F824" s="93"/>
    </row>
    <row r="825" spans="1:6" ht="21" customHeight="1" x14ac:dyDescent="0.55000000000000004">
      <c r="A825" s="92"/>
      <c r="B825" s="93"/>
      <c r="C825" s="93"/>
      <c r="D825" s="93"/>
      <c r="E825" s="93"/>
      <c r="F825" s="93"/>
    </row>
    <row r="826" spans="1:6" ht="21" customHeight="1" x14ac:dyDescent="0.55000000000000004">
      <c r="A826" s="92"/>
      <c r="B826" s="93"/>
      <c r="C826" s="93"/>
      <c r="D826" s="93"/>
      <c r="E826" s="93"/>
      <c r="F826" s="93"/>
    </row>
    <row r="827" spans="1:6" ht="21" customHeight="1" x14ac:dyDescent="0.55000000000000004">
      <c r="A827" s="92"/>
      <c r="B827" s="93"/>
      <c r="C827" s="93"/>
      <c r="D827" s="93"/>
      <c r="E827" s="93"/>
      <c r="F827" s="93"/>
    </row>
    <row r="828" spans="1:6" ht="21" customHeight="1" x14ac:dyDescent="0.55000000000000004">
      <c r="A828" s="92"/>
      <c r="B828" s="93"/>
      <c r="C828" s="93"/>
      <c r="D828" s="93"/>
      <c r="E828" s="93"/>
      <c r="F828" s="93"/>
    </row>
    <row r="829" spans="1:6" ht="21" customHeight="1" x14ac:dyDescent="0.55000000000000004">
      <c r="A829" s="92"/>
      <c r="B829" s="93"/>
      <c r="C829" s="93"/>
      <c r="D829" s="93"/>
      <c r="E829" s="93"/>
      <c r="F829" s="93"/>
    </row>
    <row r="830" spans="1:6" ht="21" customHeight="1" x14ac:dyDescent="0.55000000000000004">
      <c r="A830" s="92"/>
      <c r="B830" s="93"/>
      <c r="C830" s="93"/>
      <c r="D830" s="93"/>
      <c r="E830" s="93"/>
      <c r="F830" s="93"/>
    </row>
    <row r="831" spans="1:6" ht="21" customHeight="1" x14ac:dyDescent="0.55000000000000004">
      <c r="A831" s="92"/>
      <c r="B831" s="93"/>
      <c r="C831" s="93"/>
      <c r="D831" s="93"/>
      <c r="E831" s="93"/>
      <c r="F831" s="93"/>
    </row>
    <row r="832" spans="1:6" ht="21" customHeight="1" x14ac:dyDescent="0.55000000000000004">
      <c r="A832" s="92"/>
      <c r="B832" s="93"/>
      <c r="C832" s="93"/>
      <c r="D832" s="93"/>
      <c r="E832" s="93"/>
      <c r="F832" s="93"/>
    </row>
    <row r="833" spans="1:6" ht="21" customHeight="1" x14ac:dyDescent="0.55000000000000004">
      <c r="A833" s="92"/>
      <c r="B833" s="93"/>
      <c r="C833" s="93"/>
      <c r="D833" s="93"/>
      <c r="E833" s="93"/>
      <c r="F833" s="93"/>
    </row>
    <row r="834" spans="1:6" ht="21" customHeight="1" x14ac:dyDescent="0.55000000000000004">
      <c r="A834" s="92"/>
      <c r="B834" s="93"/>
      <c r="C834" s="93"/>
      <c r="D834" s="93"/>
      <c r="E834" s="93"/>
      <c r="F834" s="93"/>
    </row>
    <row r="835" spans="1:6" ht="21" customHeight="1" x14ac:dyDescent="0.55000000000000004">
      <c r="A835" s="92"/>
      <c r="B835" s="93"/>
      <c r="C835" s="93"/>
      <c r="D835" s="93"/>
      <c r="E835" s="93"/>
      <c r="F835" s="93"/>
    </row>
    <row r="836" spans="1:6" ht="21" customHeight="1" x14ac:dyDescent="0.55000000000000004">
      <c r="A836" s="92"/>
      <c r="B836" s="93"/>
      <c r="C836" s="93"/>
      <c r="D836" s="93"/>
      <c r="E836" s="93"/>
      <c r="F836" s="93"/>
    </row>
    <row r="837" spans="1:6" ht="21" customHeight="1" x14ac:dyDescent="0.55000000000000004">
      <c r="A837" s="92"/>
      <c r="B837" s="93"/>
      <c r="C837" s="93"/>
      <c r="D837" s="93"/>
      <c r="E837" s="93"/>
      <c r="F837" s="93"/>
    </row>
    <row r="838" spans="1:6" ht="21" customHeight="1" x14ac:dyDescent="0.55000000000000004">
      <c r="A838" s="92"/>
      <c r="B838" s="93"/>
      <c r="C838" s="93"/>
      <c r="D838" s="93"/>
      <c r="E838" s="93"/>
      <c r="F838" s="93"/>
    </row>
    <row r="839" spans="1:6" ht="21" customHeight="1" x14ac:dyDescent="0.55000000000000004">
      <c r="A839" s="92"/>
      <c r="B839" s="93"/>
      <c r="C839" s="93"/>
      <c r="D839" s="93"/>
      <c r="E839" s="93"/>
      <c r="F839" s="93"/>
    </row>
    <row r="840" spans="1:6" ht="21" customHeight="1" x14ac:dyDescent="0.55000000000000004">
      <c r="A840" s="92"/>
      <c r="B840" s="93"/>
      <c r="C840" s="93"/>
      <c r="D840" s="93"/>
      <c r="E840" s="93"/>
      <c r="F840" s="93"/>
    </row>
    <row r="841" spans="1:6" ht="21" customHeight="1" x14ac:dyDescent="0.55000000000000004">
      <c r="A841" s="92"/>
      <c r="B841" s="93"/>
      <c r="C841" s="93"/>
      <c r="D841" s="93"/>
      <c r="E841" s="93"/>
      <c r="F841" s="93"/>
    </row>
    <row r="842" spans="1:6" ht="21" customHeight="1" x14ac:dyDescent="0.55000000000000004">
      <c r="A842" s="92"/>
      <c r="B842" s="93"/>
      <c r="C842" s="93"/>
      <c r="D842" s="93"/>
      <c r="E842" s="93"/>
      <c r="F842" s="93"/>
    </row>
    <row r="843" spans="1:6" ht="21" customHeight="1" x14ac:dyDescent="0.55000000000000004">
      <c r="A843" s="92"/>
      <c r="B843" s="93"/>
      <c r="C843" s="93"/>
      <c r="D843" s="93"/>
      <c r="E843" s="93"/>
      <c r="F843" s="93"/>
    </row>
    <row r="844" spans="1:6" ht="21" customHeight="1" x14ac:dyDescent="0.55000000000000004">
      <c r="A844" s="92"/>
      <c r="B844" s="93"/>
      <c r="C844" s="93"/>
      <c r="D844" s="93"/>
      <c r="E844" s="93"/>
      <c r="F844" s="93"/>
    </row>
    <row r="845" spans="1:6" ht="21" customHeight="1" x14ac:dyDescent="0.55000000000000004">
      <c r="A845" s="92"/>
      <c r="B845" s="93"/>
      <c r="C845" s="93"/>
      <c r="D845" s="93"/>
      <c r="E845" s="93"/>
      <c r="F845" s="93"/>
    </row>
    <row r="846" spans="1:6" ht="21" customHeight="1" x14ac:dyDescent="0.55000000000000004">
      <c r="A846" s="92"/>
      <c r="B846" s="93"/>
      <c r="C846" s="93"/>
      <c r="D846" s="93"/>
      <c r="E846" s="93"/>
      <c r="F846" s="93"/>
    </row>
    <row r="847" spans="1:6" ht="15.75" customHeight="1" x14ac:dyDescent="0.4"/>
    <row r="848" spans="1:6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85">
    <mergeCell ref="A347:F347"/>
    <mergeCell ref="A381:F381"/>
    <mergeCell ref="A382:F382"/>
    <mergeCell ref="A383:F383"/>
    <mergeCell ref="A384:F384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495:F495"/>
    <mergeCell ref="A496:F496"/>
    <mergeCell ref="A497:F497"/>
    <mergeCell ref="A498:F498"/>
    <mergeCell ref="A499:F499"/>
    <mergeCell ref="A573:F573"/>
    <mergeCell ref="A574:F574"/>
    <mergeCell ref="A575:F575"/>
    <mergeCell ref="A609:F609"/>
    <mergeCell ref="A610:F610"/>
    <mergeCell ref="A611:F611"/>
    <mergeCell ref="A612:F612"/>
    <mergeCell ref="A613:F613"/>
    <mergeCell ref="A533:F533"/>
    <mergeCell ref="A534:F534"/>
    <mergeCell ref="A535:F535"/>
    <mergeCell ref="A536:F536"/>
    <mergeCell ref="A537:F537"/>
    <mergeCell ref="A571:F571"/>
    <mergeCell ref="A572:F572"/>
    <mergeCell ref="A1:F1"/>
    <mergeCell ref="A2:F2"/>
    <mergeCell ref="A3:F3"/>
    <mergeCell ref="A4:F4"/>
    <mergeCell ref="A5:F5"/>
    <mergeCell ref="A39:F39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17:F117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195:F195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43:F343"/>
    <mergeCell ref="A344:F344"/>
    <mergeCell ref="A345:F345"/>
    <mergeCell ref="A346:F346"/>
    <mergeCell ref="A305:F305"/>
    <mergeCell ref="A306:F306"/>
    <mergeCell ref="A307:F307"/>
    <mergeCell ref="A308:F308"/>
    <mergeCell ref="A309:F309"/>
  </mergeCells>
  <pageMargins left="0.70866141732283472" right="0.70866141732283472" top="0.74803149606299213" bottom="0.74803149606299213" header="0" footer="0"/>
  <pageSetup paperSize="9" scale="75" orientation="portrait" r:id="rId1"/>
  <rowBreaks count="16" manualBreakCount="16">
    <brk id="608" man="1"/>
    <brk id="418" man="1"/>
    <brk id="228" man="1"/>
    <brk id="38" man="1"/>
    <brk id="456" man="1"/>
    <brk id="266" man="1"/>
    <brk id="76" man="1"/>
    <brk id="494" man="1"/>
    <brk id="304" man="1"/>
    <brk id="114" man="1"/>
    <brk id="532" man="1"/>
    <brk id="342" man="1"/>
    <brk id="152" man="1"/>
    <brk id="570" man="1"/>
    <brk id="380" man="1"/>
    <brk id="19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99FF"/>
  </sheetPr>
  <dimension ref="A1:F1000"/>
  <sheetViews>
    <sheetView topLeftCell="A24" workbookViewId="0">
      <selection sqref="A1:F38"/>
    </sheetView>
  </sheetViews>
  <sheetFormatPr defaultColWidth="14.42578125" defaultRowHeight="15" customHeight="1" x14ac:dyDescent="0.4"/>
  <cols>
    <col min="1" max="1" width="35.85546875" style="4" customWidth="1"/>
    <col min="2" max="3" width="12.28515625" style="4" customWidth="1"/>
    <col min="4" max="6" width="17.85546875" style="4" customWidth="1"/>
    <col min="7" max="16384" width="14.42578125" style="4"/>
  </cols>
  <sheetData>
    <row r="1" spans="1:6" ht="21" customHeight="1" x14ac:dyDescent="0.65">
      <c r="A1" s="152" t="s">
        <v>85</v>
      </c>
      <c r="B1" s="153"/>
      <c r="C1" s="153"/>
      <c r="D1" s="153"/>
      <c r="E1" s="153"/>
      <c r="F1" s="154"/>
    </row>
    <row r="2" spans="1:6" ht="21" customHeight="1" x14ac:dyDescent="0.65">
      <c r="A2" s="155" t="s">
        <v>363</v>
      </c>
      <c r="B2" s="138"/>
      <c r="C2" s="138"/>
      <c r="D2" s="138"/>
      <c r="E2" s="138"/>
      <c r="F2" s="138"/>
    </row>
    <row r="3" spans="1:6" ht="21" customHeight="1" x14ac:dyDescent="0.65">
      <c r="A3" s="155" t="s">
        <v>559</v>
      </c>
      <c r="B3" s="157"/>
      <c r="C3" s="138"/>
      <c r="D3" s="138"/>
      <c r="E3" s="138"/>
      <c r="F3" s="138"/>
    </row>
    <row r="4" spans="1:6" ht="21" customHeight="1" x14ac:dyDescent="0.65">
      <c r="A4" s="155" t="s">
        <v>600</v>
      </c>
      <c r="B4" s="138"/>
      <c r="C4" s="138"/>
      <c r="D4" s="138"/>
      <c r="E4" s="138"/>
      <c r="F4" s="138"/>
    </row>
    <row r="5" spans="1:6" ht="21" customHeight="1" x14ac:dyDescent="0.55000000000000004">
      <c r="A5" s="156"/>
      <c r="B5" s="141"/>
      <c r="C5" s="141"/>
      <c r="D5" s="141"/>
      <c r="E5" s="141"/>
      <c r="F5" s="141"/>
    </row>
    <row r="6" spans="1:6" ht="21" customHeight="1" x14ac:dyDescent="0.55000000000000004">
      <c r="A6" s="81" t="s">
        <v>83</v>
      </c>
      <c r="B6" s="82" t="s">
        <v>42</v>
      </c>
      <c r="C6" s="82" t="s">
        <v>7</v>
      </c>
      <c r="D6" s="82" t="s">
        <v>365</v>
      </c>
      <c r="E6" s="82" t="s">
        <v>366</v>
      </c>
      <c r="F6" s="82" t="s">
        <v>367</v>
      </c>
    </row>
    <row r="7" spans="1:6" ht="21" customHeight="1" x14ac:dyDescent="0.55000000000000004">
      <c r="A7" s="83" t="s">
        <v>368</v>
      </c>
      <c r="B7" s="84">
        <f>+'2.ต้นทุนตามสัดส่วน '!$B$8</f>
        <v>0</v>
      </c>
      <c r="C7" s="84">
        <f>+'2.ต้นทุนตามสัดส่วน '!$C$8</f>
        <v>0</v>
      </c>
      <c r="D7" s="84">
        <f>+'2.ต้นทุนตามสัดส่วน '!$F$8</f>
        <v>0</v>
      </c>
      <c r="E7" s="84">
        <f>+D7</f>
        <v>0</v>
      </c>
      <c r="F7" s="84"/>
    </row>
    <row r="8" spans="1:6" ht="21" customHeight="1" x14ac:dyDescent="0.55000000000000004">
      <c r="A8" s="85"/>
      <c r="B8" s="84"/>
      <c r="C8" s="84"/>
      <c r="D8" s="84"/>
      <c r="E8" s="84"/>
      <c r="F8" s="84"/>
    </row>
    <row r="9" spans="1:6" ht="21" customHeight="1" x14ac:dyDescent="0.55000000000000004">
      <c r="A9" s="85" t="s">
        <v>369</v>
      </c>
      <c r="B9" s="84">
        <f>+'2.ต้นทุนตามสัดส่วน '!$B$18</f>
        <v>0</v>
      </c>
      <c r="C9" s="84">
        <f>+'2.ต้นทุนตามสัดส่วน '!$C$18</f>
        <v>0</v>
      </c>
      <c r="D9" s="84">
        <f>+'3.เก็บค่าใช้จ่าย'!$BO$158</f>
        <v>0</v>
      </c>
      <c r="E9" s="84"/>
      <c r="F9" s="84">
        <f>+D9-E9</f>
        <v>0</v>
      </c>
    </row>
    <row r="10" spans="1:6" ht="21" customHeight="1" x14ac:dyDescent="0.55000000000000004">
      <c r="A10" s="85"/>
      <c r="B10" s="84"/>
      <c r="C10" s="84"/>
      <c r="D10" s="84"/>
      <c r="E10" s="84"/>
      <c r="F10" s="84"/>
    </row>
    <row r="11" spans="1:6" ht="21" customHeight="1" x14ac:dyDescent="0.55000000000000004">
      <c r="A11" s="86"/>
      <c r="B11" s="84"/>
      <c r="C11" s="84"/>
      <c r="D11" s="84"/>
      <c r="E11" s="84"/>
      <c r="F11" s="84"/>
    </row>
    <row r="12" spans="1:6" ht="21" customHeight="1" x14ac:dyDescent="0.55000000000000004">
      <c r="A12" s="85" t="s">
        <v>370</v>
      </c>
      <c r="B12" s="84"/>
      <c r="C12" s="84"/>
      <c r="D12" s="84">
        <f>+'3.เก็บค่าใช้จ่าย'!$BO$268-'3.เก็บค่าใช้จ่าย'!$BO$158</f>
        <v>0</v>
      </c>
      <c r="E12" s="84"/>
      <c r="F12" s="84">
        <f>+D12-E12</f>
        <v>0</v>
      </c>
    </row>
    <row r="13" spans="1:6" ht="21" customHeight="1" x14ac:dyDescent="0.55000000000000004">
      <c r="A13" s="85"/>
      <c r="B13" s="84"/>
      <c r="C13" s="84"/>
      <c r="D13" s="84"/>
      <c r="E13" s="84"/>
      <c r="F13" s="84"/>
    </row>
    <row r="14" spans="1:6" ht="21" customHeight="1" x14ac:dyDescent="0.55000000000000004">
      <c r="A14" s="86"/>
      <c r="B14" s="84"/>
      <c r="C14" s="84"/>
      <c r="D14" s="84"/>
      <c r="E14" s="84"/>
      <c r="F14" s="84"/>
    </row>
    <row r="15" spans="1:6" ht="21" customHeight="1" x14ac:dyDescent="0.55000000000000004">
      <c r="A15" s="86" t="s">
        <v>371</v>
      </c>
      <c r="B15" s="84"/>
      <c r="C15" s="84"/>
      <c r="D15" s="84">
        <v>0</v>
      </c>
      <c r="E15" s="84"/>
      <c r="F15" s="84">
        <f>+D15-E15</f>
        <v>0</v>
      </c>
    </row>
    <row r="16" spans="1:6" ht="21" customHeight="1" x14ac:dyDescent="0.55000000000000004">
      <c r="A16" s="85"/>
      <c r="B16" s="84"/>
      <c r="C16" s="84"/>
      <c r="D16" s="84"/>
      <c r="E16" s="84"/>
      <c r="F16" s="84"/>
    </row>
    <row r="17" spans="1:6" ht="21" customHeight="1" x14ac:dyDescent="0.55000000000000004">
      <c r="A17" s="85"/>
      <c r="B17" s="84"/>
      <c r="C17" s="84"/>
      <c r="D17" s="84"/>
      <c r="E17" s="84"/>
      <c r="F17" s="84"/>
    </row>
    <row r="18" spans="1:6" ht="21" customHeight="1" x14ac:dyDescent="0.55000000000000004">
      <c r="A18" s="85"/>
      <c r="B18" s="66"/>
      <c r="C18" s="66"/>
      <c r="D18" s="66"/>
      <c r="E18" s="66"/>
      <c r="F18" s="84"/>
    </row>
    <row r="19" spans="1:6" ht="21" customHeight="1" x14ac:dyDescent="0.55000000000000004">
      <c r="A19" s="87" t="s">
        <v>372</v>
      </c>
      <c r="B19" s="84">
        <f t="shared" ref="B19:F19" si="0">SUM(B7:B18)</f>
        <v>0</v>
      </c>
      <c r="C19" s="84">
        <f t="shared" si="0"/>
        <v>0</v>
      </c>
      <c r="D19" s="84">
        <f t="shared" si="0"/>
        <v>0</v>
      </c>
      <c r="E19" s="84">
        <f t="shared" si="0"/>
        <v>0</v>
      </c>
      <c r="F19" s="88">
        <f t="shared" si="0"/>
        <v>0</v>
      </c>
    </row>
    <row r="20" spans="1:6" ht="21" customHeight="1" x14ac:dyDescent="0.55000000000000004">
      <c r="A20" s="47" t="e">
        <f>+D19/C19</f>
        <v>#DIV/0!</v>
      </c>
      <c r="B20" s="66"/>
      <c r="C20" s="66"/>
      <c r="D20" s="66"/>
      <c r="E20" s="66"/>
      <c r="F20" s="66"/>
    </row>
    <row r="21" spans="1:6" ht="21" customHeight="1" x14ac:dyDescent="0.55000000000000004">
      <c r="A21" s="89" t="str">
        <f>CONCATENATE(A37,C37,E37)</f>
        <v>ราคาลงตัวหน่วยละ บาท</v>
      </c>
      <c r="B21" s="66">
        <f t="shared" ref="B21:E21" si="1">SUM(B19:B20)</f>
        <v>0</v>
      </c>
      <c r="C21" s="66">
        <f t="shared" si="1"/>
        <v>0</v>
      </c>
      <c r="D21" s="30">
        <f t="shared" si="1"/>
        <v>0</v>
      </c>
      <c r="E21" s="66">
        <f t="shared" si="1"/>
        <v>0</v>
      </c>
      <c r="F21" s="66">
        <f t="shared" ref="F21:F22" si="2">+D21-E21</f>
        <v>0</v>
      </c>
    </row>
    <row r="22" spans="1:6" ht="21" customHeight="1" x14ac:dyDescent="0.55000000000000004">
      <c r="A22" s="85" t="s">
        <v>373</v>
      </c>
      <c r="B22" s="84">
        <f>+'2.ต้นทุนตามสัดส่วน '!$L$18</f>
        <v>0</v>
      </c>
      <c r="C22" s="84">
        <f>+'2.ต้นทุนตามสัดส่วน '!$M$18</f>
        <v>0</v>
      </c>
      <c r="D22" s="84">
        <f>+'2.ต้นทุนตามสัดส่วน '!$N$18</f>
        <v>0</v>
      </c>
      <c r="E22" s="84"/>
      <c r="F22" s="84">
        <f t="shared" si="2"/>
        <v>0</v>
      </c>
    </row>
    <row r="23" spans="1:6" ht="21" customHeight="1" x14ac:dyDescent="0.55000000000000004">
      <c r="A23" s="85"/>
      <c r="B23" s="84"/>
      <c r="C23" s="84"/>
      <c r="D23" s="84"/>
      <c r="E23" s="84"/>
      <c r="F23" s="84"/>
    </row>
    <row r="24" spans="1:6" ht="21" customHeight="1" x14ac:dyDescent="0.55000000000000004">
      <c r="A24" s="85" t="s">
        <v>374</v>
      </c>
      <c r="B24" s="84"/>
      <c r="C24" s="84"/>
      <c r="D24" s="84">
        <v>0</v>
      </c>
      <c r="E24" s="84"/>
      <c r="F24" s="84">
        <f>+D24-E24</f>
        <v>0</v>
      </c>
    </row>
    <row r="25" spans="1:6" ht="21" customHeight="1" x14ac:dyDescent="0.55000000000000004">
      <c r="A25" s="85"/>
      <c r="B25" s="84"/>
      <c r="C25" s="84"/>
      <c r="D25" s="84"/>
      <c r="E25" s="84"/>
      <c r="F25" s="84"/>
    </row>
    <row r="26" spans="1:6" ht="21" customHeight="1" x14ac:dyDescent="0.55000000000000004">
      <c r="A26" s="85" t="s">
        <v>375</v>
      </c>
      <c r="B26" s="84">
        <f>+'2.ต้นทุนตามสัดส่วน '!$O$18</f>
        <v>0</v>
      </c>
      <c r="C26" s="84">
        <f>+'2.ต้นทุนตามสัดส่วน '!$P$18</f>
        <v>0</v>
      </c>
      <c r="D26" s="84">
        <f>+'2.ต้นทุนตามสัดส่วน '!$Q$18</f>
        <v>0</v>
      </c>
      <c r="E26" s="84"/>
      <c r="F26" s="84">
        <f>+D26-E26</f>
        <v>0</v>
      </c>
    </row>
    <row r="27" spans="1:6" ht="21" customHeight="1" x14ac:dyDescent="0.55000000000000004">
      <c r="A27" s="85"/>
      <c r="B27" s="84"/>
      <c r="C27" s="84"/>
      <c r="D27" s="84"/>
      <c r="E27" s="84"/>
      <c r="F27" s="84"/>
    </row>
    <row r="28" spans="1:6" ht="21" customHeight="1" x14ac:dyDescent="0.55000000000000004">
      <c r="A28" s="85"/>
      <c r="B28" s="84"/>
      <c r="C28" s="84"/>
      <c r="D28" s="84"/>
      <c r="E28" s="84"/>
      <c r="F28" s="84"/>
    </row>
    <row r="29" spans="1:6" ht="21" customHeight="1" x14ac:dyDescent="0.55000000000000004">
      <c r="A29" s="85"/>
      <c r="B29" s="84"/>
      <c r="C29" s="84"/>
      <c r="D29" s="84"/>
      <c r="E29" s="84"/>
      <c r="F29" s="84"/>
    </row>
    <row r="30" spans="1:6" ht="21" customHeight="1" x14ac:dyDescent="0.55000000000000004">
      <c r="A30" s="85"/>
      <c r="B30" s="84"/>
      <c r="C30" s="84"/>
      <c r="D30" s="84"/>
      <c r="E30" s="84"/>
      <c r="F30" s="84"/>
    </row>
    <row r="31" spans="1:6" ht="21" customHeight="1" x14ac:dyDescent="0.55000000000000004">
      <c r="A31" s="85"/>
      <c r="B31" s="84"/>
      <c r="C31" s="84"/>
      <c r="D31" s="84"/>
      <c r="E31" s="84"/>
      <c r="F31" s="84"/>
    </row>
    <row r="32" spans="1:6" ht="21" customHeight="1" x14ac:dyDescent="0.55000000000000004">
      <c r="A32" s="85"/>
      <c r="B32" s="84"/>
      <c r="C32" s="84"/>
      <c r="D32" s="84"/>
      <c r="E32" s="84"/>
      <c r="F32" s="84"/>
    </row>
    <row r="33" spans="1:6" ht="21" customHeight="1" x14ac:dyDescent="0.55000000000000004">
      <c r="A33" s="85"/>
      <c r="B33" s="84"/>
      <c r="C33" s="84"/>
      <c r="D33" s="84"/>
      <c r="E33" s="84"/>
      <c r="F33" s="84"/>
    </row>
    <row r="34" spans="1:6" ht="21" customHeight="1" x14ac:dyDescent="0.55000000000000004">
      <c r="A34" s="90" t="s">
        <v>22</v>
      </c>
      <c r="B34" s="30">
        <f t="shared" ref="B34:F34" si="3">SUM(B22:B33)</f>
        <v>0</v>
      </c>
      <c r="C34" s="30">
        <f t="shared" si="3"/>
        <v>0</v>
      </c>
      <c r="D34" s="30">
        <f t="shared" si="3"/>
        <v>0</v>
      </c>
      <c r="E34" s="30">
        <f t="shared" si="3"/>
        <v>0</v>
      </c>
      <c r="F34" s="30">
        <f t="shared" si="3"/>
        <v>0</v>
      </c>
    </row>
    <row r="35" spans="1:6" ht="21" customHeight="1" x14ac:dyDescent="0.55000000000000004">
      <c r="A35" s="91" t="s">
        <v>376</v>
      </c>
      <c r="B35" s="76">
        <f t="shared" ref="B35:F35" si="4">+B21-B34</f>
        <v>0</v>
      </c>
      <c r="C35" s="76">
        <f t="shared" si="4"/>
        <v>0</v>
      </c>
      <c r="D35" s="76">
        <f t="shared" si="4"/>
        <v>0</v>
      </c>
      <c r="E35" s="76">
        <f t="shared" si="4"/>
        <v>0</v>
      </c>
      <c r="F35" s="76">
        <f t="shared" si="4"/>
        <v>0</v>
      </c>
    </row>
    <row r="36" spans="1:6" ht="21" customHeight="1" x14ac:dyDescent="0.55000000000000004">
      <c r="A36" s="92"/>
      <c r="B36" s="93"/>
      <c r="C36" s="93"/>
      <c r="D36" s="93"/>
      <c r="E36" s="93"/>
      <c r="F36" s="93"/>
    </row>
    <row r="37" spans="1:6" ht="21" customHeight="1" x14ac:dyDescent="0.55000000000000004">
      <c r="A37" s="92" t="s">
        <v>377</v>
      </c>
      <c r="B37" s="93"/>
      <c r="C37" s="93"/>
      <c r="D37" s="93"/>
      <c r="E37" s="93" t="s">
        <v>378</v>
      </c>
      <c r="F37" s="93"/>
    </row>
    <row r="38" spans="1:6" ht="21" customHeight="1" x14ac:dyDescent="0.55000000000000004">
      <c r="A38" s="92" t="s">
        <v>379</v>
      </c>
      <c r="B38" s="93"/>
      <c r="C38" s="93"/>
      <c r="D38" s="93"/>
      <c r="E38" s="93" t="s">
        <v>378</v>
      </c>
      <c r="F38" s="93"/>
    </row>
    <row r="39" spans="1:6" ht="21" customHeight="1" x14ac:dyDescent="0.65">
      <c r="A39" s="152" t="s">
        <v>86</v>
      </c>
      <c r="B39" s="153"/>
      <c r="C39" s="153"/>
      <c r="D39" s="153"/>
      <c r="E39" s="153"/>
      <c r="F39" s="154"/>
    </row>
    <row r="40" spans="1:6" ht="21" customHeight="1" x14ac:dyDescent="0.65">
      <c r="A40" s="155" t="s">
        <v>363</v>
      </c>
      <c r="B40" s="138"/>
      <c r="C40" s="138"/>
      <c r="D40" s="138"/>
      <c r="E40" s="138"/>
      <c r="F40" s="138"/>
    </row>
    <row r="41" spans="1:6" ht="21" customHeight="1" x14ac:dyDescent="0.65">
      <c r="A41" s="155" t="s">
        <v>559</v>
      </c>
      <c r="B41" s="138"/>
      <c r="C41" s="138"/>
      <c r="D41" s="138"/>
      <c r="E41" s="138"/>
      <c r="F41" s="138"/>
    </row>
    <row r="42" spans="1:6" ht="21" customHeight="1" x14ac:dyDescent="0.65">
      <c r="A42" s="155" t="s">
        <v>601</v>
      </c>
      <c r="B42" s="138"/>
      <c r="C42" s="138"/>
      <c r="D42" s="138"/>
      <c r="E42" s="138"/>
      <c r="F42" s="138"/>
    </row>
    <row r="43" spans="1:6" ht="21" customHeight="1" x14ac:dyDescent="0.55000000000000004">
      <c r="A43" s="156"/>
      <c r="B43" s="141"/>
      <c r="C43" s="141"/>
      <c r="D43" s="141"/>
      <c r="E43" s="141"/>
      <c r="F43" s="141"/>
    </row>
    <row r="44" spans="1:6" ht="21" customHeight="1" x14ac:dyDescent="0.55000000000000004">
      <c r="A44" s="81" t="s">
        <v>83</v>
      </c>
      <c r="B44" s="82" t="s">
        <v>42</v>
      </c>
      <c r="C44" s="82" t="s">
        <v>7</v>
      </c>
      <c r="D44" s="82" t="s">
        <v>365</v>
      </c>
      <c r="E44" s="82" t="s">
        <v>366</v>
      </c>
      <c r="F44" s="82" t="s">
        <v>367</v>
      </c>
    </row>
    <row r="45" spans="1:6" ht="21" customHeight="1" x14ac:dyDescent="0.55000000000000004">
      <c r="A45" s="83" t="s">
        <v>602</v>
      </c>
      <c r="B45" s="84">
        <f>+'2.ต้นทุนตามสัดส่วน '!$B$8</f>
        <v>0</v>
      </c>
      <c r="C45" s="84">
        <f>+'2.ต้นทุนตามสัดส่วน '!$C$8</f>
        <v>0</v>
      </c>
      <c r="D45" s="84">
        <f>+'2.ต้นทุนตามสัดส่วน '!$F$8</f>
        <v>0</v>
      </c>
      <c r="E45" s="84">
        <f>+D45</f>
        <v>0</v>
      </c>
      <c r="F45" s="84"/>
    </row>
    <row r="46" spans="1:6" ht="21" customHeight="1" x14ac:dyDescent="0.55000000000000004">
      <c r="A46" s="85"/>
      <c r="B46" s="84"/>
      <c r="C46" s="84"/>
      <c r="D46" s="84"/>
      <c r="E46" s="84"/>
      <c r="F46" s="84"/>
    </row>
    <row r="47" spans="1:6" ht="21" customHeight="1" x14ac:dyDescent="0.55000000000000004">
      <c r="A47" s="85" t="s">
        <v>369</v>
      </c>
      <c r="B47" s="84">
        <f t="shared" ref="B47:D47" si="5">+B9</f>
        <v>0</v>
      </c>
      <c r="C47" s="84">
        <f t="shared" si="5"/>
        <v>0</v>
      </c>
      <c r="D47" s="84">
        <f t="shared" si="5"/>
        <v>0</v>
      </c>
      <c r="E47" s="84">
        <f>+D47</f>
        <v>0</v>
      </c>
      <c r="F47" s="84"/>
    </row>
    <row r="48" spans="1:6" ht="21" customHeight="1" x14ac:dyDescent="0.55000000000000004">
      <c r="A48" s="85" t="s">
        <v>380</v>
      </c>
      <c r="B48" s="84">
        <f>+'2.ต้นทุนตามสัดส่วน '!$B$28</f>
        <v>0</v>
      </c>
      <c r="C48" s="84">
        <f>+'2.ต้นทุนตามสัดส่วน '!$C$28</f>
        <v>0</v>
      </c>
      <c r="D48" s="84">
        <f>+'3.เก็บค่าใช้จ่าย'!$BP$158</f>
        <v>0</v>
      </c>
      <c r="E48" s="84"/>
      <c r="F48" s="84">
        <f>+D48-E48</f>
        <v>0</v>
      </c>
    </row>
    <row r="49" spans="1:6" ht="21" customHeight="1" x14ac:dyDescent="0.55000000000000004">
      <c r="A49" s="86"/>
      <c r="B49" s="84"/>
      <c r="C49" s="84"/>
      <c r="D49" s="84"/>
      <c r="E49" s="84"/>
      <c r="F49" s="84"/>
    </row>
    <row r="50" spans="1:6" ht="21" customHeight="1" x14ac:dyDescent="0.55000000000000004">
      <c r="A50" s="85" t="s">
        <v>370</v>
      </c>
      <c r="B50" s="84">
        <f t="shared" ref="B50:D50" si="6">+B12</f>
        <v>0</v>
      </c>
      <c r="C50" s="84">
        <f t="shared" si="6"/>
        <v>0</v>
      </c>
      <c r="D50" s="84">
        <f t="shared" si="6"/>
        <v>0</v>
      </c>
      <c r="E50" s="84">
        <f>+D50</f>
        <v>0</v>
      </c>
      <c r="F50" s="84"/>
    </row>
    <row r="51" spans="1:6" ht="21" customHeight="1" x14ac:dyDescent="0.55000000000000004">
      <c r="A51" s="85" t="s">
        <v>381</v>
      </c>
      <c r="B51" s="84"/>
      <c r="C51" s="84"/>
      <c r="D51" s="84">
        <f>+'3.เก็บค่าใช้จ่าย'!$BP$268-'3.เก็บค่าใช้จ่าย'!$BP$158</f>
        <v>0</v>
      </c>
      <c r="E51" s="84"/>
      <c r="F51" s="84">
        <f>+D51-E51</f>
        <v>0</v>
      </c>
    </row>
    <row r="52" spans="1:6" ht="21" customHeight="1" x14ac:dyDescent="0.55000000000000004">
      <c r="A52" s="86"/>
      <c r="B52" s="84"/>
      <c r="C52" s="84"/>
      <c r="D52" s="84"/>
      <c r="E52" s="84"/>
      <c r="F52" s="84"/>
    </row>
    <row r="53" spans="1:6" ht="21" customHeight="1" x14ac:dyDescent="0.55000000000000004">
      <c r="A53" s="86" t="s">
        <v>371</v>
      </c>
      <c r="B53" s="84"/>
      <c r="C53" s="84"/>
      <c r="D53" s="84">
        <v>0</v>
      </c>
      <c r="E53" s="84">
        <f>+D53</f>
        <v>0</v>
      </c>
      <c r="F53" s="84"/>
    </row>
    <row r="54" spans="1:6" ht="21" customHeight="1" x14ac:dyDescent="0.55000000000000004">
      <c r="A54" s="86" t="s">
        <v>382</v>
      </c>
      <c r="B54" s="84"/>
      <c r="C54" s="84"/>
      <c r="D54" s="84">
        <v>0</v>
      </c>
      <c r="E54" s="84"/>
      <c r="F54" s="84"/>
    </row>
    <row r="55" spans="1:6" ht="21" customHeight="1" x14ac:dyDescent="0.55000000000000004">
      <c r="A55" s="85"/>
      <c r="B55" s="84"/>
      <c r="C55" s="84"/>
      <c r="D55" s="84"/>
      <c r="E55" s="84"/>
      <c r="F55" s="84"/>
    </row>
    <row r="56" spans="1:6" ht="21" customHeight="1" x14ac:dyDescent="0.55000000000000004">
      <c r="A56" s="85"/>
      <c r="B56" s="66"/>
      <c r="C56" s="66"/>
      <c r="D56" s="66"/>
      <c r="E56" s="66"/>
      <c r="F56" s="84"/>
    </row>
    <row r="57" spans="1:6" ht="21" customHeight="1" x14ac:dyDescent="0.55000000000000004">
      <c r="A57" s="87" t="s">
        <v>372</v>
      </c>
      <c r="B57" s="84">
        <f t="shared" ref="B57:F57" si="7">SUM(B45:B56)</f>
        <v>0</v>
      </c>
      <c r="C57" s="84">
        <f t="shared" si="7"/>
        <v>0</v>
      </c>
      <c r="D57" s="84">
        <f t="shared" si="7"/>
        <v>0</v>
      </c>
      <c r="E57" s="84">
        <f t="shared" si="7"/>
        <v>0</v>
      </c>
      <c r="F57" s="88">
        <f t="shared" si="7"/>
        <v>0</v>
      </c>
    </row>
    <row r="58" spans="1:6" ht="21" customHeight="1" x14ac:dyDescent="0.55000000000000004">
      <c r="A58" s="47" t="e">
        <f>+D57/C57</f>
        <v>#DIV/0!</v>
      </c>
      <c r="B58" s="66"/>
      <c r="C58" s="66"/>
      <c r="D58" s="66"/>
      <c r="E58" s="66"/>
      <c r="F58" s="66"/>
    </row>
    <row r="59" spans="1:6" ht="21" customHeight="1" x14ac:dyDescent="0.55000000000000004">
      <c r="A59" s="89" t="str">
        <f>CONCATENATE(A75,C75,E75)</f>
        <v>ราคาลงตัวหน่วยละ บาท</v>
      </c>
      <c r="B59" s="66">
        <f t="shared" ref="B59:E59" si="8">SUM(B57:B58)</f>
        <v>0</v>
      </c>
      <c r="C59" s="66">
        <f t="shared" si="8"/>
        <v>0</v>
      </c>
      <c r="D59" s="30">
        <f t="shared" si="8"/>
        <v>0</v>
      </c>
      <c r="E59" s="66">
        <f t="shared" si="8"/>
        <v>0</v>
      </c>
      <c r="F59" s="66">
        <f>+D59-E59</f>
        <v>0</v>
      </c>
    </row>
    <row r="60" spans="1:6" ht="21" customHeight="1" x14ac:dyDescent="0.55000000000000004">
      <c r="A60" s="85" t="s">
        <v>373</v>
      </c>
      <c r="B60" s="84">
        <f t="shared" ref="B60:D60" si="9">+B22</f>
        <v>0</v>
      </c>
      <c r="C60" s="84">
        <f t="shared" si="9"/>
        <v>0</v>
      </c>
      <c r="D60" s="84">
        <f t="shared" si="9"/>
        <v>0</v>
      </c>
      <c r="E60" s="84">
        <f>+D60</f>
        <v>0</v>
      </c>
      <c r="F60" s="84"/>
    </row>
    <row r="61" spans="1:6" ht="21" customHeight="1" x14ac:dyDescent="0.55000000000000004">
      <c r="A61" s="85" t="s">
        <v>383</v>
      </c>
      <c r="B61" s="84">
        <f>+'2.ต้นทุนตามสัดส่วน '!$L$28</f>
        <v>0</v>
      </c>
      <c r="C61" s="84">
        <f>+'2.ต้นทุนตามสัดส่วน '!$M$28</f>
        <v>0</v>
      </c>
      <c r="D61" s="84">
        <f>+'2.ต้นทุนตามสัดส่วน '!$N$28</f>
        <v>0</v>
      </c>
      <c r="E61" s="84"/>
      <c r="F61" s="84">
        <f>+D61-E61</f>
        <v>0</v>
      </c>
    </row>
    <row r="62" spans="1:6" ht="21" customHeight="1" x14ac:dyDescent="0.55000000000000004">
      <c r="A62" s="85" t="s">
        <v>374</v>
      </c>
      <c r="B62" s="84"/>
      <c r="C62" s="84"/>
      <c r="D62" s="84"/>
      <c r="E62" s="84"/>
      <c r="F62" s="84"/>
    </row>
    <row r="63" spans="1:6" ht="21" customHeight="1" x14ac:dyDescent="0.55000000000000004">
      <c r="A63" s="85" t="s">
        <v>384</v>
      </c>
      <c r="B63" s="84"/>
      <c r="C63" s="84"/>
      <c r="D63" s="84"/>
      <c r="E63" s="84"/>
      <c r="F63" s="84"/>
    </row>
    <row r="64" spans="1:6" ht="21" customHeight="1" x14ac:dyDescent="0.55000000000000004">
      <c r="A64" s="85" t="s">
        <v>375</v>
      </c>
      <c r="B64" s="84">
        <f t="shared" ref="B64:D64" si="10">+B26</f>
        <v>0</v>
      </c>
      <c r="C64" s="84">
        <f t="shared" si="10"/>
        <v>0</v>
      </c>
      <c r="D64" s="84">
        <f t="shared" si="10"/>
        <v>0</v>
      </c>
      <c r="E64" s="84">
        <f>+D64</f>
        <v>0</v>
      </c>
      <c r="F64" s="84">
        <f t="shared" ref="F64:F65" si="11">+D64-E64</f>
        <v>0</v>
      </c>
    </row>
    <row r="65" spans="1:6" ht="21" customHeight="1" x14ac:dyDescent="0.55000000000000004">
      <c r="A65" s="85" t="s">
        <v>385</v>
      </c>
      <c r="B65" s="84">
        <f>+'2.ต้นทุนตามสัดส่วน '!$O$28</f>
        <v>0</v>
      </c>
      <c r="C65" s="84">
        <f>+'2.ต้นทุนตามสัดส่วน '!$P$28</f>
        <v>0</v>
      </c>
      <c r="D65" s="84">
        <f>+'2.ต้นทุนตามสัดส่วน '!$Q$28</f>
        <v>0</v>
      </c>
      <c r="E65" s="84"/>
      <c r="F65" s="84">
        <f t="shared" si="11"/>
        <v>0</v>
      </c>
    </row>
    <row r="66" spans="1:6" ht="21" customHeight="1" x14ac:dyDescent="0.55000000000000004">
      <c r="A66" s="85"/>
      <c r="B66" s="84"/>
      <c r="C66" s="84"/>
      <c r="D66" s="84"/>
      <c r="E66" s="84"/>
      <c r="F66" s="84"/>
    </row>
    <row r="67" spans="1:6" ht="21" customHeight="1" x14ac:dyDescent="0.55000000000000004">
      <c r="A67" s="85"/>
      <c r="B67" s="84"/>
      <c r="C67" s="84"/>
      <c r="D67" s="84"/>
      <c r="E67" s="84"/>
      <c r="F67" s="84"/>
    </row>
    <row r="68" spans="1:6" ht="21" customHeight="1" x14ac:dyDescent="0.55000000000000004">
      <c r="A68" s="85"/>
      <c r="B68" s="84"/>
      <c r="C68" s="84"/>
      <c r="D68" s="84"/>
      <c r="E68" s="84"/>
      <c r="F68" s="84"/>
    </row>
    <row r="69" spans="1:6" ht="21" customHeight="1" x14ac:dyDescent="0.55000000000000004">
      <c r="A69" s="85"/>
      <c r="B69" s="84"/>
      <c r="C69" s="84"/>
      <c r="D69" s="84"/>
      <c r="E69" s="84"/>
      <c r="F69" s="84"/>
    </row>
    <row r="70" spans="1:6" ht="21" customHeight="1" x14ac:dyDescent="0.55000000000000004">
      <c r="A70" s="85"/>
      <c r="B70" s="84"/>
      <c r="C70" s="84"/>
      <c r="D70" s="84"/>
      <c r="E70" s="84"/>
      <c r="F70" s="84"/>
    </row>
    <row r="71" spans="1:6" ht="21" customHeight="1" x14ac:dyDescent="0.55000000000000004">
      <c r="A71" s="85"/>
      <c r="B71" s="84"/>
      <c r="C71" s="84"/>
      <c r="D71" s="84"/>
      <c r="E71" s="84"/>
      <c r="F71" s="84"/>
    </row>
    <row r="72" spans="1:6" ht="21" customHeight="1" x14ac:dyDescent="0.55000000000000004">
      <c r="A72" s="90" t="s">
        <v>22</v>
      </c>
      <c r="B72" s="30">
        <f t="shared" ref="B72:F72" si="12">SUM(B60:B71)</f>
        <v>0</v>
      </c>
      <c r="C72" s="30">
        <f t="shared" si="12"/>
        <v>0</v>
      </c>
      <c r="D72" s="30">
        <f t="shared" si="12"/>
        <v>0</v>
      </c>
      <c r="E72" s="30">
        <f t="shared" si="12"/>
        <v>0</v>
      </c>
      <c r="F72" s="30">
        <f t="shared" si="12"/>
        <v>0</v>
      </c>
    </row>
    <row r="73" spans="1:6" ht="21" customHeight="1" x14ac:dyDescent="0.55000000000000004">
      <c r="A73" s="91" t="s">
        <v>386</v>
      </c>
      <c r="B73" s="76">
        <f t="shared" ref="B73:F73" si="13">+B59-B72</f>
        <v>0</v>
      </c>
      <c r="C73" s="76">
        <f t="shared" si="13"/>
        <v>0</v>
      </c>
      <c r="D73" s="76">
        <f t="shared" si="13"/>
        <v>0</v>
      </c>
      <c r="E73" s="76">
        <f t="shared" si="13"/>
        <v>0</v>
      </c>
      <c r="F73" s="76">
        <f t="shared" si="13"/>
        <v>0</v>
      </c>
    </row>
    <row r="74" spans="1:6" ht="21" customHeight="1" x14ac:dyDescent="0.55000000000000004">
      <c r="A74" s="92"/>
      <c r="B74" s="93"/>
      <c r="C74" s="93"/>
      <c r="D74" s="93"/>
      <c r="E74" s="93"/>
      <c r="F74" s="93"/>
    </row>
    <row r="75" spans="1:6" ht="21" customHeight="1" x14ac:dyDescent="0.55000000000000004">
      <c r="A75" s="92" t="s">
        <v>377</v>
      </c>
      <c r="B75" s="93"/>
      <c r="C75" s="93"/>
      <c r="D75" s="93"/>
      <c r="E75" s="93" t="s">
        <v>378</v>
      </c>
      <c r="F75" s="93"/>
    </row>
    <row r="76" spans="1:6" ht="21" customHeight="1" x14ac:dyDescent="0.55000000000000004">
      <c r="A76" s="92" t="s">
        <v>379</v>
      </c>
      <c r="B76" s="93"/>
      <c r="C76" s="93"/>
      <c r="D76" s="93"/>
      <c r="E76" s="93" t="s">
        <v>378</v>
      </c>
      <c r="F76" s="93"/>
    </row>
    <row r="77" spans="1:6" ht="21" customHeight="1" x14ac:dyDescent="0.65">
      <c r="A77" s="152" t="s">
        <v>87</v>
      </c>
      <c r="B77" s="153"/>
      <c r="C77" s="153"/>
      <c r="D77" s="153"/>
      <c r="E77" s="153"/>
      <c r="F77" s="154"/>
    </row>
    <row r="78" spans="1:6" ht="21" customHeight="1" x14ac:dyDescent="0.65">
      <c r="A78" s="155" t="s">
        <v>363</v>
      </c>
      <c r="B78" s="138"/>
      <c r="C78" s="138"/>
      <c r="D78" s="138"/>
      <c r="E78" s="138"/>
      <c r="F78" s="138"/>
    </row>
    <row r="79" spans="1:6" ht="21" customHeight="1" x14ac:dyDescent="0.65">
      <c r="A79" s="155" t="s">
        <v>559</v>
      </c>
      <c r="B79" s="138"/>
      <c r="C79" s="138"/>
      <c r="D79" s="138"/>
      <c r="E79" s="138"/>
      <c r="F79" s="138"/>
    </row>
    <row r="80" spans="1:6" ht="21" customHeight="1" x14ac:dyDescent="0.65">
      <c r="A80" s="155" t="s">
        <v>614</v>
      </c>
      <c r="B80" s="138"/>
      <c r="C80" s="138"/>
      <c r="D80" s="138"/>
      <c r="E80" s="138"/>
      <c r="F80" s="138"/>
    </row>
    <row r="81" spans="1:6" ht="21" customHeight="1" x14ac:dyDescent="0.55000000000000004">
      <c r="A81" s="156"/>
      <c r="B81" s="141"/>
      <c r="C81" s="141"/>
      <c r="D81" s="141"/>
      <c r="E81" s="141"/>
      <c r="F81" s="141"/>
    </row>
    <row r="82" spans="1:6" ht="21" customHeight="1" x14ac:dyDescent="0.55000000000000004">
      <c r="A82" s="81" t="s">
        <v>83</v>
      </c>
      <c r="B82" s="82" t="s">
        <v>42</v>
      </c>
      <c r="C82" s="82" t="s">
        <v>7</v>
      </c>
      <c r="D82" s="82" t="s">
        <v>365</v>
      </c>
      <c r="E82" s="82" t="s">
        <v>366</v>
      </c>
      <c r="F82" s="82" t="s">
        <v>367</v>
      </c>
    </row>
    <row r="83" spans="1:6" ht="21" customHeight="1" x14ac:dyDescent="0.55000000000000004">
      <c r="A83" s="83" t="s">
        <v>602</v>
      </c>
      <c r="B83" s="84">
        <f>+'2.ต้นทุนตามสัดส่วน '!$B$8</f>
        <v>0</v>
      </c>
      <c r="C83" s="84">
        <f>+'2.ต้นทุนตามสัดส่วน '!$C$8</f>
        <v>0</v>
      </c>
      <c r="D83" s="84">
        <f>+'2.ต้นทุนตามสัดส่วน '!$F$8</f>
        <v>0</v>
      </c>
      <c r="E83" s="84">
        <f>+D83</f>
        <v>0</v>
      </c>
      <c r="F83" s="84"/>
    </row>
    <row r="84" spans="1:6" ht="21" customHeight="1" x14ac:dyDescent="0.55000000000000004">
      <c r="A84" s="85"/>
      <c r="B84" s="84"/>
      <c r="C84" s="84"/>
      <c r="D84" s="84"/>
      <c r="E84" s="84"/>
      <c r="F84" s="84"/>
    </row>
    <row r="85" spans="1:6" ht="21" customHeight="1" x14ac:dyDescent="0.55000000000000004">
      <c r="A85" s="85" t="s">
        <v>387</v>
      </c>
      <c r="B85" s="84">
        <f t="shared" ref="B85:D85" si="14">+B47+B48</f>
        <v>0</v>
      </c>
      <c r="C85" s="84">
        <f t="shared" si="14"/>
        <v>0</v>
      </c>
      <c r="D85" s="84">
        <f t="shared" si="14"/>
        <v>0</v>
      </c>
      <c r="E85" s="84">
        <f>+D85</f>
        <v>0</v>
      </c>
      <c r="F85" s="84"/>
    </row>
    <row r="86" spans="1:6" ht="21" customHeight="1" x14ac:dyDescent="0.55000000000000004">
      <c r="A86" s="85" t="s">
        <v>388</v>
      </c>
      <c r="B86" s="84">
        <f>+'2.ต้นทุนตามสัดส่วน '!$B$38</f>
        <v>0</v>
      </c>
      <c r="C86" s="84">
        <f>+'2.ต้นทุนตามสัดส่วน '!$C$38</f>
        <v>0</v>
      </c>
      <c r="D86" s="84">
        <f>+'3.เก็บค่าใช้จ่าย'!$BQ$158</f>
        <v>0</v>
      </c>
      <c r="E86" s="84"/>
      <c r="F86" s="84">
        <f>+D86-E86</f>
        <v>0</v>
      </c>
    </row>
    <row r="87" spans="1:6" ht="21" customHeight="1" x14ac:dyDescent="0.55000000000000004">
      <c r="A87" s="86"/>
      <c r="B87" s="84"/>
      <c r="C87" s="84"/>
      <c r="D87" s="84"/>
      <c r="E87" s="84"/>
      <c r="F87" s="84"/>
    </row>
    <row r="88" spans="1:6" ht="21" customHeight="1" x14ac:dyDescent="0.55000000000000004">
      <c r="A88" s="85" t="s">
        <v>389</v>
      </c>
      <c r="B88" s="84">
        <f t="shared" ref="B88:D88" si="15">+B50+B51</f>
        <v>0</v>
      </c>
      <c r="C88" s="84">
        <f t="shared" si="15"/>
        <v>0</v>
      </c>
      <c r="D88" s="84">
        <f t="shared" si="15"/>
        <v>0</v>
      </c>
      <c r="E88" s="84">
        <f>+D88</f>
        <v>0</v>
      </c>
      <c r="F88" s="84"/>
    </row>
    <row r="89" spans="1:6" ht="21" customHeight="1" x14ac:dyDescent="0.55000000000000004">
      <c r="A89" s="85" t="s">
        <v>390</v>
      </c>
      <c r="B89" s="84"/>
      <c r="C89" s="84"/>
      <c r="D89" s="84">
        <f>+'3.เก็บค่าใช้จ่าย'!$BQ$268-'3.เก็บค่าใช้จ่าย'!$BQ$158</f>
        <v>0</v>
      </c>
      <c r="E89" s="84"/>
      <c r="F89" s="84">
        <f>+D89-E89</f>
        <v>0</v>
      </c>
    </row>
    <row r="90" spans="1:6" ht="21" customHeight="1" x14ac:dyDescent="0.55000000000000004">
      <c r="A90" s="86"/>
      <c r="B90" s="84"/>
      <c r="C90" s="84"/>
      <c r="D90" s="84"/>
      <c r="E90" s="84"/>
      <c r="F90" s="84"/>
    </row>
    <row r="91" spans="1:6" ht="21" customHeight="1" x14ac:dyDescent="0.55000000000000004">
      <c r="A91" s="86" t="s">
        <v>391</v>
      </c>
      <c r="B91" s="84"/>
      <c r="C91" s="84"/>
      <c r="D91" s="84"/>
      <c r="E91" s="84"/>
      <c r="F91" s="84"/>
    </row>
    <row r="92" spans="1:6" ht="21" customHeight="1" x14ac:dyDescent="0.55000000000000004">
      <c r="A92" s="86" t="s">
        <v>392</v>
      </c>
      <c r="B92" s="84"/>
      <c r="C92" s="84"/>
      <c r="D92" s="84"/>
      <c r="E92" s="84"/>
      <c r="F92" s="84">
        <f>+D92-E92</f>
        <v>0</v>
      </c>
    </row>
    <row r="93" spans="1:6" ht="21" customHeight="1" x14ac:dyDescent="0.55000000000000004">
      <c r="A93" s="85"/>
      <c r="B93" s="84"/>
      <c r="C93" s="84"/>
      <c r="D93" s="84"/>
      <c r="E93" s="84"/>
      <c r="F93" s="84"/>
    </row>
    <row r="94" spans="1:6" ht="21" customHeight="1" x14ac:dyDescent="0.55000000000000004">
      <c r="A94" s="85"/>
      <c r="B94" s="66"/>
      <c r="C94" s="66"/>
      <c r="D94" s="66"/>
      <c r="E94" s="66"/>
      <c r="F94" s="84"/>
    </row>
    <row r="95" spans="1:6" ht="21" customHeight="1" x14ac:dyDescent="0.55000000000000004">
      <c r="A95" s="87" t="s">
        <v>372</v>
      </c>
      <c r="B95" s="84">
        <f t="shared" ref="B95:F95" si="16">SUM(B83:B94)</f>
        <v>0</v>
      </c>
      <c r="C95" s="84">
        <f t="shared" si="16"/>
        <v>0</v>
      </c>
      <c r="D95" s="84">
        <f t="shared" si="16"/>
        <v>0</v>
      </c>
      <c r="E95" s="84">
        <f t="shared" si="16"/>
        <v>0</v>
      </c>
      <c r="F95" s="88">
        <f t="shared" si="16"/>
        <v>0</v>
      </c>
    </row>
    <row r="96" spans="1:6" ht="21" customHeight="1" x14ac:dyDescent="0.55000000000000004">
      <c r="A96" s="47" t="e">
        <f>+D95/C95</f>
        <v>#DIV/0!</v>
      </c>
      <c r="B96" s="66"/>
      <c r="C96" s="66"/>
      <c r="D96" s="66"/>
      <c r="E96" s="66"/>
      <c r="F96" s="66"/>
    </row>
    <row r="97" spans="1:6" ht="21" customHeight="1" x14ac:dyDescent="0.55000000000000004">
      <c r="A97" s="89" t="str">
        <f>CONCATENATE(A113,C113,E113)</f>
        <v>ราคาลงตัวหน่วยละ บาท</v>
      </c>
      <c r="B97" s="66">
        <f t="shared" ref="B97:E97" si="17">SUM(B95:B96)</f>
        <v>0</v>
      </c>
      <c r="C97" s="66">
        <f t="shared" si="17"/>
        <v>0</v>
      </c>
      <c r="D97" s="30">
        <f t="shared" si="17"/>
        <v>0</v>
      </c>
      <c r="E97" s="66">
        <f t="shared" si="17"/>
        <v>0</v>
      </c>
      <c r="F97" s="66">
        <f>+D97-E97</f>
        <v>0</v>
      </c>
    </row>
    <row r="98" spans="1:6" ht="21" customHeight="1" x14ac:dyDescent="0.55000000000000004">
      <c r="A98" s="85" t="s">
        <v>393</v>
      </c>
      <c r="B98" s="84">
        <f t="shared" ref="B98:D98" si="18">+B60+B61</f>
        <v>0</v>
      </c>
      <c r="C98" s="84">
        <f t="shared" si="18"/>
        <v>0</v>
      </c>
      <c r="D98" s="84">
        <f t="shared" si="18"/>
        <v>0</v>
      </c>
      <c r="E98" s="84">
        <f>+D98</f>
        <v>0</v>
      </c>
      <c r="F98" s="84"/>
    </row>
    <row r="99" spans="1:6" ht="21" customHeight="1" x14ac:dyDescent="0.55000000000000004">
      <c r="A99" s="85" t="s">
        <v>394</v>
      </c>
      <c r="B99" s="84">
        <f>+'2.ต้นทุนตามสัดส่วน '!$L$38</f>
        <v>0</v>
      </c>
      <c r="C99" s="84">
        <f>+'2.ต้นทุนตามสัดส่วน '!$M$38</f>
        <v>0</v>
      </c>
      <c r="D99" s="84">
        <f>+'2.ต้นทุนตามสัดส่วน '!$N$38</f>
        <v>0</v>
      </c>
      <c r="E99" s="84"/>
      <c r="F99" s="84">
        <f>+D99-E99</f>
        <v>0</v>
      </c>
    </row>
    <row r="100" spans="1:6" ht="21" customHeight="1" x14ac:dyDescent="0.55000000000000004">
      <c r="A100" s="85" t="s">
        <v>395</v>
      </c>
      <c r="B100" s="84"/>
      <c r="C100" s="84"/>
      <c r="D100" s="84"/>
      <c r="E100" s="84"/>
      <c r="F100" s="84"/>
    </row>
    <row r="101" spans="1:6" ht="21" customHeight="1" x14ac:dyDescent="0.55000000000000004">
      <c r="A101" s="85" t="s">
        <v>396</v>
      </c>
      <c r="B101" s="84"/>
      <c r="C101" s="84"/>
      <c r="D101" s="84"/>
      <c r="E101" s="84"/>
      <c r="F101" s="84">
        <f>+D101-E101</f>
        <v>0</v>
      </c>
    </row>
    <row r="102" spans="1:6" ht="21" customHeight="1" x14ac:dyDescent="0.55000000000000004">
      <c r="A102" s="85" t="s">
        <v>397</v>
      </c>
      <c r="B102" s="84">
        <f t="shared" ref="B102:D102" si="19">+B64+B65</f>
        <v>0</v>
      </c>
      <c r="C102" s="84">
        <f t="shared" si="19"/>
        <v>0</v>
      </c>
      <c r="D102" s="84">
        <f t="shared" si="19"/>
        <v>0</v>
      </c>
      <c r="E102" s="84">
        <f>+D102</f>
        <v>0</v>
      </c>
      <c r="F102" s="84"/>
    </row>
    <row r="103" spans="1:6" ht="21" customHeight="1" x14ac:dyDescent="0.55000000000000004">
      <c r="A103" s="85" t="s">
        <v>398</v>
      </c>
      <c r="B103" s="84">
        <f>+'2.ต้นทุนตามสัดส่วน '!$O$38</f>
        <v>0</v>
      </c>
      <c r="C103" s="84">
        <f>+'2.ต้นทุนตามสัดส่วน '!$P$38</f>
        <v>0</v>
      </c>
      <c r="D103" s="84">
        <f>+'2.ต้นทุนตามสัดส่วน '!$Q$38</f>
        <v>0</v>
      </c>
      <c r="E103" s="84"/>
      <c r="F103" s="84">
        <f>+D103-E103</f>
        <v>0</v>
      </c>
    </row>
    <row r="104" spans="1:6" ht="21" customHeight="1" x14ac:dyDescent="0.55000000000000004">
      <c r="A104" s="85"/>
      <c r="B104" s="84"/>
      <c r="C104" s="84"/>
      <c r="D104" s="84"/>
      <c r="E104" s="84"/>
      <c r="F104" s="84"/>
    </row>
    <row r="105" spans="1:6" ht="21" customHeight="1" x14ac:dyDescent="0.55000000000000004">
      <c r="A105" s="85"/>
      <c r="B105" s="84"/>
      <c r="C105" s="84"/>
      <c r="D105" s="84"/>
      <c r="E105" s="84"/>
      <c r="F105" s="84"/>
    </row>
    <row r="106" spans="1:6" ht="21" customHeight="1" x14ac:dyDescent="0.55000000000000004">
      <c r="A106" s="85"/>
      <c r="B106" s="84"/>
      <c r="C106" s="84"/>
      <c r="D106" s="84"/>
      <c r="E106" s="84"/>
      <c r="F106" s="84"/>
    </row>
    <row r="107" spans="1:6" ht="21" customHeight="1" x14ac:dyDescent="0.55000000000000004">
      <c r="A107" s="85"/>
      <c r="B107" s="84"/>
      <c r="C107" s="84"/>
      <c r="D107" s="84"/>
      <c r="E107" s="84"/>
      <c r="F107" s="84"/>
    </row>
    <row r="108" spans="1:6" ht="21" customHeight="1" x14ac:dyDescent="0.55000000000000004">
      <c r="A108" s="85"/>
      <c r="B108" s="84"/>
      <c r="C108" s="84"/>
      <c r="D108" s="84"/>
      <c r="E108" s="84"/>
      <c r="F108" s="84"/>
    </row>
    <row r="109" spans="1:6" ht="21" customHeight="1" x14ac:dyDescent="0.55000000000000004">
      <c r="A109" s="85"/>
      <c r="B109" s="84"/>
      <c r="C109" s="84"/>
      <c r="D109" s="84"/>
      <c r="E109" s="84"/>
      <c r="F109" s="84"/>
    </row>
    <row r="110" spans="1:6" ht="21" customHeight="1" x14ac:dyDescent="0.55000000000000004">
      <c r="A110" s="90" t="s">
        <v>22</v>
      </c>
      <c r="B110" s="30">
        <f t="shared" ref="B110:F110" si="20">SUM(B98:B109)</f>
        <v>0</v>
      </c>
      <c r="C110" s="30">
        <f t="shared" si="20"/>
        <v>0</v>
      </c>
      <c r="D110" s="30">
        <f t="shared" si="20"/>
        <v>0</v>
      </c>
      <c r="E110" s="30">
        <f t="shared" si="20"/>
        <v>0</v>
      </c>
      <c r="F110" s="30">
        <f t="shared" si="20"/>
        <v>0</v>
      </c>
    </row>
    <row r="111" spans="1:6" ht="21" customHeight="1" x14ac:dyDescent="0.55000000000000004">
      <c r="A111" s="91" t="s">
        <v>399</v>
      </c>
      <c r="B111" s="76">
        <f t="shared" ref="B111:F111" si="21">+B97-B110</f>
        <v>0</v>
      </c>
      <c r="C111" s="76">
        <f t="shared" si="21"/>
        <v>0</v>
      </c>
      <c r="D111" s="76">
        <f t="shared" si="21"/>
        <v>0</v>
      </c>
      <c r="E111" s="76">
        <f t="shared" si="21"/>
        <v>0</v>
      </c>
      <c r="F111" s="76">
        <f t="shared" si="21"/>
        <v>0</v>
      </c>
    </row>
    <row r="112" spans="1:6" ht="21" customHeight="1" x14ac:dyDescent="0.55000000000000004">
      <c r="A112" s="92"/>
      <c r="B112" s="93"/>
      <c r="C112" s="93"/>
      <c r="D112" s="93"/>
      <c r="E112" s="93"/>
      <c r="F112" s="93"/>
    </row>
    <row r="113" spans="1:6" ht="21" customHeight="1" x14ac:dyDescent="0.55000000000000004">
      <c r="A113" s="92" t="s">
        <v>377</v>
      </c>
      <c r="B113" s="93"/>
      <c r="C113" s="93"/>
      <c r="D113" s="93"/>
      <c r="E113" s="93" t="s">
        <v>378</v>
      </c>
      <c r="F113" s="93"/>
    </row>
    <row r="114" spans="1:6" ht="21" customHeight="1" x14ac:dyDescent="0.55000000000000004">
      <c r="A114" s="92" t="s">
        <v>379</v>
      </c>
      <c r="B114" s="93"/>
      <c r="C114" s="93"/>
      <c r="D114" s="93"/>
      <c r="E114" s="93" t="s">
        <v>378</v>
      </c>
      <c r="F114" s="93"/>
    </row>
    <row r="115" spans="1:6" ht="21" customHeight="1" x14ac:dyDescent="0.65">
      <c r="A115" s="152" t="s">
        <v>88</v>
      </c>
      <c r="B115" s="153"/>
      <c r="C115" s="153"/>
      <c r="D115" s="153"/>
      <c r="E115" s="153"/>
      <c r="F115" s="154"/>
    </row>
    <row r="116" spans="1:6" ht="21" customHeight="1" x14ac:dyDescent="0.65">
      <c r="A116" s="155" t="s">
        <v>363</v>
      </c>
      <c r="B116" s="138"/>
      <c r="C116" s="138"/>
      <c r="D116" s="138"/>
      <c r="E116" s="138"/>
      <c r="F116" s="138"/>
    </row>
    <row r="117" spans="1:6" ht="21" customHeight="1" x14ac:dyDescent="0.65">
      <c r="A117" s="155" t="s">
        <v>559</v>
      </c>
      <c r="B117" s="138"/>
      <c r="C117" s="138"/>
      <c r="D117" s="138"/>
      <c r="E117" s="138"/>
      <c r="F117" s="138"/>
    </row>
    <row r="118" spans="1:6" ht="21" customHeight="1" x14ac:dyDescent="0.65">
      <c r="A118" s="155" t="s">
        <v>614</v>
      </c>
      <c r="B118" s="138"/>
      <c r="C118" s="138"/>
      <c r="D118" s="138"/>
      <c r="E118" s="138"/>
      <c r="F118" s="138"/>
    </row>
    <row r="119" spans="1:6" ht="21" customHeight="1" x14ac:dyDescent="0.55000000000000004">
      <c r="A119" s="156"/>
      <c r="B119" s="141"/>
      <c r="C119" s="141"/>
      <c r="D119" s="141"/>
      <c r="E119" s="141"/>
      <c r="F119" s="141"/>
    </row>
    <row r="120" spans="1:6" ht="21" customHeight="1" x14ac:dyDescent="0.55000000000000004">
      <c r="A120" s="81" t="s">
        <v>83</v>
      </c>
      <c r="B120" s="82" t="s">
        <v>42</v>
      </c>
      <c r="C120" s="82" t="s">
        <v>7</v>
      </c>
      <c r="D120" s="82" t="s">
        <v>365</v>
      </c>
      <c r="E120" s="82" t="s">
        <v>366</v>
      </c>
      <c r="F120" s="82" t="s">
        <v>367</v>
      </c>
    </row>
    <row r="121" spans="1:6" ht="21" customHeight="1" x14ac:dyDescent="0.55000000000000004">
      <c r="A121" s="83" t="s">
        <v>368</v>
      </c>
      <c r="B121" s="84">
        <f>+'2.ต้นทุนตามสัดส่วน '!$B$8</f>
        <v>0</v>
      </c>
      <c r="C121" s="84">
        <f>+'2.ต้นทุนตามสัดส่วน '!$C$8</f>
        <v>0</v>
      </c>
      <c r="D121" s="84">
        <f>+'2.ต้นทุนตามสัดส่วน '!$F$8</f>
        <v>0</v>
      </c>
      <c r="E121" s="84">
        <f>+D121</f>
        <v>0</v>
      </c>
      <c r="F121" s="84"/>
    </row>
    <row r="122" spans="1:6" ht="21" customHeight="1" x14ac:dyDescent="0.55000000000000004">
      <c r="A122" s="85"/>
      <c r="B122" s="84"/>
      <c r="C122" s="84"/>
      <c r="D122" s="84"/>
      <c r="E122" s="84"/>
      <c r="F122" s="84"/>
    </row>
    <row r="123" spans="1:6" ht="21" customHeight="1" x14ac:dyDescent="0.55000000000000004">
      <c r="A123" s="85" t="s">
        <v>400</v>
      </c>
      <c r="B123" s="84">
        <f t="shared" ref="B123:D123" si="22">+B85+B86</f>
        <v>0</v>
      </c>
      <c r="C123" s="84">
        <f t="shared" si="22"/>
        <v>0</v>
      </c>
      <c r="D123" s="84">
        <f t="shared" si="22"/>
        <v>0</v>
      </c>
      <c r="E123" s="84"/>
      <c r="F123" s="84">
        <f t="shared" ref="F123:F129" si="23">+D123-E123</f>
        <v>0</v>
      </c>
    </row>
    <row r="124" spans="1:6" ht="21" customHeight="1" x14ac:dyDescent="0.55000000000000004">
      <c r="A124" s="85"/>
      <c r="B124" s="84"/>
      <c r="C124" s="84"/>
      <c r="D124" s="84"/>
      <c r="E124" s="84"/>
      <c r="F124" s="84">
        <f t="shared" si="23"/>
        <v>0</v>
      </c>
    </row>
    <row r="125" spans="1:6" ht="21" customHeight="1" x14ac:dyDescent="0.55000000000000004">
      <c r="A125" s="86"/>
      <c r="B125" s="84"/>
      <c r="C125" s="84"/>
      <c r="D125" s="84"/>
      <c r="E125" s="84"/>
      <c r="F125" s="84">
        <f t="shared" si="23"/>
        <v>0</v>
      </c>
    </row>
    <row r="126" spans="1:6" ht="21" customHeight="1" x14ac:dyDescent="0.55000000000000004">
      <c r="A126" s="85" t="s">
        <v>401</v>
      </c>
      <c r="B126" s="84">
        <f t="shared" ref="B126:D126" si="24">+B88+B89</f>
        <v>0</v>
      </c>
      <c r="C126" s="84">
        <f t="shared" si="24"/>
        <v>0</v>
      </c>
      <c r="D126" s="84">
        <f t="shared" si="24"/>
        <v>0</v>
      </c>
      <c r="E126" s="84"/>
      <c r="F126" s="84">
        <f t="shared" si="23"/>
        <v>0</v>
      </c>
    </row>
    <row r="127" spans="1:6" ht="21" customHeight="1" x14ac:dyDescent="0.55000000000000004">
      <c r="A127" s="85"/>
      <c r="B127" s="84"/>
      <c r="C127" s="84"/>
      <c r="D127" s="84"/>
      <c r="E127" s="84"/>
      <c r="F127" s="84">
        <f t="shared" si="23"/>
        <v>0</v>
      </c>
    </row>
    <row r="128" spans="1:6" ht="21" customHeight="1" x14ac:dyDescent="0.55000000000000004">
      <c r="A128" s="86"/>
      <c r="B128" s="84"/>
      <c r="C128" s="84"/>
      <c r="D128" s="84"/>
      <c r="E128" s="84"/>
      <c r="F128" s="84">
        <f t="shared" si="23"/>
        <v>0</v>
      </c>
    </row>
    <row r="129" spans="1:6" ht="21" customHeight="1" x14ac:dyDescent="0.55000000000000004">
      <c r="A129" s="86" t="s">
        <v>402</v>
      </c>
      <c r="B129" s="84"/>
      <c r="C129" s="84"/>
      <c r="D129" s="84">
        <f>+D91+D92</f>
        <v>0</v>
      </c>
      <c r="E129" s="84"/>
      <c r="F129" s="84">
        <f t="shared" si="23"/>
        <v>0</v>
      </c>
    </row>
    <row r="130" spans="1:6" ht="21" customHeight="1" x14ac:dyDescent="0.55000000000000004">
      <c r="A130" s="86"/>
      <c r="B130" s="84"/>
      <c r="C130" s="84"/>
      <c r="D130" s="84"/>
      <c r="E130" s="84"/>
      <c r="F130" s="84"/>
    </row>
    <row r="131" spans="1:6" ht="21" customHeight="1" x14ac:dyDescent="0.55000000000000004">
      <c r="A131" s="85"/>
      <c r="B131" s="84"/>
      <c r="C131" s="84"/>
      <c r="D131" s="84"/>
      <c r="E131" s="84"/>
      <c r="F131" s="84"/>
    </row>
    <row r="132" spans="1:6" ht="21" customHeight="1" x14ac:dyDescent="0.55000000000000004">
      <c r="A132" s="85"/>
      <c r="B132" s="66"/>
      <c r="C132" s="66"/>
      <c r="D132" s="66"/>
      <c r="E132" s="66"/>
      <c r="F132" s="84"/>
    </row>
    <row r="133" spans="1:6" ht="21" customHeight="1" x14ac:dyDescent="0.55000000000000004">
      <c r="A133" s="87" t="s">
        <v>372</v>
      </c>
      <c r="B133" s="84">
        <f t="shared" ref="B133:F133" si="25">SUM(B121:B132)</f>
        <v>0</v>
      </c>
      <c r="C133" s="84">
        <f t="shared" si="25"/>
        <v>0</v>
      </c>
      <c r="D133" s="84">
        <f t="shared" si="25"/>
        <v>0</v>
      </c>
      <c r="E133" s="84">
        <f t="shared" si="25"/>
        <v>0</v>
      </c>
      <c r="F133" s="88">
        <f t="shared" si="25"/>
        <v>0</v>
      </c>
    </row>
    <row r="134" spans="1:6" ht="21" customHeight="1" x14ac:dyDescent="0.55000000000000004">
      <c r="A134" s="47" t="e">
        <f>+D133/C133</f>
        <v>#DIV/0!</v>
      </c>
      <c r="B134" s="66"/>
      <c r="C134" s="66"/>
      <c r="D134" s="66"/>
      <c r="E134" s="66"/>
      <c r="F134" s="66"/>
    </row>
    <row r="135" spans="1:6" ht="21" customHeight="1" x14ac:dyDescent="0.55000000000000004">
      <c r="A135" s="89" t="str">
        <f>CONCATENATE(A151,C151,E151)</f>
        <v>ราคาลงตัวหน่วยละ บาท</v>
      </c>
      <c r="B135" s="66">
        <f t="shared" ref="B135:E135" si="26">SUM(B133:B134)</f>
        <v>0</v>
      </c>
      <c r="C135" s="66">
        <f t="shared" si="26"/>
        <v>0</v>
      </c>
      <c r="D135" s="30">
        <f t="shared" si="26"/>
        <v>0</v>
      </c>
      <c r="E135" s="66">
        <f t="shared" si="26"/>
        <v>0</v>
      </c>
      <c r="F135" s="66">
        <f t="shared" ref="F135:F136" si="27">+D135-E135</f>
        <v>0</v>
      </c>
    </row>
    <row r="136" spans="1:6" ht="21" customHeight="1" x14ac:dyDescent="0.55000000000000004">
      <c r="A136" s="85" t="s">
        <v>403</v>
      </c>
      <c r="B136" s="84">
        <f t="shared" ref="B136:D136" si="28">+B98+B99</f>
        <v>0</v>
      </c>
      <c r="C136" s="84">
        <f t="shared" si="28"/>
        <v>0</v>
      </c>
      <c r="D136" s="84">
        <f t="shared" si="28"/>
        <v>0</v>
      </c>
      <c r="E136" s="84"/>
      <c r="F136" s="84">
        <f t="shared" si="27"/>
        <v>0</v>
      </c>
    </row>
    <row r="137" spans="1:6" ht="21" customHeight="1" x14ac:dyDescent="0.55000000000000004">
      <c r="A137" s="85"/>
      <c r="B137" s="84"/>
      <c r="C137" s="84"/>
      <c r="D137" s="84"/>
      <c r="E137" s="84"/>
      <c r="F137" s="84"/>
    </row>
    <row r="138" spans="1:6" ht="21" customHeight="1" x14ac:dyDescent="0.55000000000000004">
      <c r="A138" s="85" t="s">
        <v>404</v>
      </c>
      <c r="B138" s="84"/>
      <c r="C138" s="84"/>
      <c r="D138" s="84">
        <f>+D100+D101</f>
        <v>0</v>
      </c>
      <c r="E138" s="84"/>
      <c r="F138" s="84">
        <f>+D138-E138</f>
        <v>0</v>
      </c>
    </row>
    <row r="139" spans="1:6" ht="21" customHeight="1" x14ac:dyDescent="0.55000000000000004">
      <c r="A139" s="85"/>
      <c r="B139" s="84"/>
      <c r="C139" s="84"/>
      <c r="D139" s="84"/>
      <c r="E139" s="84"/>
      <c r="F139" s="84"/>
    </row>
    <row r="140" spans="1:6" ht="21" customHeight="1" x14ac:dyDescent="0.55000000000000004">
      <c r="A140" s="85" t="s">
        <v>405</v>
      </c>
      <c r="B140" s="84">
        <f t="shared" ref="B140:D140" si="29">+B102+B103</f>
        <v>0</v>
      </c>
      <c r="C140" s="84">
        <f t="shared" si="29"/>
        <v>0</v>
      </c>
      <c r="D140" s="84">
        <f t="shared" si="29"/>
        <v>0</v>
      </c>
      <c r="E140" s="84"/>
      <c r="F140" s="84">
        <f>+D140-E140</f>
        <v>0</v>
      </c>
    </row>
    <row r="141" spans="1:6" ht="21" customHeight="1" x14ac:dyDescent="0.55000000000000004">
      <c r="A141" s="85"/>
      <c r="B141" s="84"/>
      <c r="C141" s="84"/>
      <c r="D141" s="84"/>
      <c r="E141" s="84"/>
      <c r="F141" s="84"/>
    </row>
    <row r="142" spans="1:6" ht="21" customHeight="1" x14ac:dyDescent="0.55000000000000004">
      <c r="A142" s="85"/>
      <c r="B142" s="84"/>
      <c r="C142" s="84"/>
      <c r="D142" s="84"/>
      <c r="E142" s="84"/>
      <c r="F142" s="84"/>
    </row>
    <row r="143" spans="1:6" ht="21" customHeight="1" x14ac:dyDescent="0.55000000000000004">
      <c r="A143" s="85"/>
      <c r="B143" s="84"/>
      <c r="C143" s="84"/>
      <c r="D143" s="84"/>
      <c r="E143" s="84"/>
      <c r="F143" s="84"/>
    </row>
    <row r="144" spans="1:6" ht="21" customHeight="1" x14ac:dyDescent="0.55000000000000004">
      <c r="A144" s="85"/>
      <c r="B144" s="84"/>
      <c r="C144" s="84"/>
      <c r="D144" s="84"/>
      <c r="E144" s="84"/>
      <c r="F144" s="84"/>
    </row>
    <row r="145" spans="1:6" ht="21" customHeight="1" x14ac:dyDescent="0.55000000000000004">
      <c r="A145" s="85"/>
      <c r="B145" s="84"/>
      <c r="C145" s="84"/>
      <c r="D145" s="84"/>
      <c r="E145" s="84"/>
      <c r="F145" s="84"/>
    </row>
    <row r="146" spans="1:6" ht="21" customHeight="1" x14ac:dyDescent="0.55000000000000004">
      <c r="A146" s="85"/>
      <c r="B146" s="84"/>
      <c r="C146" s="84"/>
      <c r="D146" s="84"/>
      <c r="E146" s="84"/>
      <c r="F146" s="84"/>
    </row>
    <row r="147" spans="1:6" ht="21" customHeight="1" x14ac:dyDescent="0.55000000000000004">
      <c r="A147" s="85"/>
      <c r="B147" s="84"/>
      <c r="C147" s="84"/>
      <c r="D147" s="84"/>
      <c r="E147" s="84"/>
      <c r="F147" s="84"/>
    </row>
    <row r="148" spans="1:6" ht="21" customHeight="1" x14ac:dyDescent="0.55000000000000004">
      <c r="A148" s="90" t="s">
        <v>22</v>
      </c>
      <c r="B148" s="30">
        <f t="shared" ref="B148:F148" si="30">SUM(B136:B147)</f>
        <v>0</v>
      </c>
      <c r="C148" s="30">
        <f t="shared" si="30"/>
        <v>0</v>
      </c>
      <c r="D148" s="30">
        <f t="shared" si="30"/>
        <v>0</v>
      </c>
      <c r="E148" s="30">
        <f t="shared" si="30"/>
        <v>0</v>
      </c>
      <c r="F148" s="30">
        <f t="shared" si="30"/>
        <v>0</v>
      </c>
    </row>
    <row r="149" spans="1:6" ht="21" customHeight="1" x14ac:dyDescent="0.55000000000000004">
      <c r="A149" s="91" t="s">
        <v>399</v>
      </c>
      <c r="B149" s="76">
        <f t="shared" ref="B149:F149" si="31">+B135-B148</f>
        <v>0</v>
      </c>
      <c r="C149" s="76">
        <f t="shared" si="31"/>
        <v>0</v>
      </c>
      <c r="D149" s="76">
        <f t="shared" si="31"/>
        <v>0</v>
      </c>
      <c r="E149" s="76">
        <f t="shared" si="31"/>
        <v>0</v>
      </c>
      <c r="F149" s="76">
        <f t="shared" si="31"/>
        <v>0</v>
      </c>
    </row>
    <row r="150" spans="1:6" ht="21" customHeight="1" x14ac:dyDescent="0.55000000000000004">
      <c r="A150" s="92"/>
      <c r="B150" s="93"/>
      <c r="C150" s="93"/>
      <c r="D150" s="93"/>
      <c r="E150" s="93"/>
      <c r="F150" s="93"/>
    </row>
    <row r="151" spans="1:6" ht="21" customHeight="1" x14ac:dyDescent="0.55000000000000004">
      <c r="A151" s="92" t="s">
        <v>377</v>
      </c>
      <c r="B151" s="93"/>
      <c r="C151" s="93"/>
      <c r="D151" s="93"/>
      <c r="E151" s="93" t="s">
        <v>378</v>
      </c>
      <c r="F151" s="93"/>
    </row>
    <row r="152" spans="1:6" ht="21" customHeight="1" x14ac:dyDescent="0.55000000000000004">
      <c r="A152" s="92" t="s">
        <v>379</v>
      </c>
      <c r="B152" s="93"/>
      <c r="C152" s="93"/>
      <c r="D152" s="93"/>
      <c r="E152" s="93" t="s">
        <v>378</v>
      </c>
      <c r="F152" s="93"/>
    </row>
    <row r="153" spans="1:6" ht="21" customHeight="1" x14ac:dyDescent="0.65">
      <c r="A153" s="152" t="s">
        <v>89</v>
      </c>
      <c r="B153" s="153"/>
      <c r="C153" s="153"/>
      <c r="D153" s="153"/>
      <c r="E153" s="153"/>
      <c r="F153" s="154"/>
    </row>
    <row r="154" spans="1:6" ht="21" customHeight="1" x14ac:dyDescent="0.65">
      <c r="A154" s="155" t="s">
        <v>363</v>
      </c>
      <c r="B154" s="138"/>
      <c r="C154" s="138"/>
      <c r="D154" s="138"/>
      <c r="E154" s="138"/>
      <c r="F154" s="138"/>
    </row>
    <row r="155" spans="1:6" ht="21" customHeight="1" x14ac:dyDescent="0.65">
      <c r="A155" s="155" t="s">
        <v>559</v>
      </c>
      <c r="B155" s="138"/>
      <c r="C155" s="138"/>
      <c r="D155" s="138"/>
      <c r="E155" s="138"/>
      <c r="F155" s="138"/>
    </row>
    <row r="156" spans="1:6" ht="21" customHeight="1" x14ac:dyDescent="0.65">
      <c r="A156" s="155" t="s">
        <v>616</v>
      </c>
      <c r="B156" s="138"/>
      <c r="C156" s="138"/>
      <c r="D156" s="138"/>
      <c r="E156" s="138"/>
      <c r="F156" s="138"/>
    </row>
    <row r="157" spans="1:6" ht="21" customHeight="1" x14ac:dyDescent="0.55000000000000004">
      <c r="A157" s="156"/>
      <c r="B157" s="141"/>
      <c r="C157" s="141"/>
      <c r="D157" s="141"/>
      <c r="E157" s="141"/>
      <c r="F157" s="141"/>
    </row>
    <row r="158" spans="1:6" ht="21" customHeight="1" x14ac:dyDescent="0.55000000000000004">
      <c r="A158" s="81" t="s">
        <v>83</v>
      </c>
      <c r="B158" s="82" t="s">
        <v>42</v>
      </c>
      <c r="C158" s="82" t="s">
        <v>7</v>
      </c>
      <c r="D158" s="82" t="s">
        <v>365</v>
      </c>
      <c r="E158" s="82" t="s">
        <v>366</v>
      </c>
      <c r="F158" s="82" t="s">
        <v>367</v>
      </c>
    </row>
    <row r="159" spans="1:6" ht="21" customHeight="1" x14ac:dyDescent="0.55000000000000004">
      <c r="A159" s="83" t="s">
        <v>368</v>
      </c>
      <c r="B159" s="84">
        <f>+'2.ต้นทุนตามสัดส่วน '!$B$8</f>
        <v>0</v>
      </c>
      <c r="C159" s="84">
        <f>+'2.ต้นทุนตามสัดส่วน '!$C$8</f>
        <v>0</v>
      </c>
      <c r="D159" s="84">
        <f>+'2.ต้นทุนตามสัดส่วน '!$F$8</f>
        <v>0</v>
      </c>
      <c r="E159" s="84">
        <f>+D159</f>
        <v>0</v>
      </c>
      <c r="F159" s="84"/>
    </row>
    <row r="160" spans="1:6" ht="21" customHeight="1" x14ac:dyDescent="0.55000000000000004">
      <c r="A160" s="85"/>
      <c r="B160" s="84"/>
      <c r="C160" s="84"/>
      <c r="D160" s="84"/>
      <c r="E160" s="84"/>
      <c r="F160" s="84"/>
    </row>
    <row r="161" spans="1:6" ht="21" customHeight="1" x14ac:dyDescent="0.55000000000000004">
      <c r="A161" s="85" t="s">
        <v>406</v>
      </c>
      <c r="B161" s="84">
        <f t="shared" ref="B161:D161" si="32">+B123</f>
        <v>0</v>
      </c>
      <c r="C161" s="84">
        <f t="shared" si="32"/>
        <v>0</v>
      </c>
      <c r="D161" s="84">
        <f t="shared" si="32"/>
        <v>0</v>
      </c>
      <c r="E161" s="84">
        <f>+D161</f>
        <v>0</v>
      </c>
      <c r="F161" s="84"/>
    </row>
    <row r="162" spans="1:6" ht="21" customHeight="1" x14ac:dyDescent="0.55000000000000004">
      <c r="A162" s="85" t="s">
        <v>407</v>
      </c>
      <c r="B162" s="84">
        <f>+'2.ต้นทุนตามสัดส่วน '!$B$58</f>
        <v>0</v>
      </c>
      <c r="C162" s="84">
        <f>+'2.ต้นทุนตามสัดส่วน '!$C$58</f>
        <v>0</v>
      </c>
      <c r="D162" s="84">
        <f>+'3.เก็บค่าใช้จ่าย'!$BS$158</f>
        <v>0</v>
      </c>
      <c r="E162" s="84"/>
      <c r="F162" s="84">
        <f>+D162</f>
        <v>0</v>
      </c>
    </row>
    <row r="163" spans="1:6" ht="21" customHeight="1" x14ac:dyDescent="0.55000000000000004">
      <c r="A163" s="86"/>
      <c r="B163" s="84"/>
      <c r="C163" s="84"/>
      <c r="D163" s="84"/>
      <c r="E163" s="84"/>
      <c r="F163" s="84"/>
    </row>
    <row r="164" spans="1:6" ht="21" customHeight="1" x14ac:dyDescent="0.55000000000000004">
      <c r="A164" s="85" t="s">
        <v>408</v>
      </c>
      <c r="B164" s="84">
        <f t="shared" ref="B164:D164" si="33">+B126</f>
        <v>0</v>
      </c>
      <c r="C164" s="84">
        <f t="shared" si="33"/>
        <v>0</v>
      </c>
      <c r="D164" s="84">
        <f t="shared" si="33"/>
        <v>0</v>
      </c>
      <c r="E164" s="84">
        <f>+D164</f>
        <v>0</v>
      </c>
      <c r="F164" s="84"/>
    </row>
    <row r="165" spans="1:6" ht="21" customHeight="1" x14ac:dyDescent="0.55000000000000004">
      <c r="A165" s="85" t="s">
        <v>409</v>
      </c>
      <c r="B165" s="84"/>
      <c r="C165" s="84"/>
      <c r="D165" s="84">
        <f>+'3.เก็บค่าใช้จ่าย'!$BS$268-'3.เก็บค่าใช้จ่าย'!$BS$158</f>
        <v>0</v>
      </c>
      <c r="E165" s="84"/>
      <c r="F165" s="84">
        <f>+D165</f>
        <v>0</v>
      </c>
    </row>
    <row r="166" spans="1:6" ht="21" customHeight="1" x14ac:dyDescent="0.55000000000000004">
      <c r="A166" s="86"/>
      <c r="B166" s="84"/>
      <c r="C166" s="84"/>
      <c r="D166" s="84"/>
      <c r="E166" s="84"/>
      <c r="F166" s="84"/>
    </row>
    <row r="167" spans="1:6" ht="21" customHeight="1" x14ac:dyDescent="0.55000000000000004">
      <c r="A167" s="86" t="s">
        <v>410</v>
      </c>
      <c r="B167" s="84"/>
      <c r="C167" s="84"/>
      <c r="D167" s="84">
        <f>+D129</f>
        <v>0</v>
      </c>
      <c r="E167" s="84">
        <f>+D167</f>
        <v>0</v>
      </c>
      <c r="F167" s="84"/>
    </row>
    <row r="168" spans="1:6" ht="21" customHeight="1" x14ac:dyDescent="0.55000000000000004">
      <c r="A168" s="86" t="s">
        <v>411</v>
      </c>
      <c r="B168" s="84"/>
      <c r="C168" s="84"/>
      <c r="D168" s="84"/>
      <c r="E168" s="84"/>
      <c r="F168" s="84">
        <f>+D168-E168</f>
        <v>0</v>
      </c>
    </row>
    <row r="169" spans="1:6" ht="21" customHeight="1" x14ac:dyDescent="0.55000000000000004">
      <c r="A169" s="85"/>
      <c r="B169" s="84"/>
      <c r="C169" s="84"/>
      <c r="D169" s="84"/>
      <c r="E169" s="84"/>
      <c r="F169" s="84"/>
    </row>
    <row r="170" spans="1:6" ht="21" customHeight="1" x14ac:dyDescent="0.55000000000000004">
      <c r="A170" s="85"/>
      <c r="B170" s="66"/>
      <c r="C170" s="66"/>
      <c r="D170" s="66"/>
      <c r="E170" s="66"/>
      <c r="F170" s="84"/>
    </row>
    <row r="171" spans="1:6" ht="21" customHeight="1" x14ac:dyDescent="0.55000000000000004">
      <c r="A171" s="87" t="s">
        <v>372</v>
      </c>
      <c r="B171" s="84">
        <f t="shared" ref="B171:F171" si="34">SUM(B159:B170)</f>
        <v>0</v>
      </c>
      <c r="C171" s="84">
        <f t="shared" si="34"/>
        <v>0</v>
      </c>
      <c r="D171" s="84">
        <f t="shared" si="34"/>
        <v>0</v>
      </c>
      <c r="E171" s="84">
        <f t="shared" si="34"/>
        <v>0</v>
      </c>
      <c r="F171" s="88">
        <f t="shared" si="34"/>
        <v>0</v>
      </c>
    </row>
    <row r="172" spans="1:6" ht="21" customHeight="1" x14ac:dyDescent="0.55000000000000004">
      <c r="A172" s="47" t="e">
        <f>+D171/C171</f>
        <v>#DIV/0!</v>
      </c>
      <c r="B172" s="66"/>
      <c r="C172" s="66"/>
      <c r="D172" s="66"/>
      <c r="E172" s="66"/>
      <c r="F172" s="66"/>
    </row>
    <row r="173" spans="1:6" ht="21" customHeight="1" x14ac:dyDescent="0.55000000000000004">
      <c r="A173" s="89" t="str">
        <f>CONCATENATE(A189,C189,E189)</f>
        <v>ราคาลงตัวหน่วยละ บาท</v>
      </c>
      <c r="B173" s="66">
        <f t="shared" ref="B173:E173" si="35">SUM(B171:B172)</f>
        <v>0</v>
      </c>
      <c r="C173" s="66">
        <f t="shared" si="35"/>
        <v>0</v>
      </c>
      <c r="D173" s="30">
        <f t="shared" si="35"/>
        <v>0</v>
      </c>
      <c r="E173" s="66">
        <f t="shared" si="35"/>
        <v>0</v>
      </c>
      <c r="F173" s="66">
        <f>+D173-E173</f>
        <v>0</v>
      </c>
    </row>
    <row r="174" spans="1:6" ht="21" customHeight="1" x14ac:dyDescent="0.55000000000000004">
      <c r="A174" s="85" t="s">
        <v>412</v>
      </c>
      <c r="B174" s="84">
        <f t="shared" ref="B174:D174" si="36">+B136</f>
        <v>0</v>
      </c>
      <c r="C174" s="84">
        <f t="shared" si="36"/>
        <v>0</v>
      </c>
      <c r="D174" s="84">
        <f t="shared" si="36"/>
        <v>0</v>
      </c>
      <c r="E174" s="84">
        <f>+D174</f>
        <v>0</v>
      </c>
      <c r="F174" s="84"/>
    </row>
    <row r="175" spans="1:6" ht="21" customHeight="1" x14ac:dyDescent="0.55000000000000004">
      <c r="A175" s="85" t="s">
        <v>413</v>
      </c>
      <c r="B175" s="84">
        <f>+'2.ต้นทุนตามสัดส่วน '!$L$58</f>
        <v>0</v>
      </c>
      <c r="C175" s="84">
        <f>+'2.ต้นทุนตามสัดส่วน '!$M$58</f>
        <v>0</v>
      </c>
      <c r="D175" s="84">
        <f>+'2.ต้นทุนตามสัดส่วน '!$N$58</f>
        <v>0</v>
      </c>
      <c r="E175" s="84"/>
      <c r="F175" s="84">
        <f>+D175</f>
        <v>0</v>
      </c>
    </row>
    <row r="176" spans="1:6" ht="21" customHeight="1" x14ac:dyDescent="0.55000000000000004">
      <c r="A176" s="85" t="s">
        <v>414</v>
      </c>
      <c r="B176" s="84"/>
      <c r="C176" s="84"/>
      <c r="D176" s="84">
        <f>+D138</f>
        <v>0</v>
      </c>
      <c r="E176" s="84">
        <f>+D176</f>
        <v>0</v>
      </c>
      <c r="F176" s="84">
        <f>+D176-E176</f>
        <v>0</v>
      </c>
    </row>
    <row r="177" spans="1:6" ht="21" customHeight="1" x14ac:dyDescent="0.55000000000000004">
      <c r="A177" s="85" t="s">
        <v>415</v>
      </c>
      <c r="B177" s="84"/>
      <c r="C177" s="84"/>
      <c r="D177" s="84"/>
      <c r="E177" s="84"/>
      <c r="F177" s="84">
        <f>+D177</f>
        <v>0</v>
      </c>
    </row>
    <row r="178" spans="1:6" ht="21" customHeight="1" x14ac:dyDescent="0.55000000000000004">
      <c r="A178" s="85" t="s">
        <v>416</v>
      </c>
      <c r="B178" s="84">
        <f t="shared" ref="B178:D178" si="37">+B140</f>
        <v>0</v>
      </c>
      <c r="C178" s="84">
        <f t="shared" si="37"/>
        <v>0</v>
      </c>
      <c r="D178" s="84">
        <f t="shared" si="37"/>
        <v>0</v>
      </c>
      <c r="E178" s="84">
        <f>+D178</f>
        <v>0</v>
      </c>
      <c r="F178" s="84"/>
    </row>
    <row r="179" spans="1:6" ht="21" customHeight="1" x14ac:dyDescent="0.55000000000000004">
      <c r="A179" s="85" t="s">
        <v>417</v>
      </c>
      <c r="B179" s="84">
        <f>+'2.ต้นทุนตามสัดส่วน '!$O$58</f>
        <v>0</v>
      </c>
      <c r="C179" s="84">
        <f>+'2.ต้นทุนตามสัดส่วน '!$P$58</f>
        <v>0</v>
      </c>
      <c r="D179" s="84">
        <f>+'2.ต้นทุนตามสัดส่วน '!$Q$58</f>
        <v>0</v>
      </c>
      <c r="E179" s="84"/>
      <c r="F179" s="84">
        <f>+D179</f>
        <v>0</v>
      </c>
    </row>
    <row r="180" spans="1:6" ht="21" customHeight="1" x14ac:dyDescent="0.55000000000000004">
      <c r="A180" s="85"/>
      <c r="B180" s="84"/>
      <c r="C180" s="84"/>
      <c r="D180" s="84"/>
      <c r="E180" s="84"/>
      <c r="F180" s="84"/>
    </row>
    <row r="181" spans="1:6" ht="21" customHeight="1" x14ac:dyDescent="0.55000000000000004">
      <c r="A181" s="85"/>
      <c r="B181" s="84"/>
      <c r="C181" s="84"/>
      <c r="D181" s="84"/>
      <c r="E181" s="84"/>
      <c r="F181" s="84"/>
    </row>
    <row r="182" spans="1:6" ht="21" customHeight="1" x14ac:dyDescent="0.55000000000000004">
      <c r="A182" s="85"/>
      <c r="B182" s="84"/>
      <c r="C182" s="84"/>
      <c r="D182" s="84"/>
      <c r="E182" s="84"/>
      <c r="F182" s="84"/>
    </row>
    <row r="183" spans="1:6" ht="21" customHeight="1" x14ac:dyDescent="0.55000000000000004">
      <c r="A183" s="85"/>
      <c r="B183" s="84"/>
      <c r="C183" s="84"/>
      <c r="D183" s="84"/>
      <c r="E183" s="84"/>
      <c r="F183" s="84"/>
    </row>
    <row r="184" spans="1:6" ht="21" customHeight="1" x14ac:dyDescent="0.55000000000000004">
      <c r="A184" s="85"/>
      <c r="B184" s="84"/>
      <c r="C184" s="84"/>
      <c r="D184" s="84"/>
      <c r="E184" s="84"/>
      <c r="F184" s="84"/>
    </row>
    <row r="185" spans="1:6" ht="21" customHeight="1" x14ac:dyDescent="0.55000000000000004">
      <c r="A185" s="85"/>
      <c r="B185" s="84"/>
      <c r="C185" s="84"/>
      <c r="D185" s="84"/>
      <c r="E185" s="84"/>
      <c r="F185" s="84"/>
    </row>
    <row r="186" spans="1:6" ht="21" customHeight="1" x14ac:dyDescent="0.55000000000000004">
      <c r="A186" s="90" t="s">
        <v>22</v>
      </c>
      <c r="B186" s="30">
        <f t="shared" ref="B186:F186" si="38">SUM(B174:B185)</f>
        <v>0</v>
      </c>
      <c r="C186" s="30">
        <f t="shared" si="38"/>
        <v>0</v>
      </c>
      <c r="D186" s="30">
        <f t="shared" si="38"/>
        <v>0</v>
      </c>
      <c r="E186" s="30">
        <f t="shared" si="38"/>
        <v>0</v>
      </c>
      <c r="F186" s="30">
        <f t="shared" si="38"/>
        <v>0</v>
      </c>
    </row>
    <row r="187" spans="1:6" ht="21" customHeight="1" x14ac:dyDescent="0.55000000000000004">
      <c r="A187" s="91" t="s">
        <v>418</v>
      </c>
      <c r="B187" s="76">
        <f t="shared" ref="B187:F187" si="39">+B173-B186</f>
        <v>0</v>
      </c>
      <c r="C187" s="76">
        <f t="shared" si="39"/>
        <v>0</v>
      </c>
      <c r="D187" s="76">
        <f t="shared" si="39"/>
        <v>0</v>
      </c>
      <c r="E187" s="76">
        <f t="shared" si="39"/>
        <v>0</v>
      </c>
      <c r="F187" s="76">
        <f t="shared" si="39"/>
        <v>0</v>
      </c>
    </row>
    <row r="188" spans="1:6" ht="21" customHeight="1" x14ac:dyDescent="0.55000000000000004">
      <c r="A188" s="92"/>
      <c r="B188" s="93"/>
      <c r="C188" s="93"/>
      <c r="D188" s="93"/>
      <c r="E188" s="93"/>
      <c r="F188" s="93"/>
    </row>
    <row r="189" spans="1:6" ht="21" customHeight="1" x14ac:dyDescent="0.55000000000000004">
      <c r="A189" s="92" t="s">
        <v>377</v>
      </c>
      <c r="B189" s="93"/>
      <c r="C189" s="93"/>
      <c r="D189" s="93"/>
      <c r="E189" s="93" t="s">
        <v>378</v>
      </c>
      <c r="F189" s="93"/>
    </row>
    <row r="190" spans="1:6" ht="21" customHeight="1" x14ac:dyDescent="0.55000000000000004">
      <c r="A190" s="92" t="s">
        <v>379</v>
      </c>
      <c r="B190" s="93"/>
      <c r="C190" s="93"/>
      <c r="D190" s="93"/>
      <c r="E190" s="93" t="s">
        <v>378</v>
      </c>
      <c r="F190" s="93"/>
    </row>
    <row r="191" spans="1:6" ht="21" customHeight="1" x14ac:dyDescent="0.65">
      <c r="A191" s="152" t="s">
        <v>90</v>
      </c>
      <c r="B191" s="153"/>
      <c r="C191" s="153"/>
      <c r="D191" s="153"/>
      <c r="E191" s="153"/>
      <c r="F191" s="154"/>
    </row>
    <row r="192" spans="1:6" ht="21" customHeight="1" x14ac:dyDescent="0.65">
      <c r="A192" s="155" t="str">
        <f>+A154</f>
        <v>งานสวนป่า.......................</v>
      </c>
      <c r="B192" s="138"/>
      <c r="C192" s="138"/>
      <c r="D192" s="138"/>
      <c r="E192" s="138"/>
      <c r="F192" s="138"/>
    </row>
    <row r="193" spans="1:6" ht="21" customHeight="1" x14ac:dyDescent="0.65">
      <c r="A193" s="155" t="s">
        <v>559</v>
      </c>
      <c r="B193" s="138"/>
      <c r="C193" s="138"/>
      <c r="D193" s="138"/>
      <c r="E193" s="138"/>
      <c r="F193" s="138"/>
    </row>
    <row r="194" spans="1:6" ht="21" customHeight="1" x14ac:dyDescent="0.65">
      <c r="A194" s="155" t="s">
        <v>606</v>
      </c>
      <c r="B194" s="138"/>
      <c r="C194" s="138"/>
      <c r="D194" s="138"/>
      <c r="E194" s="138"/>
      <c r="F194" s="138"/>
    </row>
    <row r="195" spans="1:6" ht="21" customHeight="1" x14ac:dyDescent="0.55000000000000004">
      <c r="A195" s="156"/>
      <c r="B195" s="141"/>
      <c r="C195" s="141"/>
      <c r="D195" s="141"/>
      <c r="E195" s="141"/>
      <c r="F195" s="141"/>
    </row>
    <row r="196" spans="1:6" ht="21" customHeight="1" x14ac:dyDescent="0.55000000000000004">
      <c r="A196" s="81" t="s">
        <v>83</v>
      </c>
      <c r="B196" s="82" t="s">
        <v>42</v>
      </c>
      <c r="C196" s="82" t="s">
        <v>7</v>
      </c>
      <c r="D196" s="82" t="s">
        <v>365</v>
      </c>
      <c r="E196" s="82" t="s">
        <v>366</v>
      </c>
      <c r="F196" s="82" t="s">
        <v>367</v>
      </c>
    </row>
    <row r="197" spans="1:6" ht="21" customHeight="1" x14ac:dyDescent="0.55000000000000004">
      <c r="A197" s="83" t="s">
        <v>368</v>
      </c>
      <c r="B197" s="84">
        <f>+'2.ต้นทุนตามสัดส่วน '!$B$8</f>
        <v>0</v>
      </c>
      <c r="C197" s="84">
        <f>+'2.ต้นทุนตามสัดส่วน '!$C$8</f>
        <v>0</v>
      </c>
      <c r="D197" s="84">
        <f>+'2.ต้นทุนตามสัดส่วน '!$F$8</f>
        <v>0</v>
      </c>
      <c r="E197" s="84">
        <f>+D197</f>
        <v>0</v>
      </c>
      <c r="F197" s="84"/>
    </row>
    <row r="198" spans="1:6" ht="21" customHeight="1" x14ac:dyDescent="0.55000000000000004">
      <c r="A198" s="85"/>
      <c r="B198" s="84"/>
      <c r="C198" s="84"/>
      <c r="D198" s="84"/>
      <c r="E198" s="84"/>
      <c r="F198" s="84"/>
    </row>
    <row r="199" spans="1:6" ht="21" customHeight="1" x14ac:dyDescent="0.55000000000000004">
      <c r="A199" s="85" t="s">
        <v>419</v>
      </c>
      <c r="B199" s="84">
        <f t="shared" ref="B199:D199" si="40">+B161+B162</f>
        <v>0</v>
      </c>
      <c r="C199" s="84">
        <f t="shared" si="40"/>
        <v>0</v>
      </c>
      <c r="D199" s="84">
        <f t="shared" si="40"/>
        <v>0</v>
      </c>
      <c r="E199" s="84">
        <f>+D199</f>
        <v>0</v>
      </c>
      <c r="F199" s="84"/>
    </row>
    <row r="200" spans="1:6" ht="21" customHeight="1" x14ac:dyDescent="0.55000000000000004">
      <c r="A200" s="85" t="s">
        <v>420</v>
      </c>
      <c r="B200" s="84">
        <f>+'2.ต้นทุนตามสัดส่วน '!$B$68</f>
        <v>0</v>
      </c>
      <c r="C200" s="84">
        <f>+'2.ต้นทุนตามสัดส่วน '!$C$68</f>
        <v>0</v>
      </c>
      <c r="D200" s="84">
        <f>+'3.เก็บค่าใช้จ่าย'!$BT$158</f>
        <v>0</v>
      </c>
      <c r="E200" s="84"/>
      <c r="F200" s="84">
        <f>+D200-E200</f>
        <v>0</v>
      </c>
    </row>
    <row r="201" spans="1:6" ht="21" customHeight="1" x14ac:dyDescent="0.55000000000000004">
      <c r="A201" s="86"/>
      <c r="B201" s="84"/>
      <c r="C201" s="84"/>
      <c r="D201" s="84"/>
      <c r="E201" s="84"/>
      <c r="F201" s="84"/>
    </row>
    <row r="202" spans="1:6" ht="21" customHeight="1" x14ac:dyDescent="0.55000000000000004">
      <c r="A202" s="85" t="s">
        <v>421</v>
      </c>
      <c r="B202" s="84">
        <f t="shared" ref="B202:D202" si="41">+B164+B165</f>
        <v>0</v>
      </c>
      <c r="C202" s="84">
        <f t="shared" si="41"/>
        <v>0</v>
      </c>
      <c r="D202" s="84">
        <f t="shared" si="41"/>
        <v>0</v>
      </c>
      <c r="E202" s="84">
        <f>+D202</f>
        <v>0</v>
      </c>
      <c r="F202" s="84"/>
    </row>
    <row r="203" spans="1:6" ht="21" customHeight="1" x14ac:dyDescent="0.55000000000000004">
      <c r="A203" s="85" t="s">
        <v>422</v>
      </c>
      <c r="B203" s="84"/>
      <c r="C203" s="84"/>
      <c r="D203" s="84">
        <f>+'3.เก็บค่าใช้จ่าย'!$BT$268-'3.เก็บค่าใช้จ่าย'!$BT$158</f>
        <v>0</v>
      </c>
      <c r="E203" s="84"/>
      <c r="F203" s="84">
        <f>+D203-E203</f>
        <v>0</v>
      </c>
    </row>
    <row r="204" spans="1:6" ht="21" customHeight="1" x14ac:dyDescent="0.55000000000000004">
      <c r="A204" s="86"/>
      <c r="B204" s="84"/>
      <c r="C204" s="84"/>
      <c r="D204" s="84"/>
      <c r="E204" s="84"/>
      <c r="F204" s="84"/>
    </row>
    <row r="205" spans="1:6" ht="21" customHeight="1" x14ac:dyDescent="0.55000000000000004">
      <c r="A205" s="86" t="s">
        <v>423</v>
      </c>
      <c r="B205" s="84"/>
      <c r="C205" s="84"/>
      <c r="D205" s="84">
        <f>+D167+D168</f>
        <v>0</v>
      </c>
      <c r="E205" s="84">
        <f>+D205</f>
        <v>0</v>
      </c>
      <c r="F205" s="84"/>
    </row>
    <row r="206" spans="1:6" ht="21" customHeight="1" x14ac:dyDescent="0.55000000000000004">
      <c r="A206" s="86" t="s">
        <v>424</v>
      </c>
      <c r="B206" s="84"/>
      <c r="C206" s="84"/>
      <c r="D206" s="84"/>
      <c r="E206" s="84"/>
      <c r="F206" s="84">
        <f>+D206-E206</f>
        <v>0</v>
      </c>
    </row>
    <row r="207" spans="1:6" ht="21" customHeight="1" x14ac:dyDescent="0.55000000000000004">
      <c r="A207" s="85"/>
      <c r="B207" s="84"/>
      <c r="C207" s="84"/>
      <c r="D207" s="84"/>
      <c r="E207" s="84"/>
      <c r="F207" s="84"/>
    </row>
    <row r="208" spans="1:6" ht="21" customHeight="1" x14ac:dyDescent="0.55000000000000004">
      <c r="A208" s="85"/>
      <c r="B208" s="66"/>
      <c r="C208" s="66"/>
      <c r="D208" s="66"/>
      <c r="E208" s="66"/>
      <c r="F208" s="84"/>
    </row>
    <row r="209" spans="1:6" ht="21" customHeight="1" x14ac:dyDescent="0.55000000000000004">
      <c r="A209" s="87" t="s">
        <v>372</v>
      </c>
      <c r="B209" s="84">
        <f t="shared" ref="B209:F209" si="42">SUM(B197:B208)</f>
        <v>0</v>
      </c>
      <c r="C209" s="84">
        <f t="shared" si="42"/>
        <v>0</v>
      </c>
      <c r="D209" s="84">
        <f t="shared" si="42"/>
        <v>0</v>
      </c>
      <c r="E209" s="84">
        <f t="shared" si="42"/>
        <v>0</v>
      </c>
      <c r="F209" s="88">
        <f t="shared" si="42"/>
        <v>0</v>
      </c>
    </row>
    <row r="210" spans="1:6" ht="21" customHeight="1" x14ac:dyDescent="0.55000000000000004">
      <c r="A210" s="47" t="e">
        <f>+D209/C209</f>
        <v>#DIV/0!</v>
      </c>
      <c r="B210" s="66"/>
      <c r="C210" s="66"/>
      <c r="D210" s="66"/>
      <c r="E210" s="66"/>
      <c r="F210" s="66"/>
    </row>
    <row r="211" spans="1:6" ht="21" customHeight="1" x14ac:dyDescent="0.55000000000000004">
      <c r="A211" s="89" t="str">
        <f>CONCATENATE(A227,C227,E227)</f>
        <v>ราคาลงตัวหน่วยละ บาท</v>
      </c>
      <c r="B211" s="66">
        <f t="shared" ref="B211:E211" si="43">SUM(B209:B210)</f>
        <v>0</v>
      </c>
      <c r="C211" s="66">
        <f t="shared" si="43"/>
        <v>0</v>
      </c>
      <c r="D211" s="30">
        <f t="shared" si="43"/>
        <v>0</v>
      </c>
      <c r="E211" s="66">
        <f t="shared" si="43"/>
        <v>0</v>
      </c>
      <c r="F211" s="66">
        <f>+D211-E211</f>
        <v>0</v>
      </c>
    </row>
    <row r="212" spans="1:6" ht="21" customHeight="1" x14ac:dyDescent="0.55000000000000004">
      <c r="A212" s="85" t="s">
        <v>425</v>
      </c>
      <c r="B212" s="84">
        <f t="shared" ref="B212:D212" si="44">+B174+B175</f>
        <v>0</v>
      </c>
      <c r="C212" s="84">
        <f t="shared" si="44"/>
        <v>0</v>
      </c>
      <c r="D212" s="84">
        <f t="shared" si="44"/>
        <v>0</v>
      </c>
      <c r="E212" s="84">
        <f>+D212</f>
        <v>0</v>
      </c>
      <c r="F212" s="84"/>
    </row>
    <row r="213" spans="1:6" ht="21" customHeight="1" x14ac:dyDescent="0.55000000000000004">
      <c r="A213" s="85" t="s">
        <v>426</v>
      </c>
      <c r="B213" s="84">
        <f>+'2.ต้นทุนตามสัดส่วน '!$L$68</f>
        <v>0</v>
      </c>
      <c r="C213" s="84">
        <f>+'2.ต้นทุนตามสัดส่วน '!$M$68</f>
        <v>0</v>
      </c>
      <c r="D213" s="84">
        <f>+'2.ต้นทุนตามสัดส่วน '!$N$68</f>
        <v>0</v>
      </c>
      <c r="E213" s="84"/>
      <c r="F213" s="84">
        <f>+D213-E213</f>
        <v>0</v>
      </c>
    </row>
    <row r="214" spans="1:6" ht="21" customHeight="1" x14ac:dyDescent="0.55000000000000004">
      <c r="A214" s="85" t="s">
        <v>427</v>
      </c>
      <c r="B214" s="84"/>
      <c r="C214" s="84"/>
      <c r="D214" s="84">
        <f>+D176+D177</f>
        <v>0</v>
      </c>
      <c r="E214" s="84">
        <f>+D214</f>
        <v>0</v>
      </c>
      <c r="F214" s="84"/>
    </row>
    <row r="215" spans="1:6" ht="21" customHeight="1" x14ac:dyDescent="0.55000000000000004">
      <c r="A215" s="85" t="s">
        <v>428</v>
      </c>
      <c r="B215" s="84"/>
      <c r="C215" s="84"/>
      <c r="D215" s="84"/>
      <c r="E215" s="84"/>
      <c r="F215" s="84">
        <f>+D215-E215</f>
        <v>0</v>
      </c>
    </row>
    <row r="216" spans="1:6" ht="21" customHeight="1" x14ac:dyDescent="0.55000000000000004">
      <c r="A216" s="85" t="s">
        <v>429</v>
      </c>
      <c r="B216" s="84">
        <f t="shared" ref="B216:D216" si="45">+B178+B179</f>
        <v>0</v>
      </c>
      <c r="C216" s="84">
        <f t="shared" si="45"/>
        <v>0</v>
      </c>
      <c r="D216" s="84">
        <f t="shared" si="45"/>
        <v>0</v>
      </c>
      <c r="E216" s="84">
        <f>+D216</f>
        <v>0</v>
      </c>
      <c r="F216" s="84"/>
    </row>
    <row r="217" spans="1:6" ht="21" customHeight="1" x14ac:dyDescent="0.55000000000000004">
      <c r="A217" s="85" t="s">
        <v>430</v>
      </c>
      <c r="B217" s="84">
        <f>+'2.ต้นทุนตามสัดส่วน '!$O$68</f>
        <v>0</v>
      </c>
      <c r="C217" s="84">
        <f>+'2.ต้นทุนตามสัดส่วน '!$P$68</f>
        <v>0</v>
      </c>
      <c r="D217" s="84">
        <f>+'2.ต้นทุนตามสัดส่วน '!$Q$68</f>
        <v>0</v>
      </c>
      <c r="E217" s="84"/>
      <c r="F217" s="84">
        <f>+D217-E217</f>
        <v>0</v>
      </c>
    </row>
    <row r="218" spans="1:6" ht="21" customHeight="1" x14ac:dyDescent="0.55000000000000004">
      <c r="A218" s="85"/>
      <c r="B218" s="84"/>
      <c r="C218" s="84"/>
      <c r="D218" s="84"/>
      <c r="E218" s="84"/>
      <c r="F218" s="84"/>
    </row>
    <row r="219" spans="1:6" ht="21" customHeight="1" x14ac:dyDescent="0.55000000000000004">
      <c r="A219" s="85"/>
      <c r="B219" s="84"/>
      <c r="C219" s="84"/>
      <c r="D219" s="84"/>
      <c r="E219" s="84"/>
      <c r="F219" s="84"/>
    </row>
    <row r="220" spans="1:6" ht="21" customHeight="1" x14ac:dyDescent="0.55000000000000004">
      <c r="A220" s="85"/>
      <c r="B220" s="84"/>
      <c r="C220" s="84"/>
      <c r="D220" s="84"/>
      <c r="E220" s="84"/>
      <c r="F220" s="84"/>
    </row>
    <row r="221" spans="1:6" ht="21" customHeight="1" x14ac:dyDescent="0.55000000000000004">
      <c r="A221" s="85"/>
      <c r="B221" s="84"/>
      <c r="C221" s="84"/>
      <c r="D221" s="84"/>
      <c r="E221" s="84"/>
      <c r="F221" s="84"/>
    </row>
    <row r="222" spans="1:6" ht="21" customHeight="1" x14ac:dyDescent="0.55000000000000004">
      <c r="A222" s="85"/>
      <c r="B222" s="84"/>
      <c r="C222" s="84"/>
      <c r="D222" s="84"/>
      <c r="E222" s="84"/>
      <c r="F222" s="84"/>
    </row>
    <row r="223" spans="1:6" ht="21" customHeight="1" x14ac:dyDescent="0.55000000000000004">
      <c r="A223" s="85"/>
      <c r="B223" s="84"/>
      <c r="C223" s="84"/>
      <c r="D223" s="84"/>
      <c r="E223" s="84"/>
      <c r="F223" s="84"/>
    </row>
    <row r="224" spans="1:6" ht="21" customHeight="1" x14ac:dyDescent="0.55000000000000004">
      <c r="A224" s="90" t="s">
        <v>22</v>
      </c>
      <c r="B224" s="30">
        <f t="shared" ref="B224:F224" si="46">SUM(B212:B223)</f>
        <v>0</v>
      </c>
      <c r="C224" s="30">
        <f t="shared" si="46"/>
        <v>0</v>
      </c>
      <c r="D224" s="30">
        <f t="shared" si="46"/>
        <v>0</v>
      </c>
      <c r="E224" s="30">
        <f t="shared" si="46"/>
        <v>0</v>
      </c>
      <c r="F224" s="30">
        <f t="shared" si="46"/>
        <v>0</v>
      </c>
    </row>
    <row r="225" spans="1:6" ht="21" customHeight="1" x14ac:dyDescent="0.55000000000000004">
      <c r="A225" s="91" t="s">
        <v>431</v>
      </c>
      <c r="B225" s="76">
        <f t="shared" ref="B225:F225" si="47">+B211-B224</f>
        <v>0</v>
      </c>
      <c r="C225" s="76">
        <f t="shared" si="47"/>
        <v>0</v>
      </c>
      <c r="D225" s="76">
        <f t="shared" si="47"/>
        <v>0</v>
      </c>
      <c r="E225" s="76">
        <f t="shared" si="47"/>
        <v>0</v>
      </c>
      <c r="F225" s="76">
        <f t="shared" si="47"/>
        <v>0</v>
      </c>
    </row>
    <row r="226" spans="1:6" ht="21" customHeight="1" x14ac:dyDescent="0.55000000000000004">
      <c r="A226" s="92"/>
      <c r="B226" s="93"/>
      <c r="C226" s="93"/>
      <c r="D226" s="93"/>
      <c r="E226" s="93"/>
      <c r="F226" s="93"/>
    </row>
    <row r="227" spans="1:6" ht="21" customHeight="1" x14ac:dyDescent="0.55000000000000004">
      <c r="A227" s="92" t="s">
        <v>377</v>
      </c>
      <c r="B227" s="93"/>
      <c r="C227" s="93"/>
      <c r="D227" s="93"/>
      <c r="E227" s="93" t="s">
        <v>378</v>
      </c>
      <c r="F227" s="93"/>
    </row>
    <row r="228" spans="1:6" ht="21" customHeight="1" x14ac:dyDescent="0.55000000000000004">
      <c r="A228" s="92" t="s">
        <v>379</v>
      </c>
      <c r="B228" s="93"/>
      <c r="C228" s="93"/>
      <c r="D228" s="93"/>
      <c r="E228" s="93" t="s">
        <v>378</v>
      </c>
      <c r="F228" s="93"/>
    </row>
    <row r="229" spans="1:6" ht="21" customHeight="1" x14ac:dyDescent="0.65">
      <c r="A229" s="152" t="s">
        <v>91</v>
      </c>
      <c r="B229" s="153"/>
      <c r="C229" s="153"/>
      <c r="D229" s="153"/>
      <c r="E229" s="153"/>
      <c r="F229" s="154"/>
    </row>
    <row r="230" spans="1:6" ht="21" customHeight="1" x14ac:dyDescent="0.65">
      <c r="A230" s="155" t="str">
        <f>+A192</f>
        <v>งานสวนป่า.......................</v>
      </c>
      <c r="B230" s="138"/>
      <c r="C230" s="138"/>
      <c r="D230" s="138"/>
      <c r="E230" s="138"/>
      <c r="F230" s="138"/>
    </row>
    <row r="231" spans="1:6" ht="21" customHeight="1" x14ac:dyDescent="0.65">
      <c r="A231" s="155" t="s">
        <v>559</v>
      </c>
      <c r="B231" s="138"/>
      <c r="C231" s="138"/>
      <c r="D231" s="138"/>
      <c r="E231" s="138"/>
      <c r="F231" s="138"/>
    </row>
    <row r="232" spans="1:6" ht="21" customHeight="1" x14ac:dyDescent="0.65">
      <c r="A232" s="155" t="s">
        <v>607</v>
      </c>
      <c r="B232" s="138"/>
      <c r="C232" s="138"/>
      <c r="D232" s="138"/>
      <c r="E232" s="138"/>
      <c r="F232" s="138"/>
    </row>
    <row r="233" spans="1:6" ht="21" customHeight="1" x14ac:dyDescent="0.55000000000000004">
      <c r="A233" s="156"/>
      <c r="B233" s="141"/>
      <c r="C233" s="141"/>
      <c r="D233" s="141"/>
      <c r="E233" s="141"/>
      <c r="F233" s="141"/>
    </row>
    <row r="234" spans="1:6" ht="21" customHeight="1" x14ac:dyDescent="0.55000000000000004">
      <c r="A234" s="81" t="s">
        <v>83</v>
      </c>
      <c r="B234" s="82" t="s">
        <v>42</v>
      </c>
      <c r="C234" s="82" t="s">
        <v>7</v>
      </c>
      <c r="D234" s="82" t="s">
        <v>365</v>
      </c>
      <c r="E234" s="82" t="s">
        <v>366</v>
      </c>
      <c r="F234" s="82" t="s">
        <v>367</v>
      </c>
    </row>
    <row r="235" spans="1:6" ht="21" customHeight="1" x14ac:dyDescent="0.55000000000000004">
      <c r="A235" s="83" t="s">
        <v>368</v>
      </c>
      <c r="B235" s="84">
        <f>+'2.ต้นทุนตามสัดส่วน '!$B$8</f>
        <v>0</v>
      </c>
      <c r="C235" s="84">
        <f>+'2.ต้นทุนตามสัดส่วน '!$C$8</f>
        <v>0</v>
      </c>
      <c r="D235" s="84">
        <f>+'2.ต้นทุนตามสัดส่วน '!$F$8</f>
        <v>0</v>
      </c>
      <c r="E235" s="84">
        <f>+D235</f>
        <v>0</v>
      </c>
      <c r="F235" s="84"/>
    </row>
    <row r="236" spans="1:6" ht="21" customHeight="1" x14ac:dyDescent="0.55000000000000004">
      <c r="A236" s="85"/>
      <c r="B236" s="84"/>
      <c r="C236" s="84"/>
      <c r="D236" s="84"/>
      <c r="E236" s="84"/>
      <c r="F236" s="84"/>
    </row>
    <row r="237" spans="1:6" ht="21" customHeight="1" x14ac:dyDescent="0.55000000000000004">
      <c r="A237" s="85" t="s">
        <v>432</v>
      </c>
      <c r="B237" s="84">
        <f t="shared" ref="B237:D237" si="48">+B199+B200</f>
        <v>0</v>
      </c>
      <c r="C237" s="84">
        <f t="shared" si="48"/>
        <v>0</v>
      </c>
      <c r="D237" s="84">
        <f t="shared" si="48"/>
        <v>0</v>
      </c>
      <c r="E237" s="84">
        <f>+D237</f>
        <v>0</v>
      </c>
      <c r="F237" s="84"/>
    </row>
    <row r="238" spans="1:6" ht="21" customHeight="1" x14ac:dyDescent="0.55000000000000004">
      <c r="A238" s="85" t="s">
        <v>433</v>
      </c>
      <c r="B238" s="84">
        <f>+'2.ต้นทุนตามสัดส่วน '!$B$78</f>
        <v>0</v>
      </c>
      <c r="C238" s="84">
        <f>+'2.ต้นทุนตามสัดส่วน '!$C$78</f>
        <v>0</v>
      </c>
      <c r="D238" s="84">
        <f>+'3.เก็บค่าใช้จ่าย'!$BU$158</f>
        <v>0</v>
      </c>
      <c r="E238" s="84"/>
      <c r="F238" s="84">
        <f>+D238-E238</f>
        <v>0</v>
      </c>
    </row>
    <row r="239" spans="1:6" ht="21" customHeight="1" x14ac:dyDescent="0.55000000000000004">
      <c r="A239" s="86"/>
      <c r="B239" s="84"/>
      <c r="C239" s="84"/>
      <c r="D239" s="84"/>
      <c r="E239" s="84"/>
      <c r="F239" s="84"/>
    </row>
    <row r="240" spans="1:6" ht="21" customHeight="1" x14ac:dyDescent="0.55000000000000004">
      <c r="A240" s="85" t="s">
        <v>434</v>
      </c>
      <c r="B240" s="84">
        <f t="shared" ref="B240:D240" si="49">+B202+B203</f>
        <v>0</v>
      </c>
      <c r="C240" s="84">
        <f t="shared" si="49"/>
        <v>0</v>
      </c>
      <c r="D240" s="84">
        <f t="shared" si="49"/>
        <v>0</v>
      </c>
      <c r="E240" s="84">
        <f>+D240</f>
        <v>0</v>
      </c>
      <c r="F240" s="84"/>
    </row>
    <row r="241" spans="1:6" ht="21" customHeight="1" x14ac:dyDescent="0.55000000000000004">
      <c r="A241" s="85" t="s">
        <v>435</v>
      </c>
      <c r="B241" s="84"/>
      <c r="C241" s="84"/>
      <c r="D241" s="84">
        <f>+'3.เก็บค่าใช้จ่าย'!$BU$268-'3.เก็บค่าใช้จ่าย'!$BU$158</f>
        <v>0</v>
      </c>
      <c r="E241" s="84"/>
      <c r="F241" s="84">
        <f>+D241-E241</f>
        <v>0</v>
      </c>
    </row>
    <row r="242" spans="1:6" ht="21" customHeight="1" x14ac:dyDescent="0.55000000000000004">
      <c r="A242" s="86"/>
      <c r="B242" s="84"/>
      <c r="C242" s="84"/>
      <c r="D242" s="84"/>
      <c r="E242" s="84"/>
      <c r="F242" s="84"/>
    </row>
    <row r="243" spans="1:6" ht="21" customHeight="1" x14ac:dyDescent="0.55000000000000004">
      <c r="A243" s="86" t="s">
        <v>436</v>
      </c>
      <c r="B243" s="84"/>
      <c r="C243" s="84"/>
      <c r="D243" s="84">
        <f>+D205+D206</f>
        <v>0</v>
      </c>
      <c r="E243" s="84">
        <f>+D243</f>
        <v>0</v>
      </c>
      <c r="F243" s="84">
        <f t="shared" ref="F243:F244" si="50">+D243-E243</f>
        <v>0</v>
      </c>
    </row>
    <row r="244" spans="1:6" ht="21" customHeight="1" x14ac:dyDescent="0.55000000000000004">
      <c r="A244" s="86" t="s">
        <v>437</v>
      </c>
      <c r="B244" s="84"/>
      <c r="C244" s="84"/>
      <c r="D244" s="84"/>
      <c r="E244" s="84"/>
      <c r="F244" s="84">
        <f t="shared" si="50"/>
        <v>0</v>
      </c>
    </row>
    <row r="245" spans="1:6" ht="21" customHeight="1" x14ac:dyDescent="0.55000000000000004">
      <c r="A245" s="85"/>
      <c r="B245" s="84"/>
      <c r="C245" s="84"/>
      <c r="D245" s="84"/>
      <c r="E245" s="84"/>
      <c r="F245" s="84"/>
    </row>
    <row r="246" spans="1:6" ht="21" customHeight="1" x14ac:dyDescent="0.55000000000000004">
      <c r="A246" s="85"/>
      <c r="B246" s="66"/>
      <c r="C246" s="66"/>
      <c r="D246" s="66"/>
      <c r="E246" s="66"/>
      <c r="F246" s="84"/>
    </row>
    <row r="247" spans="1:6" ht="21" customHeight="1" x14ac:dyDescent="0.55000000000000004">
      <c r="A247" s="87" t="s">
        <v>372</v>
      </c>
      <c r="B247" s="84">
        <f t="shared" ref="B247:F247" si="51">SUM(B235:B246)</f>
        <v>0</v>
      </c>
      <c r="C247" s="84">
        <f t="shared" si="51"/>
        <v>0</v>
      </c>
      <c r="D247" s="84">
        <f t="shared" si="51"/>
        <v>0</v>
      </c>
      <c r="E247" s="84">
        <f t="shared" si="51"/>
        <v>0</v>
      </c>
      <c r="F247" s="88">
        <f t="shared" si="51"/>
        <v>0</v>
      </c>
    </row>
    <row r="248" spans="1:6" ht="21" customHeight="1" x14ac:dyDescent="0.55000000000000004">
      <c r="A248" s="47" t="e">
        <f>+D247/C247</f>
        <v>#DIV/0!</v>
      </c>
      <c r="B248" s="66"/>
      <c r="C248" s="66"/>
      <c r="D248" s="66"/>
      <c r="E248" s="66"/>
      <c r="F248" s="66"/>
    </row>
    <row r="249" spans="1:6" ht="21" customHeight="1" x14ac:dyDescent="0.55000000000000004">
      <c r="A249" s="89" t="str">
        <f>CONCATENATE(A265,C265,E265)</f>
        <v>ราคาลงตัวหน่วยละ บาท</v>
      </c>
      <c r="B249" s="66">
        <f t="shared" ref="B249:E249" si="52">SUM(B247:B248)</f>
        <v>0</v>
      </c>
      <c r="C249" s="66">
        <f t="shared" si="52"/>
        <v>0</v>
      </c>
      <c r="D249" s="30">
        <f t="shared" si="52"/>
        <v>0</v>
      </c>
      <c r="E249" s="66">
        <f t="shared" si="52"/>
        <v>0</v>
      </c>
      <c r="F249" s="66">
        <f>+D249-E249</f>
        <v>0</v>
      </c>
    </row>
    <row r="250" spans="1:6" ht="21" customHeight="1" x14ac:dyDescent="0.55000000000000004">
      <c r="A250" s="85" t="s">
        <v>438</v>
      </c>
      <c r="B250" s="84">
        <f t="shared" ref="B250:D250" si="53">+B212+B213</f>
        <v>0</v>
      </c>
      <c r="C250" s="84">
        <f t="shared" si="53"/>
        <v>0</v>
      </c>
      <c r="D250" s="84">
        <f t="shared" si="53"/>
        <v>0</v>
      </c>
      <c r="E250" s="84">
        <f>+D250</f>
        <v>0</v>
      </c>
      <c r="F250" s="84"/>
    </row>
    <row r="251" spans="1:6" ht="21" customHeight="1" x14ac:dyDescent="0.55000000000000004">
      <c r="A251" s="85" t="s">
        <v>439</v>
      </c>
      <c r="B251" s="84">
        <f>+'2.ต้นทุนตามสัดส่วน '!$L$78</f>
        <v>0</v>
      </c>
      <c r="C251" s="84">
        <f>+'2.ต้นทุนตามสัดส่วน '!$M$78</f>
        <v>0</v>
      </c>
      <c r="D251" s="84">
        <f>+'2.ต้นทุนตามสัดส่วน '!$N$78</f>
        <v>0</v>
      </c>
      <c r="E251" s="84"/>
      <c r="F251" s="84">
        <f>+D251-E251</f>
        <v>0</v>
      </c>
    </row>
    <row r="252" spans="1:6" ht="21" customHeight="1" x14ac:dyDescent="0.55000000000000004">
      <c r="A252" s="85" t="s">
        <v>440</v>
      </c>
      <c r="B252" s="84"/>
      <c r="C252" s="84"/>
      <c r="D252" s="84">
        <f>+D214+D215</f>
        <v>0</v>
      </c>
      <c r="E252" s="84">
        <f>+D252</f>
        <v>0</v>
      </c>
      <c r="F252" s="84"/>
    </row>
    <row r="253" spans="1:6" ht="21" customHeight="1" x14ac:dyDescent="0.55000000000000004">
      <c r="A253" s="85" t="s">
        <v>441</v>
      </c>
      <c r="B253" s="84"/>
      <c r="C253" s="84"/>
      <c r="D253" s="84">
        <f>+D244</f>
        <v>0</v>
      </c>
      <c r="E253" s="84"/>
      <c r="F253" s="84">
        <f>+D253-E253</f>
        <v>0</v>
      </c>
    </row>
    <row r="254" spans="1:6" ht="21" customHeight="1" x14ac:dyDescent="0.55000000000000004">
      <c r="A254" s="85" t="s">
        <v>442</v>
      </c>
      <c r="B254" s="84">
        <f t="shared" ref="B254:D254" si="54">+B216+B217</f>
        <v>0</v>
      </c>
      <c r="C254" s="84">
        <f t="shared" si="54"/>
        <v>0</v>
      </c>
      <c r="D254" s="84">
        <f t="shared" si="54"/>
        <v>0</v>
      </c>
      <c r="E254" s="84">
        <f>+D254</f>
        <v>0</v>
      </c>
      <c r="F254" s="84"/>
    </row>
    <row r="255" spans="1:6" ht="21" customHeight="1" x14ac:dyDescent="0.55000000000000004">
      <c r="A255" s="85" t="s">
        <v>443</v>
      </c>
      <c r="B255" s="84">
        <f>+'2.ต้นทุนตามสัดส่วน '!$O$78</f>
        <v>0</v>
      </c>
      <c r="C255" s="84">
        <f>+'2.ต้นทุนตามสัดส่วน '!$P$78</f>
        <v>0</v>
      </c>
      <c r="D255" s="84">
        <f>+'2.ต้นทุนตามสัดส่วน '!$Q$78</f>
        <v>0</v>
      </c>
      <c r="E255" s="84"/>
      <c r="F255" s="84">
        <f>+D255-E255</f>
        <v>0</v>
      </c>
    </row>
    <row r="256" spans="1:6" ht="21" customHeight="1" x14ac:dyDescent="0.55000000000000004">
      <c r="A256" s="85"/>
      <c r="B256" s="84"/>
      <c r="C256" s="84"/>
      <c r="D256" s="84"/>
      <c r="E256" s="84"/>
      <c r="F256" s="84"/>
    </row>
    <row r="257" spans="1:6" ht="21" customHeight="1" x14ac:dyDescent="0.55000000000000004">
      <c r="A257" s="85"/>
      <c r="B257" s="84"/>
      <c r="C257" s="84"/>
      <c r="D257" s="84"/>
      <c r="E257" s="84"/>
      <c r="F257" s="84"/>
    </row>
    <row r="258" spans="1:6" ht="21" customHeight="1" x14ac:dyDescent="0.55000000000000004">
      <c r="A258" s="85"/>
      <c r="B258" s="84"/>
      <c r="C258" s="84"/>
      <c r="D258" s="84"/>
      <c r="E258" s="84"/>
      <c r="F258" s="84"/>
    </row>
    <row r="259" spans="1:6" ht="21" customHeight="1" x14ac:dyDescent="0.55000000000000004">
      <c r="A259" s="85"/>
      <c r="B259" s="84"/>
      <c r="C259" s="84"/>
      <c r="D259" s="84"/>
      <c r="E259" s="84"/>
      <c r="F259" s="84"/>
    </row>
    <row r="260" spans="1:6" ht="21" customHeight="1" x14ac:dyDescent="0.55000000000000004">
      <c r="A260" s="85"/>
      <c r="B260" s="84"/>
      <c r="C260" s="84"/>
      <c r="D260" s="84"/>
      <c r="E260" s="84"/>
      <c r="F260" s="84"/>
    </row>
    <row r="261" spans="1:6" ht="21" customHeight="1" x14ac:dyDescent="0.55000000000000004">
      <c r="A261" s="85"/>
      <c r="B261" s="84"/>
      <c r="C261" s="84"/>
      <c r="D261" s="84"/>
      <c r="E261" s="84"/>
      <c r="F261" s="84"/>
    </row>
    <row r="262" spans="1:6" ht="21" customHeight="1" x14ac:dyDescent="0.55000000000000004">
      <c r="A262" s="90" t="s">
        <v>22</v>
      </c>
      <c r="B262" s="30">
        <f t="shared" ref="B262:F262" si="55">SUM(B250:B261)</f>
        <v>0</v>
      </c>
      <c r="C262" s="30">
        <f t="shared" si="55"/>
        <v>0</v>
      </c>
      <c r="D262" s="30">
        <f t="shared" si="55"/>
        <v>0</v>
      </c>
      <c r="E262" s="30">
        <f t="shared" si="55"/>
        <v>0</v>
      </c>
      <c r="F262" s="30">
        <f t="shared" si="55"/>
        <v>0</v>
      </c>
    </row>
    <row r="263" spans="1:6" ht="21" customHeight="1" x14ac:dyDescent="0.55000000000000004">
      <c r="A263" s="91" t="s">
        <v>444</v>
      </c>
      <c r="B263" s="76">
        <f t="shared" ref="B263:F263" si="56">+B249-B262</f>
        <v>0</v>
      </c>
      <c r="C263" s="76">
        <f t="shared" si="56"/>
        <v>0</v>
      </c>
      <c r="D263" s="76">
        <f t="shared" si="56"/>
        <v>0</v>
      </c>
      <c r="E263" s="76">
        <f t="shared" si="56"/>
        <v>0</v>
      </c>
      <c r="F263" s="76">
        <f t="shared" si="56"/>
        <v>0</v>
      </c>
    </row>
    <row r="264" spans="1:6" ht="21" customHeight="1" x14ac:dyDescent="0.55000000000000004">
      <c r="A264" s="92"/>
      <c r="B264" s="93"/>
      <c r="C264" s="93"/>
      <c r="D264" s="93"/>
      <c r="E264" s="93"/>
      <c r="F264" s="93"/>
    </row>
    <row r="265" spans="1:6" ht="21" customHeight="1" x14ac:dyDescent="0.55000000000000004">
      <c r="A265" s="92" t="s">
        <v>377</v>
      </c>
      <c r="B265" s="93"/>
      <c r="C265" s="93"/>
      <c r="D265" s="93"/>
      <c r="E265" s="93" t="s">
        <v>378</v>
      </c>
      <c r="F265" s="93"/>
    </row>
    <row r="266" spans="1:6" ht="21" customHeight="1" x14ac:dyDescent="0.55000000000000004">
      <c r="A266" s="92" t="s">
        <v>379</v>
      </c>
      <c r="B266" s="93"/>
      <c r="C266" s="93"/>
      <c r="D266" s="93"/>
      <c r="E266" s="93" t="s">
        <v>378</v>
      </c>
      <c r="F266" s="93"/>
    </row>
    <row r="267" spans="1:6" ht="21" customHeight="1" x14ac:dyDescent="0.65">
      <c r="A267" s="152" t="s">
        <v>92</v>
      </c>
      <c r="B267" s="153"/>
      <c r="C267" s="153"/>
      <c r="D267" s="153"/>
      <c r="E267" s="153"/>
      <c r="F267" s="154"/>
    </row>
    <row r="268" spans="1:6" ht="21" customHeight="1" x14ac:dyDescent="0.65">
      <c r="A268" s="155" t="str">
        <f>+A230</f>
        <v>งานสวนป่า.......................</v>
      </c>
      <c r="B268" s="138"/>
      <c r="C268" s="138"/>
      <c r="D268" s="138"/>
      <c r="E268" s="138"/>
      <c r="F268" s="138"/>
    </row>
    <row r="269" spans="1:6" ht="21" customHeight="1" x14ac:dyDescent="0.65">
      <c r="A269" s="155" t="s">
        <v>559</v>
      </c>
      <c r="B269" s="138"/>
      <c r="C269" s="138"/>
      <c r="D269" s="138"/>
      <c r="E269" s="138"/>
      <c r="F269" s="138"/>
    </row>
    <row r="270" spans="1:6" ht="21" customHeight="1" x14ac:dyDescent="0.65">
      <c r="A270" s="155" t="str">
        <f>+A232</f>
        <v>ณ วันที่  30  มิถุนายน  2569</v>
      </c>
      <c r="B270" s="138"/>
      <c r="C270" s="138"/>
      <c r="D270" s="138"/>
      <c r="E270" s="138"/>
      <c r="F270" s="138"/>
    </row>
    <row r="271" spans="1:6" ht="21" customHeight="1" x14ac:dyDescent="0.55000000000000004">
      <c r="A271" s="156"/>
      <c r="B271" s="141"/>
      <c r="C271" s="141"/>
      <c r="D271" s="141"/>
      <c r="E271" s="141"/>
      <c r="F271" s="141"/>
    </row>
    <row r="272" spans="1:6" ht="21" customHeight="1" x14ac:dyDescent="0.55000000000000004">
      <c r="A272" s="81" t="s">
        <v>83</v>
      </c>
      <c r="B272" s="82" t="s">
        <v>42</v>
      </c>
      <c r="C272" s="82" t="s">
        <v>7</v>
      </c>
      <c r="D272" s="82" t="s">
        <v>365</v>
      </c>
      <c r="E272" s="82" t="s">
        <v>366</v>
      </c>
      <c r="F272" s="82" t="s">
        <v>367</v>
      </c>
    </row>
    <row r="273" spans="1:6" ht="21" customHeight="1" x14ac:dyDescent="0.55000000000000004">
      <c r="A273" s="83" t="s">
        <v>368</v>
      </c>
      <c r="B273" s="84">
        <f>+'2.ต้นทุนตามสัดส่วน '!$B$8</f>
        <v>0</v>
      </c>
      <c r="C273" s="84">
        <f>+'2.ต้นทุนตามสัดส่วน '!$C$8</f>
        <v>0</v>
      </c>
      <c r="D273" s="84">
        <f>+'2.ต้นทุนตามสัดส่วน '!$F$8</f>
        <v>0</v>
      </c>
      <c r="E273" s="84">
        <f>+D273</f>
        <v>0</v>
      </c>
      <c r="F273" s="84"/>
    </row>
    <row r="274" spans="1:6" ht="21" customHeight="1" x14ac:dyDescent="0.55000000000000004">
      <c r="A274" s="85"/>
      <c r="B274" s="84"/>
      <c r="C274" s="84"/>
      <c r="D274" s="84"/>
      <c r="E274" s="84"/>
      <c r="F274" s="84"/>
    </row>
    <row r="275" spans="1:6" ht="21" customHeight="1" x14ac:dyDescent="0.55000000000000004">
      <c r="A275" s="85" t="s">
        <v>400</v>
      </c>
      <c r="B275" s="84">
        <f t="shared" ref="B275:D275" si="57">+B123</f>
        <v>0</v>
      </c>
      <c r="C275" s="84">
        <f t="shared" si="57"/>
        <v>0</v>
      </c>
      <c r="D275" s="84">
        <f t="shared" si="57"/>
        <v>0</v>
      </c>
      <c r="E275" s="84">
        <f>+D275</f>
        <v>0</v>
      </c>
      <c r="F275" s="84"/>
    </row>
    <row r="276" spans="1:6" ht="21" customHeight="1" x14ac:dyDescent="0.55000000000000004">
      <c r="A276" s="85" t="s">
        <v>445</v>
      </c>
      <c r="B276" s="84">
        <f t="shared" ref="B276:D276" si="58">+B162+B200+B238</f>
        <v>0</v>
      </c>
      <c r="C276" s="84">
        <f t="shared" si="58"/>
        <v>0</v>
      </c>
      <c r="D276" s="84">
        <f t="shared" si="58"/>
        <v>0</v>
      </c>
      <c r="E276" s="84"/>
      <c r="F276" s="84">
        <f>+D276</f>
        <v>0</v>
      </c>
    </row>
    <row r="277" spans="1:6" ht="21" customHeight="1" x14ac:dyDescent="0.55000000000000004">
      <c r="A277" s="86"/>
      <c r="B277" s="84"/>
      <c r="C277" s="84"/>
      <c r="D277" s="84"/>
      <c r="E277" s="84"/>
      <c r="F277" s="84"/>
    </row>
    <row r="278" spans="1:6" ht="21" customHeight="1" x14ac:dyDescent="0.55000000000000004">
      <c r="A278" s="85" t="s">
        <v>401</v>
      </c>
      <c r="B278" s="84">
        <f t="shared" ref="B278:D278" si="59">+B126</f>
        <v>0</v>
      </c>
      <c r="C278" s="84">
        <f t="shared" si="59"/>
        <v>0</v>
      </c>
      <c r="D278" s="84">
        <f t="shared" si="59"/>
        <v>0</v>
      </c>
      <c r="E278" s="84">
        <f>+D278</f>
        <v>0</v>
      </c>
      <c r="F278" s="84"/>
    </row>
    <row r="279" spans="1:6" ht="21" customHeight="1" x14ac:dyDescent="0.55000000000000004">
      <c r="A279" s="85" t="s">
        <v>446</v>
      </c>
      <c r="B279" s="84">
        <f t="shared" ref="B279:D279" si="60">+B165+B203+B241</f>
        <v>0</v>
      </c>
      <c r="C279" s="84">
        <f t="shared" si="60"/>
        <v>0</v>
      </c>
      <c r="D279" s="84">
        <f t="shared" si="60"/>
        <v>0</v>
      </c>
      <c r="E279" s="84"/>
      <c r="F279" s="84">
        <f>+D279</f>
        <v>0</v>
      </c>
    </row>
    <row r="280" spans="1:6" ht="21" customHeight="1" x14ac:dyDescent="0.55000000000000004">
      <c r="A280" s="86"/>
      <c r="B280" s="84"/>
      <c r="C280" s="84"/>
      <c r="D280" s="84"/>
      <c r="E280" s="84"/>
      <c r="F280" s="84"/>
    </row>
    <row r="281" spans="1:6" ht="21" customHeight="1" x14ac:dyDescent="0.55000000000000004">
      <c r="A281" s="86" t="s">
        <v>402</v>
      </c>
      <c r="B281" s="84"/>
      <c r="C281" s="84"/>
      <c r="D281" s="84">
        <f>+D129</f>
        <v>0</v>
      </c>
      <c r="E281" s="84">
        <f>+D281</f>
        <v>0</v>
      </c>
      <c r="F281" s="84">
        <f t="shared" ref="F281:F282" si="61">+D281-E281</f>
        <v>0</v>
      </c>
    </row>
    <row r="282" spans="1:6" ht="21" customHeight="1" x14ac:dyDescent="0.55000000000000004">
      <c r="A282" s="86" t="s">
        <v>447</v>
      </c>
      <c r="B282" s="84"/>
      <c r="C282" s="84"/>
      <c r="D282" s="84">
        <f>+D168+D206+D244</f>
        <v>0</v>
      </c>
      <c r="E282" s="84"/>
      <c r="F282" s="84">
        <f t="shared" si="61"/>
        <v>0</v>
      </c>
    </row>
    <row r="283" spans="1:6" ht="21" customHeight="1" x14ac:dyDescent="0.55000000000000004">
      <c r="A283" s="85"/>
      <c r="B283" s="84"/>
      <c r="C283" s="84"/>
      <c r="D283" s="84"/>
      <c r="E283" s="84"/>
      <c r="F283" s="84"/>
    </row>
    <row r="284" spans="1:6" ht="21" customHeight="1" x14ac:dyDescent="0.55000000000000004">
      <c r="A284" s="85"/>
      <c r="B284" s="66"/>
      <c r="C284" s="66"/>
      <c r="D284" s="66"/>
      <c r="E284" s="66"/>
      <c r="F284" s="84"/>
    </row>
    <row r="285" spans="1:6" ht="21" customHeight="1" x14ac:dyDescent="0.55000000000000004">
      <c r="A285" s="87" t="s">
        <v>372</v>
      </c>
      <c r="B285" s="84">
        <f t="shared" ref="B285:F285" si="62">SUM(B273:B284)</f>
        <v>0</v>
      </c>
      <c r="C285" s="84">
        <f t="shared" si="62"/>
        <v>0</v>
      </c>
      <c r="D285" s="84">
        <f t="shared" si="62"/>
        <v>0</v>
      </c>
      <c r="E285" s="84">
        <f t="shared" si="62"/>
        <v>0</v>
      </c>
      <c r="F285" s="88">
        <f t="shared" si="62"/>
        <v>0</v>
      </c>
    </row>
    <row r="286" spans="1:6" ht="21" customHeight="1" x14ac:dyDescent="0.55000000000000004">
      <c r="A286" s="47" t="e">
        <f>+D285/C285</f>
        <v>#DIV/0!</v>
      </c>
      <c r="B286" s="66"/>
      <c r="C286" s="66"/>
      <c r="D286" s="66"/>
      <c r="E286" s="66"/>
      <c r="F286" s="66"/>
    </row>
    <row r="287" spans="1:6" ht="21" customHeight="1" x14ac:dyDescent="0.55000000000000004">
      <c r="A287" s="89" t="str">
        <f>CONCATENATE(A303,C303,E303)</f>
        <v>ราคาลงตัวหน่วยละ บาท</v>
      </c>
      <c r="B287" s="66">
        <f t="shared" ref="B287:E287" si="63">SUM(B285:B286)</f>
        <v>0</v>
      </c>
      <c r="C287" s="66">
        <f t="shared" si="63"/>
        <v>0</v>
      </c>
      <c r="D287" s="66">
        <f t="shared" si="63"/>
        <v>0</v>
      </c>
      <c r="E287" s="66">
        <f t="shared" si="63"/>
        <v>0</v>
      </c>
      <c r="F287" s="66">
        <f>+D287-E287</f>
        <v>0</v>
      </c>
    </row>
    <row r="288" spans="1:6" ht="21" customHeight="1" x14ac:dyDescent="0.55000000000000004">
      <c r="A288" s="85" t="s">
        <v>403</v>
      </c>
      <c r="B288" s="84">
        <f t="shared" ref="B288:D288" si="64">+B136</f>
        <v>0</v>
      </c>
      <c r="C288" s="84">
        <f t="shared" si="64"/>
        <v>0</v>
      </c>
      <c r="D288" s="84">
        <f t="shared" si="64"/>
        <v>0</v>
      </c>
      <c r="E288" s="84">
        <f>+D288</f>
        <v>0</v>
      </c>
      <c r="F288" s="84"/>
    </row>
    <row r="289" spans="1:6" ht="21" customHeight="1" x14ac:dyDescent="0.55000000000000004">
      <c r="A289" s="85" t="s">
        <v>448</v>
      </c>
      <c r="B289" s="84">
        <f t="shared" ref="B289:D289" si="65">+B175+B213+B251</f>
        <v>0</v>
      </c>
      <c r="C289" s="84">
        <f t="shared" si="65"/>
        <v>0</v>
      </c>
      <c r="D289" s="84">
        <f t="shared" si="65"/>
        <v>0</v>
      </c>
      <c r="E289" s="84"/>
      <c r="F289" s="84">
        <f>+D289</f>
        <v>0</v>
      </c>
    </row>
    <row r="290" spans="1:6" ht="21" customHeight="1" x14ac:dyDescent="0.55000000000000004">
      <c r="A290" s="85" t="s">
        <v>404</v>
      </c>
      <c r="B290" s="84"/>
      <c r="C290" s="84"/>
      <c r="D290" s="84">
        <f>+D138</f>
        <v>0</v>
      </c>
      <c r="E290" s="84">
        <f>+D290</f>
        <v>0</v>
      </c>
      <c r="F290" s="84">
        <f t="shared" ref="F290:F291" si="66">+D290-E290</f>
        <v>0</v>
      </c>
    </row>
    <row r="291" spans="1:6" ht="21" customHeight="1" x14ac:dyDescent="0.55000000000000004">
      <c r="A291" s="85" t="s">
        <v>449</v>
      </c>
      <c r="B291" s="84"/>
      <c r="C291" s="84"/>
      <c r="D291" s="84">
        <f>+D177+D215+D253</f>
        <v>0</v>
      </c>
      <c r="E291" s="84"/>
      <c r="F291" s="84">
        <f t="shared" si="66"/>
        <v>0</v>
      </c>
    </row>
    <row r="292" spans="1:6" ht="21" customHeight="1" x14ac:dyDescent="0.55000000000000004">
      <c r="A292" s="85" t="s">
        <v>405</v>
      </c>
      <c r="B292" s="84">
        <f t="shared" ref="B292:D292" si="67">+B140</f>
        <v>0</v>
      </c>
      <c r="C292" s="84">
        <f t="shared" si="67"/>
        <v>0</v>
      </c>
      <c r="D292" s="84">
        <f t="shared" si="67"/>
        <v>0</v>
      </c>
      <c r="E292" s="84">
        <f>+D292</f>
        <v>0</v>
      </c>
      <c r="F292" s="84"/>
    </row>
    <row r="293" spans="1:6" ht="21" customHeight="1" x14ac:dyDescent="0.55000000000000004">
      <c r="A293" s="85" t="s">
        <v>450</v>
      </c>
      <c r="B293" s="84">
        <f t="shared" ref="B293:D293" si="68">+B179+B217+B255</f>
        <v>0</v>
      </c>
      <c r="C293" s="84">
        <f t="shared" si="68"/>
        <v>0</v>
      </c>
      <c r="D293" s="84">
        <f t="shared" si="68"/>
        <v>0</v>
      </c>
      <c r="E293" s="84"/>
      <c r="F293" s="84">
        <f>+D293</f>
        <v>0</v>
      </c>
    </row>
    <row r="294" spans="1:6" ht="21" customHeight="1" x14ac:dyDescent="0.55000000000000004">
      <c r="A294" s="85"/>
      <c r="B294" s="84"/>
      <c r="C294" s="84"/>
      <c r="D294" s="84"/>
      <c r="E294" s="84"/>
      <c r="F294" s="84"/>
    </row>
    <row r="295" spans="1:6" ht="21" customHeight="1" x14ac:dyDescent="0.55000000000000004">
      <c r="A295" s="85"/>
      <c r="B295" s="84"/>
      <c r="C295" s="84"/>
      <c r="D295" s="84"/>
      <c r="E295" s="84"/>
      <c r="F295" s="84"/>
    </row>
    <row r="296" spans="1:6" ht="21" customHeight="1" x14ac:dyDescent="0.55000000000000004">
      <c r="A296" s="85"/>
      <c r="B296" s="84"/>
      <c r="C296" s="84"/>
      <c r="D296" s="84"/>
      <c r="E296" s="84"/>
      <c r="F296" s="84"/>
    </row>
    <row r="297" spans="1:6" ht="21" customHeight="1" x14ac:dyDescent="0.55000000000000004">
      <c r="A297" s="85"/>
      <c r="B297" s="84"/>
      <c r="C297" s="84"/>
      <c r="D297" s="84"/>
      <c r="E297" s="84"/>
      <c r="F297" s="84"/>
    </row>
    <row r="298" spans="1:6" ht="21" customHeight="1" x14ac:dyDescent="0.55000000000000004">
      <c r="A298" s="85"/>
      <c r="B298" s="84"/>
      <c r="C298" s="84"/>
      <c r="D298" s="84"/>
      <c r="E298" s="84"/>
      <c r="F298" s="84"/>
    </row>
    <row r="299" spans="1:6" ht="21" customHeight="1" x14ac:dyDescent="0.55000000000000004">
      <c r="A299" s="85"/>
      <c r="B299" s="84"/>
      <c r="C299" s="84"/>
      <c r="D299" s="84"/>
      <c r="E299" s="84"/>
      <c r="F299" s="84"/>
    </row>
    <row r="300" spans="1:6" ht="21" customHeight="1" x14ac:dyDescent="0.55000000000000004">
      <c r="A300" s="90" t="s">
        <v>22</v>
      </c>
      <c r="B300" s="30">
        <f t="shared" ref="B300:F300" si="69">SUM(B288:B299)</f>
        <v>0</v>
      </c>
      <c r="C300" s="30">
        <f t="shared" si="69"/>
        <v>0</v>
      </c>
      <c r="D300" s="30">
        <f t="shared" si="69"/>
        <v>0</v>
      </c>
      <c r="E300" s="30">
        <f t="shared" si="69"/>
        <v>0</v>
      </c>
      <c r="F300" s="30">
        <f t="shared" si="69"/>
        <v>0</v>
      </c>
    </row>
    <row r="301" spans="1:6" ht="21" customHeight="1" x14ac:dyDescent="0.55000000000000004">
      <c r="A301" s="91" t="s">
        <v>444</v>
      </c>
      <c r="B301" s="76">
        <f t="shared" ref="B301:F301" si="70">+B287-B300</f>
        <v>0</v>
      </c>
      <c r="C301" s="76">
        <f t="shared" si="70"/>
        <v>0</v>
      </c>
      <c r="D301" s="76">
        <f t="shared" si="70"/>
        <v>0</v>
      </c>
      <c r="E301" s="76">
        <f t="shared" si="70"/>
        <v>0</v>
      </c>
      <c r="F301" s="76">
        <f t="shared" si="70"/>
        <v>0</v>
      </c>
    </row>
    <row r="302" spans="1:6" ht="21" customHeight="1" x14ac:dyDescent="0.55000000000000004">
      <c r="A302" s="92"/>
      <c r="B302" s="93"/>
      <c r="C302" s="93"/>
      <c r="D302" s="93"/>
      <c r="E302" s="93"/>
      <c r="F302" s="93"/>
    </row>
    <row r="303" spans="1:6" ht="21" customHeight="1" x14ac:dyDescent="0.55000000000000004">
      <c r="A303" s="92" t="s">
        <v>377</v>
      </c>
      <c r="B303" s="93"/>
      <c r="C303" s="93"/>
      <c r="D303" s="93"/>
      <c r="E303" s="93" t="s">
        <v>378</v>
      </c>
      <c r="F303" s="93"/>
    </row>
    <row r="304" spans="1:6" ht="21" customHeight="1" x14ac:dyDescent="0.55000000000000004">
      <c r="A304" s="92" t="s">
        <v>379</v>
      </c>
      <c r="B304" s="93"/>
      <c r="C304" s="93"/>
      <c r="D304" s="93"/>
      <c r="E304" s="93" t="s">
        <v>378</v>
      </c>
      <c r="F304" s="93"/>
    </row>
    <row r="305" spans="1:6" ht="21" customHeight="1" x14ac:dyDescent="0.65">
      <c r="A305" s="152" t="s">
        <v>93</v>
      </c>
      <c r="B305" s="153"/>
      <c r="C305" s="153"/>
      <c r="D305" s="153"/>
      <c r="E305" s="153"/>
      <c r="F305" s="154"/>
    </row>
    <row r="306" spans="1:6" ht="21" customHeight="1" x14ac:dyDescent="0.65">
      <c r="A306" s="155" t="str">
        <f>+A268</f>
        <v>งานสวนป่า.......................</v>
      </c>
      <c r="B306" s="138"/>
      <c r="C306" s="138"/>
      <c r="D306" s="138"/>
      <c r="E306" s="138"/>
      <c r="F306" s="138"/>
    </row>
    <row r="307" spans="1:6" ht="21" customHeight="1" x14ac:dyDescent="0.65">
      <c r="A307" s="155" t="s">
        <v>559</v>
      </c>
      <c r="B307" s="138"/>
      <c r="C307" s="138"/>
      <c r="D307" s="138"/>
      <c r="E307" s="138"/>
      <c r="F307" s="138"/>
    </row>
    <row r="308" spans="1:6" ht="21" customHeight="1" x14ac:dyDescent="0.65">
      <c r="A308" s="155" t="s">
        <v>608</v>
      </c>
      <c r="B308" s="138"/>
      <c r="C308" s="138"/>
      <c r="D308" s="138"/>
      <c r="E308" s="138"/>
      <c r="F308" s="138"/>
    </row>
    <row r="309" spans="1:6" ht="21" customHeight="1" x14ac:dyDescent="0.55000000000000004">
      <c r="A309" s="156"/>
      <c r="B309" s="141"/>
      <c r="C309" s="141"/>
      <c r="D309" s="141"/>
      <c r="E309" s="141"/>
      <c r="F309" s="141"/>
    </row>
    <row r="310" spans="1:6" ht="21" customHeight="1" x14ac:dyDescent="0.55000000000000004">
      <c r="A310" s="81" t="s">
        <v>83</v>
      </c>
      <c r="B310" s="82" t="s">
        <v>42</v>
      </c>
      <c r="C310" s="82" t="s">
        <v>7</v>
      </c>
      <c r="D310" s="82" t="s">
        <v>365</v>
      </c>
      <c r="E310" s="82" t="s">
        <v>366</v>
      </c>
      <c r="F310" s="82" t="s">
        <v>367</v>
      </c>
    </row>
    <row r="311" spans="1:6" ht="21" customHeight="1" x14ac:dyDescent="0.55000000000000004">
      <c r="A311" s="83" t="s">
        <v>368</v>
      </c>
      <c r="B311" s="84">
        <f>+'2.ต้นทุนตามสัดส่วน '!$B$8</f>
        <v>0</v>
      </c>
      <c r="C311" s="84">
        <f>+'2.ต้นทุนตามสัดส่วน '!$C$8</f>
        <v>0</v>
      </c>
      <c r="D311" s="84">
        <f>+'2.ต้นทุนตามสัดส่วน '!$F$8</f>
        <v>0</v>
      </c>
      <c r="E311" s="84">
        <f>+D311</f>
        <v>0</v>
      </c>
      <c r="F311" s="84"/>
    </row>
    <row r="312" spans="1:6" ht="21" customHeight="1" x14ac:dyDescent="0.55000000000000004">
      <c r="A312" s="85"/>
      <c r="B312" s="84"/>
      <c r="C312" s="84"/>
      <c r="D312" s="84"/>
      <c r="E312" s="84"/>
      <c r="F312" s="84"/>
    </row>
    <row r="313" spans="1:6" ht="21" customHeight="1" x14ac:dyDescent="0.55000000000000004">
      <c r="A313" s="85" t="s">
        <v>451</v>
      </c>
      <c r="B313" s="84">
        <f t="shared" ref="B313:D313" si="71">+B275+B276</f>
        <v>0</v>
      </c>
      <c r="C313" s="84">
        <f t="shared" si="71"/>
        <v>0</v>
      </c>
      <c r="D313" s="84">
        <f t="shared" si="71"/>
        <v>0</v>
      </c>
      <c r="E313" s="84">
        <f>+D313</f>
        <v>0</v>
      </c>
      <c r="F313" s="84"/>
    </row>
    <row r="314" spans="1:6" ht="21" customHeight="1" x14ac:dyDescent="0.55000000000000004">
      <c r="A314" s="85" t="s">
        <v>452</v>
      </c>
      <c r="B314" s="84">
        <f>+'2.ต้นทุนตามสัดส่วน '!$B$108</f>
        <v>0</v>
      </c>
      <c r="C314" s="84">
        <f>+'2.ต้นทุนตามสัดส่วน '!$C$108</f>
        <v>0</v>
      </c>
      <c r="D314" s="84">
        <f>+'3.เก็บค่าใช้จ่าย'!$BW$158</f>
        <v>0</v>
      </c>
      <c r="E314" s="84"/>
      <c r="F314" s="84">
        <f>+D314-E314</f>
        <v>0</v>
      </c>
    </row>
    <row r="315" spans="1:6" ht="21" customHeight="1" x14ac:dyDescent="0.55000000000000004">
      <c r="A315" s="86"/>
      <c r="B315" s="84"/>
      <c r="C315" s="84"/>
      <c r="D315" s="84"/>
      <c r="E315" s="84"/>
      <c r="F315" s="84"/>
    </row>
    <row r="316" spans="1:6" ht="21" customHeight="1" x14ac:dyDescent="0.55000000000000004">
      <c r="A316" s="85" t="s">
        <v>453</v>
      </c>
      <c r="B316" s="84">
        <f t="shared" ref="B316:D316" si="72">+B278+B279</f>
        <v>0</v>
      </c>
      <c r="C316" s="84">
        <f t="shared" si="72"/>
        <v>0</v>
      </c>
      <c r="D316" s="84">
        <f t="shared" si="72"/>
        <v>0</v>
      </c>
      <c r="E316" s="84">
        <f>+D316</f>
        <v>0</v>
      </c>
      <c r="F316" s="84"/>
    </row>
    <row r="317" spans="1:6" ht="21" customHeight="1" x14ac:dyDescent="0.55000000000000004">
      <c r="A317" s="85" t="s">
        <v>454</v>
      </c>
      <c r="B317" s="84"/>
      <c r="C317" s="84"/>
      <c r="D317" s="84">
        <f>+'3.เก็บค่าใช้จ่าย'!$BW$268-'3.เก็บค่าใช้จ่าย'!$BW$158</f>
        <v>0</v>
      </c>
      <c r="E317" s="84"/>
      <c r="F317" s="84">
        <f>+D317-E317</f>
        <v>0</v>
      </c>
    </row>
    <row r="318" spans="1:6" ht="21" customHeight="1" x14ac:dyDescent="0.55000000000000004">
      <c r="A318" s="86"/>
      <c r="B318" s="84"/>
      <c r="C318" s="84"/>
      <c r="D318" s="84"/>
      <c r="E318" s="84"/>
      <c r="F318" s="84"/>
    </row>
    <row r="319" spans="1:6" ht="21" customHeight="1" x14ac:dyDescent="0.55000000000000004">
      <c r="A319" s="86" t="s">
        <v>455</v>
      </c>
      <c r="B319" s="84"/>
      <c r="C319" s="84"/>
      <c r="D319" s="84">
        <f>+D281+D282</f>
        <v>0</v>
      </c>
      <c r="E319" s="84">
        <f>+D319</f>
        <v>0</v>
      </c>
      <c r="F319" s="84"/>
    </row>
    <row r="320" spans="1:6" ht="21" customHeight="1" x14ac:dyDescent="0.55000000000000004">
      <c r="A320" s="86" t="s">
        <v>456</v>
      </c>
      <c r="B320" s="84"/>
      <c r="C320" s="84"/>
      <c r="D320" s="84">
        <v>0</v>
      </c>
      <c r="E320" s="84"/>
      <c r="F320" s="84">
        <f>+D320-E320</f>
        <v>0</v>
      </c>
    </row>
    <row r="321" spans="1:6" ht="21" customHeight="1" x14ac:dyDescent="0.55000000000000004">
      <c r="A321" s="85"/>
      <c r="B321" s="84"/>
      <c r="C321" s="84"/>
      <c r="D321" s="84"/>
      <c r="E321" s="84"/>
      <c r="F321" s="84"/>
    </row>
    <row r="322" spans="1:6" ht="21" customHeight="1" x14ac:dyDescent="0.55000000000000004">
      <c r="A322" s="85"/>
      <c r="B322" s="66"/>
      <c r="C322" s="66"/>
      <c r="D322" s="66"/>
      <c r="E322" s="66"/>
      <c r="F322" s="84"/>
    </row>
    <row r="323" spans="1:6" ht="21" customHeight="1" x14ac:dyDescent="0.55000000000000004">
      <c r="A323" s="87" t="s">
        <v>372</v>
      </c>
      <c r="B323" s="84">
        <f t="shared" ref="B323:F323" si="73">SUM(B311:B322)</f>
        <v>0</v>
      </c>
      <c r="C323" s="84">
        <f t="shared" si="73"/>
        <v>0</v>
      </c>
      <c r="D323" s="84">
        <f t="shared" si="73"/>
        <v>0</v>
      </c>
      <c r="E323" s="84">
        <f t="shared" si="73"/>
        <v>0</v>
      </c>
      <c r="F323" s="88">
        <f t="shared" si="73"/>
        <v>0</v>
      </c>
    </row>
    <row r="324" spans="1:6" ht="21" customHeight="1" x14ac:dyDescent="0.55000000000000004">
      <c r="A324" s="47" t="e">
        <f>+D323/C323</f>
        <v>#DIV/0!</v>
      </c>
      <c r="B324" s="66"/>
      <c r="C324" s="66"/>
      <c r="D324" s="66"/>
      <c r="E324" s="66"/>
      <c r="F324" s="66"/>
    </row>
    <row r="325" spans="1:6" ht="21" customHeight="1" x14ac:dyDescent="0.55000000000000004">
      <c r="A325" s="89" t="str">
        <f>CONCATENATE(A341,C341,E341)</f>
        <v>ราคาลงตัวหน่วยละ บาท</v>
      </c>
      <c r="B325" s="66">
        <f t="shared" ref="B325:E325" si="74">SUM(B323:B324)</f>
        <v>0</v>
      </c>
      <c r="C325" s="66">
        <f t="shared" si="74"/>
        <v>0</v>
      </c>
      <c r="D325" s="30">
        <f t="shared" si="74"/>
        <v>0</v>
      </c>
      <c r="E325" s="66">
        <f t="shared" si="74"/>
        <v>0</v>
      </c>
      <c r="F325" s="66">
        <f>+D325-E325</f>
        <v>0</v>
      </c>
    </row>
    <row r="326" spans="1:6" ht="21" customHeight="1" x14ac:dyDescent="0.55000000000000004">
      <c r="A326" s="85" t="s">
        <v>457</v>
      </c>
      <c r="B326" s="84">
        <f t="shared" ref="B326:D326" si="75">+B288+B289</f>
        <v>0</v>
      </c>
      <c r="C326" s="84">
        <f t="shared" si="75"/>
        <v>0</v>
      </c>
      <c r="D326" s="84">
        <f t="shared" si="75"/>
        <v>0</v>
      </c>
      <c r="E326" s="84">
        <f>+D326</f>
        <v>0</v>
      </c>
      <c r="F326" s="84"/>
    </row>
    <row r="327" spans="1:6" ht="21" customHeight="1" x14ac:dyDescent="0.55000000000000004">
      <c r="A327" s="85" t="s">
        <v>458</v>
      </c>
      <c r="B327" s="84">
        <f>+'2.ต้นทุนตามสัดส่วน '!$L$108</f>
        <v>0</v>
      </c>
      <c r="C327" s="84">
        <f>+'2.ต้นทุนตามสัดส่วน '!$M$108</f>
        <v>0</v>
      </c>
      <c r="D327" s="84">
        <f>+'2.ต้นทุนตามสัดส่วน '!$N$108</f>
        <v>0</v>
      </c>
      <c r="E327" s="84"/>
      <c r="F327" s="84">
        <f>+D327-E327</f>
        <v>0</v>
      </c>
    </row>
    <row r="328" spans="1:6" ht="21" customHeight="1" x14ac:dyDescent="0.55000000000000004">
      <c r="A328" s="85" t="s">
        <v>459</v>
      </c>
      <c r="B328" s="84"/>
      <c r="C328" s="84"/>
      <c r="D328" s="84">
        <f>+D290+D291</f>
        <v>0</v>
      </c>
      <c r="E328" s="84">
        <f>+D328</f>
        <v>0</v>
      </c>
      <c r="F328" s="84"/>
    </row>
    <row r="329" spans="1:6" ht="21" customHeight="1" x14ac:dyDescent="0.55000000000000004">
      <c r="A329" s="85" t="s">
        <v>460</v>
      </c>
      <c r="B329" s="84"/>
      <c r="C329" s="84"/>
      <c r="D329" s="84"/>
      <c r="E329" s="84"/>
      <c r="F329" s="84">
        <f>+D329-E329</f>
        <v>0</v>
      </c>
    </row>
    <row r="330" spans="1:6" ht="21" customHeight="1" x14ac:dyDescent="0.55000000000000004">
      <c r="A330" s="85" t="s">
        <v>461</v>
      </c>
      <c r="B330" s="84">
        <f t="shared" ref="B330:D330" si="76">+B292+B293</f>
        <v>0</v>
      </c>
      <c r="C330" s="84">
        <f t="shared" si="76"/>
        <v>0</v>
      </c>
      <c r="D330" s="84">
        <f t="shared" si="76"/>
        <v>0</v>
      </c>
      <c r="E330" s="84">
        <f>+D330</f>
        <v>0</v>
      </c>
      <c r="F330" s="84"/>
    </row>
    <row r="331" spans="1:6" ht="21" customHeight="1" x14ac:dyDescent="0.55000000000000004">
      <c r="A331" s="85" t="s">
        <v>462</v>
      </c>
      <c r="B331" s="84">
        <f>+'2.ต้นทุนตามสัดส่วน '!$O$108</f>
        <v>0</v>
      </c>
      <c r="C331" s="84">
        <f>+'2.ต้นทุนตามสัดส่วน '!$P$108</f>
        <v>0</v>
      </c>
      <c r="D331" s="84">
        <f>+'2.ต้นทุนตามสัดส่วน '!$Q$108</f>
        <v>0</v>
      </c>
      <c r="E331" s="84"/>
      <c r="F331" s="84">
        <f>+D331-E331</f>
        <v>0</v>
      </c>
    </row>
    <row r="332" spans="1:6" ht="21" customHeight="1" x14ac:dyDescent="0.55000000000000004">
      <c r="A332" s="85"/>
      <c r="B332" s="84"/>
      <c r="C332" s="84"/>
      <c r="D332" s="84"/>
      <c r="E332" s="84"/>
      <c r="F332" s="84"/>
    </row>
    <row r="333" spans="1:6" ht="21" customHeight="1" x14ac:dyDescent="0.55000000000000004">
      <c r="A333" s="85"/>
      <c r="B333" s="84"/>
      <c r="C333" s="84"/>
      <c r="D333" s="84"/>
      <c r="E333" s="84"/>
      <c r="F333" s="84"/>
    </row>
    <row r="334" spans="1:6" ht="21" customHeight="1" x14ac:dyDescent="0.55000000000000004">
      <c r="A334" s="85"/>
      <c r="B334" s="84"/>
      <c r="C334" s="84"/>
      <c r="D334" s="84"/>
      <c r="E334" s="84"/>
      <c r="F334" s="84"/>
    </row>
    <row r="335" spans="1:6" ht="21" customHeight="1" x14ac:dyDescent="0.55000000000000004">
      <c r="A335" s="85"/>
      <c r="B335" s="84"/>
      <c r="C335" s="84"/>
      <c r="D335" s="84"/>
      <c r="E335" s="84"/>
      <c r="F335" s="84"/>
    </row>
    <row r="336" spans="1:6" ht="21" customHeight="1" x14ac:dyDescent="0.55000000000000004">
      <c r="A336" s="85"/>
      <c r="B336" s="84"/>
      <c r="C336" s="84"/>
      <c r="D336" s="84"/>
      <c r="E336" s="84"/>
      <c r="F336" s="84"/>
    </row>
    <row r="337" spans="1:6" ht="21" customHeight="1" x14ac:dyDescent="0.55000000000000004">
      <c r="A337" s="85"/>
      <c r="B337" s="84"/>
      <c r="C337" s="84"/>
      <c r="D337" s="84"/>
      <c r="E337" s="84"/>
      <c r="F337" s="84"/>
    </row>
    <row r="338" spans="1:6" ht="21" customHeight="1" x14ac:dyDescent="0.55000000000000004">
      <c r="A338" s="90" t="s">
        <v>22</v>
      </c>
      <c r="B338" s="30">
        <f t="shared" ref="B338:F338" si="77">SUM(B326:B337)</f>
        <v>0</v>
      </c>
      <c r="C338" s="30">
        <f t="shared" si="77"/>
        <v>0</v>
      </c>
      <c r="D338" s="30">
        <f t="shared" si="77"/>
        <v>0</v>
      </c>
      <c r="E338" s="30">
        <f t="shared" si="77"/>
        <v>0</v>
      </c>
      <c r="F338" s="30">
        <f t="shared" si="77"/>
        <v>0</v>
      </c>
    </row>
    <row r="339" spans="1:6" ht="21" customHeight="1" x14ac:dyDescent="0.55000000000000004">
      <c r="A339" s="91" t="s">
        <v>463</v>
      </c>
      <c r="B339" s="76">
        <f t="shared" ref="B339:F339" si="78">+B325-B338</f>
        <v>0</v>
      </c>
      <c r="C339" s="76">
        <f t="shared" si="78"/>
        <v>0</v>
      </c>
      <c r="D339" s="76">
        <f t="shared" si="78"/>
        <v>0</v>
      </c>
      <c r="E339" s="76">
        <f t="shared" si="78"/>
        <v>0</v>
      </c>
      <c r="F339" s="76">
        <f t="shared" si="78"/>
        <v>0</v>
      </c>
    </row>
    <row r="340" spans="1:6" ht="21" customHeight="1" x14ac:dyDescent="0.55000000000000004">
      <c r="A340" s="92"/>
      <c r="B340" s="93"/>
      <c r="C340" s="93"/>
      <c r="D340" s="93"/>
      <c r="E340" s="93"/>
      <c r="F340" s="93"/>
    </row>
    <row r="341" spans="1:6" ht="21" customHeight="1" x14ac:dyDescent="0.55000000000000004">
      <c r="A341" s="92" t="s">
        <v>377</v>
      </c>
      <c r="B341" s="93"/>
      <c r="C341" s="93"/>
      <c r="D341" s="93"/>
      <c r="E341" s="93" t="s">
        <v>378</v>
      </c>
      <c r="F341" s="93"/>
    </row>
    <row r="342" spans="1:6" ht="21" customHeight="1" x14ac:dyDescent="0.55000000000000004">
      <c r="A342" s="92" t="s">
        <v>379</v>
      </c>
      <c r="B342" s="93"/>
      <c r="C342" s="93"/>
      <c r="D342" s="93"/>
      <c r="E342" s="93" t="s">
        <v>378</v>
      </c>
      <c r="F342" s="93"/>
    </row>
    <row r="343" spans="1:6" ht="21" customHeight="1" x14ac:dyDescent="0.65">
      <c r="A343" s="152" t="s">
        <v>94</v>
      </c>
      <c r="B343" s="153"/>
      <c r="C343" s="153"/>
      <c r="D343" s="153"/>
      <c r="E343" s="153"/>
      <c r="F343" s="154"/>
    </row>
    <row r="344" spans="1:6" ht="21" customHeight="1" x14ac:dyDescent="0.65">
      <c r="A344" s="155" t="str">
        <f>+A306</f>
        <v>งานสวนป่า.......................</v>
      </c>
      <c r="B344" s="138"/>
      <c r="C344" s="138"/>
      <c r="D344" s="138"/>
      <c r="E344" s="138"/>
      <c r="F344" s="138"/>
    </row>
    <row r="345" spans="1:6" ht="21" customHeight="1" x14ac:dyDescent="0.65">
      <c r="A345" s="155" t="s">
        <v>559</v>
      </c>
      <c r="B345" s="138"/>
      <c r="C345" s="138"/>
      <c r="D345" s="138"/>
      <c r="E345" s="138"/>
      <c r="F345" s="138"/>
    </row>
    <row r="346" spans="1:6" ht="21" customHeight="1" x14ac:dyDescent="0.65">
      <c r="A346" s="155" t="s">
        <v>609</v>
      </c>
      <c r="B346" s="138"/>
      <c r="C346" s="138"/>
      <c r="D346" s="138"/>
      <c r="E346" s="138"/>
      <c r="F346" s="138"/>
    </row>
    <row r="347" spans="1:6" ht="21" customHeight="1" x14ac:dyDescent="0.55000000000000004">
      <c r="A347" s="156"/>
      <c r="B347" s="141"/>
      <c r="C347" s="141"/>
      <c r="D347" s="141"/>
      <c r="E347" s="141"/>
      <c r="F347" s="141"/>
    </row>
    <row r="348" spans="1:6" ht="21" customHeight="1" x14ac:dyDescent="0.55000000000000004">
      <c r="A348" s="81" t="s">
        <v>83</v>
      </c>
      <c r="B348" s="82" t="s">
        <v>42</v>
      </c>
      <c r="C348" s="82" t="s">
        <v>7</v>
      </c>
      <c r="D348" s="82" t="s">
        <v>365</v>
      </c>
      <c r="E348" s="82" t="s">
        <v>366</v>
      </c>
      <c r="F348" s="82" t="s">
        <v>367</v>
      </c>
    </row>
    <row r="349" spans="1:6" ht="21" customHeight="1" x14ac:dyDescent="0.55000000000000004">
      <c r="A349" s="83" t="s">
        <v>368</v>
      </c>
      <c r="B349" s="84">
        <f>+'2.ต้นทุนตามสัดส่วน '!$B$8</f>
        <v>0</v>
      </c>
      <c r="C349" s="84">
        <f>+'2.ต้นทุนตามสัดส่วน '!$C$8</f>
        <v>0</v>
      </c>
      <c r="D349" s="84">
        <f>+'2.ต้นทุนตามสัดส่วน '!$F$8</f>
        <v>0</v>
      </c>
      <c r="E349" s="84">
        <f>+D349</f>
        <v>0</v>
      </c>
      <c r="F349" s="84"/>
    </row>
    <row r="350" spans="1:6" ht="21" customHeight="1" x14ac:dyDescent="0.55000000000000004">
      <c r="A350" s="85"/>
      <c r="B350" s="84"/>
      <c r="C350" s="84"/>
      <c r="D350" s="84"/>
      <c r="E350" s="84"/>
      <c r="F350" s="84"/>
    </row>
    <row r="351" spans="1:6" ht="21" customHeight="1" x14ac:dyDescent="0.55000000000000004">
      <c r="A351" s="85" t="s">
        <v>464</v>
      </c>
      <c r="B351" s="84">
        <f t="shared" ref="B351:D351" si="79">+B313+B314</f>
        <v>0</v>
      </c>
      <c r="C351" s="84">
        <f t="shared" si="79"/>
        <v>0</v>
      </c>
      <c r="D351" s="84">
        <f t="shared" si="79"/>
        <v>0</v>
      </c>
      <c r="E351" s="84">
        <f>+D351</f>
        <v>0</v>
      </c>
      <c r="F351" s="84"/>
    </row>
    <row r="352" spans="1:6" ht="21" customHeight="1" x14ac:dyDescent="0.55000000000000004">
      <c r="A352" s="85" t="s">
        <v>465</v>
      </c>
      <c r="B352" s="84">
        <f>+'2.ต้นทุนตามสัดส่วน '!$B$118</f>
        <v>0</v>
      </c>
      <c r="C352" s="84">
        <f>+'2.ต้นทุนตามสัดส่วน '!$C$118</f>
        <v>0</v>
      </c>
      <c r="D352" s="84">
        <f>+'3.เก็บค่าใช้จ่าย'!$BX$158</f>
        <v>0</v>
      </c>
      <c r="E352" s="84"/>
      <c r="F352" s="84">
        <f>+D352-E352</f>
        <v>0</v>
      </c>
    </row>
    <row r="353" spans="1:6" ht="21" customHeight="1" x14ac:dyDescent="0.55000000000000004">
      <c r="A353" s="86"/>
      <c r="B353" s="84"/>
      <c r="C353" s="84"/>
      <c r="D353" s="84"/>
      <c r="E353" s="84"/>
      <c r="F353" s="84"/>
    </row>
    <row r="354" spans="1:6" ht="21" customHeight="1" x14ac:dyDescent="0.55000000000000004">
      <c r="A354" s="85" t="s">
        <v>466</v>
      </c>
      <c r="B354" s="84">
        <f t="shared" ref="B354:D354" si="80">+B316+B317</f>
        <v>0</v>
      </c>
      <c r="C354" s="84">
        <f t="shared" si="80"/>
        <v>0</v>
      </c>
      <c r="D354" s="84">
        <f t="shared" si="80"/>
        <v>0</v>
      </c>
      <c r="E354" s="84">
        <f>+D354</f>
        <v>0</v>
      </c>
      <c r="F354" s="84"/>
    </row>
    <row r="355" spans="1:6" ht="21" customHeight="1" x14ac:dyDescent="0.55000000000000004">
      <c r="A355" s="85" t="s">
        <v>467</v>
      </c>
      <c r="B355" s="84"/>
      <c r="C355" s="84"/>
      <c r="D355" s="84">
        <f>+'3.เก็บค่าใช้จ่าย'!$BX$268-'3.เก็บค่าใช้จ่าย'!$BX$158</f>
        <v>0</v>
      </c>
      <c r="E355" s="84"/>
      <c r="F355" s="84">
        <f>+D355-E355</f>
        <v>0</v>
      </c>
    </row>
    <row r="356" spans="1:6" ht="21" customHeight="1" x14ac:dyDescent="0.55000000000000004">
      <c r="A356" s="86"/>
      <c r="B356" s="84"/>
      <c r="C356" s="84"/>
      <c r="D356" s="84"/>
      <c r="E356" s="84"/>
      <c r="F356" s="84"/>
    </row>
    <row r="357" spans="1:6" ht="21" customHeight="1" x14ac:dyDescent="0.55000000000000004">
      <c r="A357" s="86" t="s">
        <v>468</v>
      </c>
      <c r="B357" s="84"/>
      <c r="C357" s="84"/>
      <c r="D357" s="84">
        <f>+D319+D320</f>
        <v>0</v>
      </c>
      <c r="E357" s="84">
        <f>+D357</f>
        <v>0</v>
      </c>
      <c r="F357" s="84"/>
    </row>
    <row r="358" spans="1:6" ht="21" customHeight="1" x14ac:dyDescent="0.55000000000000004">
      <c r="A358" s="86" t="s">
        <v>469</v>
      </c>
      <c r="B358" s="84"/>
      <c r="C358" s="84"/>
      <c r="D358" s="84"/>
      <c r="E358" s="84"/>
      <c r="F358" s="84">
        <f>+D358-E358</f>
        <v>0</v>
      </c>
    </row>
    <row r="359" spans="1:6" ht="21" customHeight="1" x14ac:dyDescent="0.55000000000000004">
      <c r="A359" s="85"/>
      <c r="B359" s="84"/>
      <c r="C359" s="84"/>
      <c r="D359" s="84"/>
      <c r="E359" s="84"/>
      <c r="F359" s="84"/>
    </row>
    <row r="360" spans="1:6" ht="21" customHeight="1" x14ac:dyDescent="0.55000000000000004">
      <c r="A360" s="85"/>
      <c r="B360" s="66"/>
      <c r="C360" s="66"/>
      <c r="D360" s="66"/>
      <c r="E360" s="66"/>
      <c r="F360" s="84"/>
    </row>
    <row r="361" spans="1:6" ht="21" customHeight="1" x14ac:dyDescent="0.55000000000000004">
      <c r="A361" s="87" t="s">
        <v>372</v>
      </c>
      <c r="B361" s="84">
        <f t="shared" ref="B361:F361" si="81">SUM(B349:B360)</f>
        <v>0</v>
      </c>
      <c r="C361" s="84">
        <f t="shared" si="81"/>
        <v>0</v>
      </c>
      <c r="D361" s="84">
        <f t="shared" si="81"/>
        <v>0</v>
      </c>
      <c r="E361" s="84">
        <f t="shared" si="81"/>
        <v>0</v>
      </c>
      <c r="F361" s="88">
        <f t="shared" si="81"/>
        <v>0</v>
      </c>
    </row>
    <row r="362" spans="1:6" ht="21" customHeight="1" x14ac:dyDescent="0.55000000000000004">
      <c r="A362" s="47" t="e">
        <f>+D361/C361</f>
        <v>#DIV/0!</v>
      </c>
      <c r="B362" s="66"/>
      <c r="C362" s="66"/>
      <c r="D362" s="66"/>
      <c r="E362" s="66"/>
      <c r="F362" s="66"/>
    </row>
    <row r="363" spans="1:6" ht="21" customHeight="1" x14ac:dyDescent="0.55000000000000004">
      <c r="A363" s="89" t="str">
        <f>CONCATENATE(A379,C379,E379)</f>
        <v>ราคาลงตัวหน่วยละ 0บาท</v>
      </c>
      <c r="B363" s="66">
        <f t="shared" ref="B363:E363" si="82">SUM(B361:B362)</f>
        <v>0</v>
      </c>
      <c r="C363" s="66">
        <f t="shared" si="82"/>
        <v>0</v>
      </c>
      <c r="D363" s="30">
        <f t="shared" si="82"/>
        <v>0</v>
      </c>
      <c r="E363" s="66">
        <f t="shared" si="82"/>
        <v>0</v>
      </c>
      <c r="F363" s="66">
        <f>+D363-E363</f>
        <v>0</v>
      </c>
    </row>
    <row r="364" spans="1:6" ht="21" customHeight="1" x14ac:dyDescent="0.55000000000000004">
      <c r="A364" s="85" t="s">
        <v>470</v>
      </c>
      <c r="B364" s="84">
        <f t="shared" ref="B364:D364" si="83">+B326+B327</f>
        <v>0</v>
      </c>
      <c r="C364" s="84">
        <f t="shared" si="83"/>
        <v>0</v>
      </c>
      <c r="D364" s="84">
        <f t="shared" si="83"/>
        <v>0</v>
      </c>
      <c r="E364" s="84">
        <f>+D364</f>
        <v>0</v>
      </c>
      <c r="F364" s="84"/>
    </row>
    <row r="365" spans="1:6" ht="21" customHeight="1" x14ac:dyDescent="0.55000000000000004">
      <c r="A365" s="85" t="s">
        <v>471</v>
      </c>
      <c r="B365" s="84">
        <f>+'2.ต้นทุนตามสัดส่วน '!$L$118</f>
        <v>0</v>
      </c>
      <c r="C365" s="84">
        <f>+'2.ต้นทุนตามสัดส่วน '!$M$118</f>
        <v>0</v>
      </c>
      <c r="D365" s="84">
        <f>+'2.ต้นทุนตามสัดส่วน '!$N$118</f>
        <v>0</v>
      </c>
      <c r="E365" s="84"/>
      <c r="F365" s="84">
        <f>+D365-E365</f>
        <v>0</v>
      </c>
    </row>
    <row r="366" spans="1:6" ht="21" customHeight="1" x14ac:dyDescent="0.55000000000000004">
      <c r="A366" s="85" t="s">
        <v>472</v>
      </c>
      <c r="B366" s="84"/>
      <c r="C366" s="84"/>
      <c r="D366" s="84">
        <f>+D328+D329</f>
        <v>0</v>
      </c>
      <c r="E366" s="84">
        <f>+D366</f>
        <v>0</v>
      </c>
      <c r="F366" s="84"/>
    </row>
    <row r="367" spans="1:6" ht="21" customHeight="1" x14ac:dyDescent="0.55000000000000004">
      <c r="A367" s="85" t="s">
        <v>473</v>
      </c>
      <c r="B367" s="84"/>
      <c r="C367" s="84"/>
      <c r="D367" s="84">
        <f>+D358</f>
        <v>0</v>
      </c>
      <c r="E367" s="84"/>
      <c r="F367" s="84">
        <f>+D367-E367</f>
        <v>0</v>
      </c>
    </row>
    <row r="368" spans="1:6" ht="21" customHeight="1" x14ac:dyDescent="0.55000000000000004">
      <c r="A368" s="85" t="s">
        <v>474</v>
      </c>
      <c r="B368" s="84">
        <f t="shared" ref="B368:D368" si="84">+B330+B331</f>
        <v>0</v>
      </c>
      <c r="C368" s="84">
        <f t="shared" si="84"/>
        <v>0</v>
      </c>
      <c r="D368" s="84">
        <f t="shared" si="84"/>
        <v>0</v>
      </c>
      <c r="E368" s="84">
        <f>+D368</f>
        <v>0</v>
      </c>
      <c r="F368" s="84"/>
    </row>
    <row r="369" spans="1:6" ht="21" customHeight="1" x14ac:dyDescent="0.55000000000000004">
      <c r="A369" s="85" t="s">
        <v>475</v>
      </c>
      <c r="B369" s="84">
        <f>+'2.ต้นทุนตามสัดส่วน '!$O$118</f>
        <v>0</v>
      </c>
      <c r="C369" s="84">
        <f>+'2.ต้นทุนตามสัดส่วน '!$P$118</f>
        <v>0</v>
      </c>
      <c r="D369" s="84">
        <f>+'2.ต้นทุนตามสัดส่วน '!$Q$118</f>
        <v>0</v>
      </c>
      <c r="E369" s="84"/>
      <c r="F369" s="84">
        <f>+D369-E369</f>
        <v>0</v>
      </c>
    </row>
    <row r="370" spans="1:6" ht="21" customHeight="1" x14ac:dyDescent="0.55000000000000004">
      <c r="A370" s="85"/>
      <c r="B370" s="84"/>
      <c r="C370" s="84"/>
      <c r="D370" s="84"/>
      <c r="E370" s="84"/>
      <c r="F370" s="84"/>
    </row>
    <row r="371" spans="1:6" ht="21" customHeight="1" x14ac:dyDescent="0.55000000000000004">
      <c r="A371" s="85"/>
      <c r="B371" s="84"/>
      <c r="C371" s="84"/>
      <c r="D371" s="84"/>
      <c r="E371" s="84"/>
      <c r="F371" s="84"/>
    </row>
    <row r="372" spans="1:6" ht="21" customHeight="1" x14ac:dyDescent="0.55000000000000004">
      <c r="A372" s="85"/>
      <c r="B372" s="84"/>
      <c r="C372" s="84"/>
      <c r="D372" s="84"/>
      <c r="E372" s="84"/>
      <c r="F372" s="84"/>
    </row>
    <row r="373" spans="1:6" ht="21" customHeight="1" x14ac:dyDescent="0.55000000000000004">
      <c r="A373" s="85"/>
      <c r="B373" s="84"/>
      <c r="C373" s="84"/>
      <c r="D373" s="84"/>
      <c r="E373" s="84"/>
      <c r="F373" s="84"/>
    </row>
    <row r="374" spans="1:6" ht="21" customHeight="1" x14ac:dyDescent="0.55000000000000004">
      <c r="A374" s="85"/>
      <c r="B374" s="84"/>
      <c r="C374" s="84"/>
      <c r="D374" s="84"/>
      <c r="E374" s="84"/>
      <c r="F374" s="84"/>
    </row>
    <row r="375" spans="1:6" ht="21" customHeight="1" x14ac:dyDescent="0.55000000000000004">
      <c r="A375" s="85"/>
      <c r="B375" s="84"/>
      <c r="C375" s="84"/>
      <c r="D375" s="84"/>
      <c r="E375" s="84"/>
      <c r="F375" s="84"/>
    </row>
    <row r="376" spans="1:6" ht="21" customHeight="1" x14ac:dyDescent="0.55000000000000004">
      <c r="A376" s="90" t="s">
        <v>22</v>
      </c>
      <c r="B376" s="30">
        <f t="shared" ref="B376:F376" si="85">SUM(B364:B375)</f>
        <v>0</v>
      </c>
      <c r="C376" s="30">
        <f t="shared" si="85"/>
        <v>0</v>
      </c>
      <c r="D376" s="30">
        <f t="shared" si="85"/>
        <v>0</v>
      </c>
      <c r="E376" s="30">
        <f t="shared" si="85"/>
        <v>0</v>
      </c>
      <c r="F376" s="30">
        <f t="shared" si="85"/>
        <v>0</v>
      </c>
    </row>
    <row r="377" spans="1:6" ht="21" customHeight="1" x14ac:dyDescent="0.55000000000000004">
      <c r="A377" s="91" t="s">
        <v>476</v>
      </c>
      <c r="B377" s="76">
        <f t="shared" ref="B377:F377" si="86">+B363-B376</f>
        <v>0</v>
      </c>
      <c r="C377" s="76">
        <f t="shared" si="86"/>
        <v>0</v>
      </c>
      <c r="D377" s="76">
        <f t="shared" si="86"/>
        <v>0</v>
      </c>
      <c r="E377" s="76">
        <f t="shared" si="86"/>
        <v>0</v>
      </c>
      <c r="F377" s="76">
        <f t="shared" si="86"/>
        <v>0</v>
      </c>
    </row>
    <row r="378" spans="1:6" ht="21" customHeight="1" x14ac:dyDescent="0.55000000000000004">
      <c r="A378" s="92"/>
      <c r="B378" s="93">
        <f>+'2.ต้นทุนตามสัดส่วน '!R108</f>
        <v>0</v>
      </c>
      <c r="C378" s="93">
        <f>+'2.ต้นทุนตามสัดส่วน '!S108</f>
        <v>0</v>
      </c>
      <c r="D378" s="93"/>
      <c r="E378" s="93"/>
      <c r="F378" s="93"/>
    </row>
    <row r="379" spans="1:6" ht="21" customHeight="1" x14ac:dyDescent="0.55000000000000004">
      <c r="A379" s="92" t="s">
        <v>377</v>
      </c>
      <c r="B379" s="93">
        <f t="shared" ref="B379:C379" si="87">+B377-B378</f>
        <v>0</v>
      </c>
      <c r="C379" s="93">
        <f t="shared" si="87"/>
        <v>0</v>
      </c>
      <c r="D379" s="93"/>
      <c r="E379" s="93" t="s">
        <v>378</v>
      </c>
      <c r="F379" s="93"/>
    </row>
    <row r="380" spans="1:6" ht="21" customHeight="1" x14ac:dyDescent="0.55000000000000004">
      <c r="A380" s="92" t="s">
        <v>379</v>
      </c>
      <c r="B380" s="93"/>
      <c r="C380" s="93"/>
      <c r="D380" s="93"/>
      <c r="E380" s="93" t="s">
        <v>378</v>
      </c>
      <c r="F380" s="93"/>
    </row>
    <row r="381" spans="1:6" ht="21" customHeight="1" x14ac:dyDescent="0.65">
      <c r="A381" s="152" t="s">
        <v>95</v>
      </c>
      <c r="B381" s="153"/>
      <c r="C381" s="153"/>
      <c r="D381" s="153"/>
      <c r="E381" s="153"/>
      <c r="F381" s="154"/>
    </row>
    <row r="382" spans="1:6" ht="21" customHeight="1" x14ac:dyDescent="0.65">
      <c r="A382" s="155" t="str">
        <f>+A344</f>
        <v>งานสวนป่า.......................</v>
      </c>
      <c r="B382" s="138"/>
      <c r="C382" s="138"/>
      <c r="D382" s="138"/>
      <c r="E382" s="138"/>
      <c r="F382" s="138"/>
    </row>
    <row r="383" spans="1:6" ht="21" customHeight="1" x14ac:dyDescent="0.65">
      <c r="A383" s="155" t="s">
        <v>559</v>
      </c>
      <c r="B383" s="138"/>
      <c r="C383" s="138"/>
      <c r="D383" s="138"/>
      <c r="E383" s="138"/>
      <c r="F383" s="138"/>
    </row>
    <row r="384" spans="1:6" ht="21" customHeight="1" x14ac:dyDescent="0.65">
      <c r="A384" s="155" t="s">
        <v>610</v>
      </c>
      <c r="B384" s="138"/>
      <c r="C384" s="138"/>
      <c r="D384" s="138"/>
      <c r="E384" s="138"/>
      <c r="F384" s="138"/>
    </row>
    <row r="385" spans="1:6" ht="21" customHeight="1" x14ac:dyDescent="0.55000000000000004">
      <c r="A385" s="156"/>
      <c r="B385" s="141"/>
      <c r="C385" s="141"/>
      <c r="D385" s="141"/>
      <c r="E385" s="141"/>
      <c r="F385" s="141"/>
    </row>
    <row r="386" spans="1:6" ht="21" customHeight="1" x14ac:dyDescent="0.55000000000000004">
      <c r="A386" s="81" t="s">
        <v>83</v>
      </c>
      <c r="B386" s="82" t="s">
        <v>42</v>
      </c>
      <c r="C386" s="82" t="s">
        <v>7</v>
      </c>
      <c r="D386" s="82" t="s">
        <v>365</v>
      </c>
      <c r="E386" s="82" t="s">
        <v>366</v>
      </c>
      <c r="F386" s="82" t="s">
        <v>367</v>
      </c>
    </row>
    <row r="387" spans="1:6" ht="21" customHeight="1" x14ac:dyDescent="0.55000000000000004">
      <c r="A387" s="83" t="s">
        <v>368</v>
      </c>
      <c r="B387" s="84">
        <f>+'2.ต้นทุนตามสัดส่วน '!$B$8</f>
        <v>0</v>
      </c>
      <c r="C387" s="84">
        <f>+'2.ต้นทุนตามสัดส่วน '!$C$8</f>
        <v>0</v>
      </c>
      <c r="D387" s="84">
        <f>+'2.ต้นทุนตามสัดส่วน '!$F$8</f>
        <v>0</v>
      </c>
      <c r="E387" s="84">
        <f>+D387</f>
        <v>0</v>
      </c>
      <c r="F387" s="84"/>
    </row>
    <row r="388" spans="1:6" ht="21" customHeight="1" x14ac:dyDescent="0.55000000000000004">
      <c r="A388" s="85"/>
      <c r="B388" s="84"/>
      <c r="C388" s="84"/>
      <c r="D388" s="84"/>
      <c r="E388" s="84"/>
      <c r="F388" s="84"/>
    </row>
    <row r="389" spans="1:6" ht="21" customHeight="1" x14ac:dyDescent="0.55000000000000004">
      <c r="A389" s="85" t="s">
        <v>477</v>
      </c>
      <c r="B389" s="84">
        <f t="shared" ref="B389:D389" si="88">+B351+B352</f>
        <v>0</v>
      </c>
      <c r="C389" s="84">
        <f t="shared" si="88"/>
        <v>0</v>
      </c>
      <c r="D389" s="84">
        <f t="shared" si="88"/>
        <v>0</v>
      </c>
      <c r="E389" s="84">
        <f>+D389</f>
        <v>0</v>
      </c>
      <c r="F389" s="84"/>
    </row>
    <row r="390" spans="1:6" ht="21" customHeight="1" x14ac:dyDescent="0.55000000000000004">
      <c r="A390" s="85" t="s">
        <v>478</v>
      </c>
      <c r="B390" s="84">
        <f>+'2.ต้นทุนตามสัดส่วน '!$B$128</f>
        <v>0</v>
      </c>
      <c r="C390" s="84">
        <f>+'2.ต้นทุนตามสัดส่วน '!$C$128</f>
        <v>0</v>
      </c>
      <c r="D390" s="84">
        <f>+'3.เก็บค่าใช้จ่าย'!$BY$158</f>
        <v>0</v>
      </c>
      <c r="E390" s="84"/>
      <c r="F390" s="84">
        <f>+D390-E390</f>
        <v>0</v>
      </c>
    </row>
    <row r="391" spans="1:6" ht="21" customHeight="1" x14ac:dyDescent="0.55000000000000004">
      <c r="A391" s="86"/>
      <c r="B391" s="84"/>
      <c r="C391" s="84"/>
      <c r="D391" s="84"/>
      <c r="E391" s="84"/>
      <c r="F391" s="84"/>
    </row>
    <row r="392" spans="1:6" ht="21" customHeight="1" x14ac:dyDescent="0.55000000000000004">
      <c r="A392" s="85" t="s">
        <v>479</v>
      </c>
      <c r="B392" s="84">
        <f t="shared" ref="B392:D392" si="89">+B354+B355</f>
        <v>0</v>
      </c>
      <c r="C392" s="84">
        <f t="shared" si="89"/>
        <v>0</v>
      </c>
      <c r="D392" s="84">
        <f t="shared" si="89"/>
        <v>0</v>
      </c>
      <c r="E392" s="84">
        <f>+D392</f>
        <v>0</v>
      </c>
      <c r="F392" s="84"/>
    </row>
    <row r="393" spans="1:6" ht="21" customHeight="1" x14ac:dyDescent="0.55000000000000004">
      <c r="A393" s="85" t="s">
        <v>480</v>
      </c>
      <c r="B393" s="84"/>
      <c r="C393" s="84"/>
      <c r="D393" s="84">
        <f>+'3.เก็บค่าใช้จ่าย'!$BY$268-'3.เก็บค่าใช้จ่าย'!$BY$158</f>
        <v>0</v>
      </c>
      <c r="E393" s="84"/>
      <c r="F393" s="84">
        <f>+D393-E393</f>
        <v>0</v>
      </c>
    </row>
    <row r="394" spans="1:6" ht="21" customHeight="1" x14ac:dyDescent="0.55000000000000004">
      <c r="A394" s="86"/>
      <c r="B394" s="84"/>
      <c r="C394" s="84"/>
      <c r="D394" s="84"/>
      <c r="E394" s="84"/>
      <c r="F394" s="84"/>
    </row>
    <row r="395" spans="1:6" ht="21" customHeight="1" x14ac:dyDescent="0.55000000000000004">
      <c r="A395" s="86" t="s">
        <v>481</v>
      </c>
      <c r="B395" s="84"/>
      <c r="C395" s="84"/>
      <c r="D395" s="84">
        <f>+D357+D358</f>
        <v>0</v>
      </c>
      <c r="E395" s="84">
        <f>+D395</f>
        <v>0</v>
      </c>
      <c r="F395" s="84"/>
    </row>
    <row r="396" spans="1:6" ht="21" customHeight="1" x14ac:dyDescent="0.55000000000000004">
      <c r="A396" s="86" t="s">
        <v>482</v>
      </c>
      <c r="B396" s="84"/>
      <c r="C396" s="84"/>
      <c r="D396" s="84"/>
      <c r="E396" s="84"/>
      <c r="F396" s="84">
        <f>+D396-E396</f>
        <v>0</v>
      </c>
    </row>
    <row r="397" spans="1:6" ht="21" customHeight="1" x14ac:dyDescent="0.55000000000000004">
      <c r="A397" s="85"/>
      <c r="B397" s="84"/>
      <c r="C397" s="84"/>
      <c r="D397" s="84"/>
      <c r="E397" s="84"/>
      <c r="F397" s="84"/>
    </row>
    <row r="398" spans="1:6" ht="21" customHeight="1" x14ac:dyDescent="0.55000000000000004">
      <c r="A398" s="85"/>
      <c r="B398" s="66"/>
      <c r="C398" s="66"/>
      <c r="D398" s="66"/>
      <c r="E398" s="66"/>
      <c r="F398" s="84"/>
    </row>
    <row r="399" spans="1:6" ht="21" customHeight="1" x14ac:dyDescent="0.55000000000000004">
      <c r="A399" s="87" t="s">
        <v>372</v>
      </c>
      <c r="B399" s="84">
        <f t="shared" ref="B399:F399" si="90">SUM(B387:B398)</f>
        <v>0</v>
      </c>
      <c r="C399" s="84">
        <f t="shared" si="90"/>
        <v>0</v>
      </c>
      <c r="D399" s="84">
        <f t="shared" si="90"/>
        <v>0</v>
      </c>
      <c r="E399" s="84">
        <f t="shared" si="90"/>
        <v>0</v>
      </c>
      <c r="F399" s="88">
        <f t="shared" si="90"/>
        <v>0</v>
      </c>
    </row>
    <row r="400" spans="1:6" ht="21" customHeight="1" x14ac:dyDescent="0.55000000000000004">
      <c r="A400" s="47" t="e">
        <f>+D399/C399</f>
        <v>#DIV/0!</v>
      </c>
      <c r="B400" s="66"/>
      <c r="C400" s="66"/>
      <c r="D400" s="66"/>
      <c r="E400" s="66"/>
      <c r="F400" s="66"/>
    </row>
    <row r="401" spans="1:6" ht="21" customHeight="1" x14ac:dyDescent="0.55000000000000004">
      <c r="A401" s="89" t="str">
        <f>CONCATENATE(A417,C417,E417)</f>
        <v>ราคาลงตัวหน่วยละ บาท</v>
      </c>
      <c r="B401" s="66">
        <f t="shared" ref="B401:E401" si="91">SUM(B399:B400)</f>
        <v>0</v>
      </c>
      <c r="C401" s="66">
        <f t="shared" si="91"/>
        <v>0</v>
      </c>
      <c r="D401" s="30">
        <f t="shared" si="91"/>
        <v>0</v>
      </c>
      <c r="E401" s="66">
        <f t="shared" si="91"/>
        <v>0</v>
      </c>
      <c r="F401" s="66">
        <f>+D401-E401</f>
        <v>0</v>
      </c>
    </row>
    <row r="402" spans="1:6" ht="21" customHeight="1" x14ac:dyDescent="0.55000000000000004">
      <c r="A402" s="85" t="s">
        <v>483</v>
      </c>
      <c r="B402" s="84">
        <f t="shared" ref="B402:D402" si="92">+B364+B365</f>
        <v>0</v>
      </c>
      <c r="C402" s="84">
        <f t="shared" si="92"/>
        <v>0</v>
      </c>
      <c r="D402" s="84">
        <f t="shared" si="92"/>
        <v>0</v>
      </c>
      <c r="E402" s="84">
        <f>+D402</f>
        <v>0</v>
      </c>
      <c r="F402" s="84"/>
    </row>
    <row r="403" spans="1:6" ht="21" customHeight="1" x14ac:dyDescent="0.55000000000000004">
      <c r="A403" s="85" t="s">
        <v>484</v>
      </c>
      <c r="B403" s="84">
        <f>+'2.ต้นทุนตามสัดส่วน '!$L$128</f>
        <v>0</v>
      </c>
      <c r="C403" s="84">
        <f>+'2.ต้นทุนตามสัดส่วน '!$M$128</f>
        <v>0</v>
      </c>
      <c r="D403" s="84">
        <f>+'2.ต้นทุนตามสัดส่วน '!$N$128</f>
        <v>0</v>
      </c>
      <c r="E403" s="84"/>
      <c r="F403" s="84">
        <f>+D403-E403</f>
        <v>0</v>
      </c>
    </row>
    <row r="404" spans="1:6" ht="21" customHeight="1" x14ac:dyDescent="0.55000000000000004">
      <c r="A404" s="85" t="s">
        <v>485</v>
      </c>
      <c r="B404" s="84"/>
      <c r="C404" s="84"/>
      <c r="D404" s="84">
        <f>+D366+D367</f>
        <v>0</v>
      </c>
      <c r="E404" s="84">
        <f>+D404</f>
        <v>0</v>
      </c>
      <c r="F404" s="84"/>
    </row>
    <row r="405" spans="1:6" ht="21" customHeight="1" x14ac:dyDescent="0.55000000000000004">
      <c r="A405" s="85" t="s">
        <v>486</v>
      </c>
      <c r="B405" s="84"/>
      <c r="C405" s="84"/>
      <c r="D405" s="84"/>
      <c r="E405" s="84"/>
      <c r="F405" s="84">
        <f>+D405-E405</f>
        <v>0</v>
      </c>
    </row>
    <row r="406" spans="1:6" ht="21" customHeight="1" x14ac:dyDescent="0.55000000000000004">
      <c r="A406" s="85" t="s">
        <v>487</v>
      </c>
      <c r="B406" s="84">
        <f t="shared" ref="B406:D406" si="93">+B368+B369</f>
        <v>0</v>
      </c>
      <c r="C406" s="84">
        <f t="shared" si="93"/>
        <v>0</v>
      </c>
      <c r="D406" s="84">
        <f t="shared" si="93"/>
        <v>0</v>
      </c>
      <c r="E406" s="84">
        <f>+D406</f>
        <v>0</v>
      </c>
      <c r="F406" s="84"/>
    </row>
    <row r="407" spans="1:6" ht="21" customHeight="1" x14ac:dyDescent="0.55000000000000004">
      <c r="A407" s="85" t="s">
        <v>488</v>
      </c>
      <c r="B407" s="84">
        <f>+'2.ต้นทุนตามสัดส่วน '!$O$128</f>
        <v>0</v>
      </c>
      <c r="C407" s="84">
        <f>+'2.ต้นทุนตามสัดส่วน '!$P$128</f>
        <v>0</v>
      </c>
      <c r="D407" s="84">
        <f>+'2.ต้นทุนตามสัดส่วน '!$Q$128</f>
        <v>0</v>
      </c>
      <c r="E407" s="84"/>
      <c r="F407" s="84">
        <f>+D407-E407</f>
        <v>0</v>
      </c>
    </row>
    <row r="408" spans="1:6" ht="21" customHeight="1" x14ac:dyDescent="0.55000000000000004">
      <c r="A408" s="85"/>
      <c r="B408" s="84"/>
      <c r="C408" s="84"/>
      <c r="D408" s="84"/>
      <c r="E408" s="84"/>
      <c r="F408" s="84"/>
    </row>
    <row r="409" spans="1:6" ht="21" customHeight="1" x14ac:dyDescent="0.55000000000000004">
      <c r="A409" s="85"/>
      <c r="B409" s="84"/>
      <c r="C409" s="84"/>
      <c r="D409" s="84"/>
      <c r="E409" s="84"/>
      <c r="F409" s="84"/>
    </row>
    <row r="410" spans="1:6" ht="21" customHeight="1" x14ac:dyDescent="0.55000000000000004">
      <c r="A410" s="85"/>
      <c r="B410" s="84"/>
      <c r="C410" s="84"/>
      <c r="D410" s="84"/>
      <c r="E410" s="84"/>
      <c r="F410" s="84"/>
    </row>
    <row r="411" spans="1:6" ht="21" customHeight="1" x14ac:dyDescent="0.55000000000000004">
      <c r="A411" s="85"/>
      <c r="B411" s="84"/>
      <c r="C411" s="84"/>
      <c r="D411" s="84"/>
      <c r="E411" s="84"/>
      <c r="F411" s="84"/>
    </row>
    <row r="412" spans="1:6" ht="21" customHeight="1" x14ac:dyDescent="0.55000000000000004">
      <c r="A412" s="85"/>
      <c r="B412" s="84"/>
      <c r="C412" s="84"/>
      <c r="D412" s="84"/>
      <c r="E412" s="84"/>
      <c r="F412" s="84"/>
    </row>
    <row r="413" spans="1:6" ht="21" customHeight="1" x14ac:dyDescent="0.55000000000000004">
      <c r="A413" s="85"/>
      <c r="B413" s="84"/>
      <c r="C413" s="84"/>
      <c r="D413" s="84"/>
      <c r="E413" s="84"/>
      <c r="F413" s="84"/>
    </row>
    <row r="414" spans="1:6" ht="21" customHeight="1" x14ac:dyDescent="0.55000000000000004">
      <c r="A414" s="90" t="s">
        <v>22</v>
      </c>
      <c r="B414" s="30">
        <f t="shared" ref="B414:F414" si="94">SUM(B402:B413)</f>
        <v>0</v>
      </c>
      <c r="C414" s="30">
        <f t="shared" si="94"/>
        <v>0</v>
      </c>
      <c r="D414" s="30">
        <f t="shared" si="94"/>
        <v>0</v>
      </c>
      <c r="E414" s="30">
        <f t="shared" si="94"/>
        <v>0</v>
      </c>
      <c r="F414" s="30">
        <f t="shared" si="94"/>
        <v>0</v>
      </c>
    </row>
    <row r="415" spans="1:6" ht="21" customHeight="1" x14ac:dyDescent="0.55000000000000004">
      <c r="A415" s="91" t="s">
        <v>489</v>
      </c>
      <c r="B415" s="76">
        <f t="shared" ref="B415:F415" si="95">+B401-B414</f>
        <v>0</v>
      </c>
      <c r="C415" s="76">
        <f t="shared" si="95"/>
        <v>0</v>
      </c>
      <c r="D415" s="76">
        <f t="shared" si="95"/>
        <v>0</v>
      </c>
      <c r="E415" s="76">
        <f t="shared" si="95"/>
        <v>0</v>
      </c>
      <c r="F415" s="76">
        <f t="shared" si="95"/>
        <v>0</v>
      </c>
    </row>
    <row r="416" spans="1:6" ht="21" customHeight="1" x14ac:dyDescent="0.55000000000000004">
      <c r="A416" s="92"/>
      <c r="B416" s="93"/>
      <c r="C416" s="93"/>
      <c r="D416" s="93"/>
      <c r="E416" s="93"/>
      <c r="F416" s="93"/>
    </row>
    <row r="417" spans="1:6" ht="21" customHeight="1" x14ac:dyDescent="0.55000000000000004">
      <c r="A417" s="92" t="s">
        <v>377</v>
      </c>
      <c r="B417" s="93"/>
      <c r="C417" s="93"/>
      <c r="D417" s="93"/>
      <c r="E417" s="93" t="s">
        <v>378</v>
      </c>
      <c r="F417" s="93"/>
    </row>
    <row r="418" spans="1:6" ht="21" customHeight="1" x14ac:dyDescent="0.55000000000000004">
      <c r="A418" s="92" t="s">
        <v>379</v>
      </c>
      <c r="B418" s="93"/>
      <c r="C418" s="93"/>
      <c r="D418" s="93"/>
      <c r="E418" s="93" t="s">
        <v>378</v>
      </c>
      <c r="F418" s="93"/>
    </row>
    <row r="419" spans="1:6" ht="21" customHeight="1" x14ac:dyDescent="0.65">
      <c r="A419" s="152" t="s">
        <v>96</v>
      </c>
      <c r="B419" s="153"/>
      <c r="C419" s="153"/>
      <c r="D419" s="153"/>
      <c r="E419" s="153"/>
      <c r="F419" s="154"/>
    </row>
    <row r="420" spans="1:6" ht="21" customHeight="1" x14ac:dyDescent="0.65">
      <c r="A420" s="155" t="str">
        <f>+A382</f>
        <v>งานสวนป่า.......................</v>
      </c>
      <c r="B420" s="138"/>
      <c r="C420" s="138"/>
      <c r="D420" s="138"/>
      <c r="E420" s="138"/>
      <c r="F420" s="138"/>
    </row>
    <row r="421" spans="1:6" ht="21" customHeight="1" x14ac:dyDescent="0.65">
      <c r="A421" s="155" t="s">
        <v>559</v>
      </c>
      <c r="B421" s="138"/>
      <c r="C421" s="138"/>
      <c r="D421" s="138"/>
      <c r="E421" s="138"/>
      <c r="F421" s="138"/>
    </row>
    <row r="422" spans="1:6" ht="21" customHeight="1" x14ac:dyDescent="0.65">
      <c r="A422" s="155" t="str">
        <f>+A384</f>
        <v>ณ วันที่  30  กันยายน  2569</v>
      </c>
      <c r="B422" s="138"/>
      <c r="C422" s="138"/>
      <c r="D422" s="138"/>
      <c r="E422" s="138"/>
      <c r="F422" s="138"/>
    </row>
    <row r="423" spans="1:6" ht="21" customHeight="1" x14ac:dyDescent="0.55000000000000004">
      <c r="A423" s="156"/>
      <c r="B423" s="141"/>
      <c r="C423" s="141"/>
      <c r="D423" s="141"/>
      <c r="E423" s="141"/>
      <c r="F423" s="141"/>
    </row>
    <row r="424" spans="1:6" ht="21" customHeight="1" x14ac:dyDescent="0.55000000000000004">
      <c r="A424" s="81" t="s">
        <v>83</v>
      </c>
      <c r="B424" s="82" t="s">
        <v>42</v>
      </c>
      <c r="C424" s="82" t="s">
        <v>7</v>
      </c>
      <c r="D424" s="82" t="s">
        <v>365</v>
      </c>
      <c r="E424" s="82" t="s">
        <v>366</v>
      </c>
      <c r="F424" s="82" t="s">
        <v>367</v>
      </c>
    </row>
    <row r="425" spans="1:6" ht="21" customHeight="1" x14ac:dyDescent="0.55000000000000004">
      <c r="A425" s="83" t="s">
        <v>368</v>
      </c>
      <c r="B425" s="84">
        <f>+'2.ต้นทุนตามสัดส่วน '!$B$8</f>
        <v>0</v>
      </c>
      <c r="C425" s="84">
        <f>+'2.ต้นทุนตามสัดส่วน '!$C$8</f>
        <v>0</v>
      </c>
      <c r="D425" s="84">
        <f>+'2.ต้นทุนตามสัดส่วน '!$F$8</f>
        <v>0</v>
      </c>
      <c r="E425" s="84">
        <f>+D425</f>
        <v>0</v>
      </c>
      <c r="F425" s="84"/>
    </row>
    <row r="426" spans="1:6" ht="21" customHeight="1" x14ac:dyDescent="0.55000000000000004">
      <c r="A426" s="85"/>
      <c r="B426" s="84"/>
      <c r="C426" s="84"/>
      <c r="D426" s="84"/>
      <c r="E426" s="84"/>
      <c r="F426" s="84"/>
    </row>
    <row r="427" spans="1:6" ht="21" customHeight="1" x14ac:dyDescent="0.55000000000000004">
      <c r="A427" s="85" t="s">
        <v>490</v>
      </c>
      <c r="B427" s="84">
        <f t="shared" ref="B427:D427" si="96">+B275+B276</f>
        <v>0</v>
      </c>
      <c r="C427" s="84">
        <f t="shared" si="96"/>
        <v>0</v>
      </c>
      <c r="D427" s="84">
        <f t="shared" si="96"/>
        <v>0</v>
      </c>
      <c r="E427" s="84">
        <f>+D427</f>
        <v>0</v>
      </c>
      <c r="F427" s="84"/>
    </row>
    <row r="428" spans="1:6" ht="21" customHeight="1" x14ac:dyDescent="0.55000000000000004">
      <c r="A428" s="85" t="s">
        <v>491</v>
      </c>
      <c r="B428" s="84">
        <f t="shared" ref="B428:D428" si="97">+B314+B352+B390</f>
        <v>0</v>
      </c>
      <c r="C428" s="84">
        <f t="shared" si="97"/>
        <v>0</v>
      </c>
      <c r="D428" s="84">
        <f t="shared" si="97"/>
        <v>0</v>
      </c>
      <c r="E428" s="84"/>
      <c r="F428" s="84">
        <f>+D428</f>
        <v>0</v>
      </c>
    </row>
    <row r="429" spans="1:6" ht="21" customHeight="1" x14ac:dyDescent="0.55000000000000004">
      <c r="A429" s="86"/>
      <c r="B429" s="84"/>
      <c r="C429" s="84"/>
      <c r="D429" s="84"/>
      <c r="E429" s="84"/>
      <c r="F429" s="84"/>
    </row>
    <row r="430" spans="1:6" ht="21" customHeight="1" x14ac:dyDescent="0.55000000000000004">
      <c r="A430" s="85" t="s">
        <v>492</v>
      </c>
      <c r="B430" s="84">
        <f t="shared" ref="B430:D430" si="98">+B278+B279</f>
        <v>0</v>
      </c>
      <c r="C430" s="84">
        <f t="shared" si="98"/>
        <v>0</v>
      </c>
      <c r="D430" s="84">
        <f t="shared" si="98"/>
        <v>0</v>
      </c>
      <c r="E430" s="84">
        <f>+D430</f>
        <v>0</v>
      </c>
      <c r="F430" s="84"/>
    </row>
    <row r="431" spans="1:6" ht="21" customHeight="1" x14ac:dyDescent="0.55000000000000004">
      <c r="A431" s="85" t="s">
        <v>493</v>
      </c>
      <c r="B431" s="84">
        <f t="shared" ref="B431:D431" si="99">+B317+B355+B393</f>
        <v>0</v>
      </c>
      <c r="C431" s="84">
        <f t="shared" si="99"/>
        <v>0</v>
      </c>
      <c r="D431" s="84">
        <f t="shared" si="99"/>
        <v>0</v>
      </c>
      <c r="E431" s="84"/>
      <c r="F431" s="84">
        <f>+D431</f>
        <v>0</v>
      </c>
    </row>
    <row r="432" spans="1:6" ht="21" customHeight="1" x14ac:dyDescent="0.55000000000000004">
      <c r="A432" s="86"/>
      <c r="B432" s="84"/>
      <c r="C432" s="84"/>
      <c r="D432" s="84"/>
      <c r="E432" s="84"/>
      <c r="F432" s="84"/>
    </row>
    <row r="433" spans="1:6" ht="21" customHeight="1" x14ac:dyDescent="0.55000000000000004">
      <c r="A433" s="86" t="s">
        <v>494</v>
      </c>
      <c r="B433" s="84"/>
      <c r="C433" s="84"/>
      <c r="D433" s="84">
        <f>+D281+D282</f>
        <v>0</v>
      </c>
      <c r="E433" s="84">
        <f>+D433</f>
        <v>0</v>
      </c>
      <c r="F433" s="84"/>
    </row>
    <row r="434" spans="1:6" ht="21" customHeight="1" x14ac:dyDescent="0.55000000000000004">
      <c r="A434" s="86" t="s">
        <v>495</v>
      </c>
      <c r="B434" s="84"/>
      <c r="C434" s="84"/>
      <c r="D434" s="84">
        <f>+D320+D358+D396</f>
        <v>0</v>
      </c>
      <c r="E434" s="84"/>
      <c r="F434" s="84">
        <f>+D434</f>
        <v>0</v>
      </c>
    </row>
    <row r="435" spans="1:6" ht="21" customHeight="1" x14ac:dyDescent="0.55000000000000004">
      <c r="A435" s="85"/>
      <c r="B435" s="84"/>
      <c r="C435" s="84"/>
      <c r="D435" s="84"/>
      <c r="E435" s="84"/>
      <c r="F435" s="84"/>
    </row>
    <row r="436" spans="1:6" ht="21" customHeight="1" x14ac:dyDescent="0.55000000000000004">
      <c r="A436" s="85"/>
      <c r="B436" s="66"/>
      <c r="C436" s="66"/>
      <c r="D436" s="66"/>
      <c r="E436" s="66"/>
      <c r="F436" s="84"/>
    </row>
    <row r="437" spans="1:6" ht="21" customHeight="1" x14ac:dyDescent="0.55000000000000004">
      <c r="A437" s="87" t="s">
        <v>372</v>
      </c>
      <c r="B437" s="84">
        <f t="shared" ref="B437:F437" si="100">SUM(B425:B436)</f>
        <v>0</v>
      </c>
      <c r="C437" s="84">
        <f t="shared" si="100"/>
        <v>0</v>
      </c>
      <c r="D437" s="84">
        <f t="shared" si="100"/>
        <v>0</v>
      </c>
      <c r="E437" s="84">
        <f t="shared" si="100"/>
        <v>0</v>
      </c>
      <c r="F437" s="88">
        <f t="shared" si="100"/>
        <v>0</v>
      </c>
    </row>
    <row r="438" spans="1:6" ht="21" customHeight="1" x14ac:dyDescent="0.55000000000000004">
      <c r="A438" s="47" t="e">
        <f>+D437/C437</f>
        <v>#DIV/0!</v>
      </c>
      <c r="B438" s="66"/>
      <c r="C438" s="66"/>
      <c r="D438" s="66"/>
      <c r="E438" s="66"/>
      <c r="F438" s="66"/>
    </row>
    <row r="439" spans="1:6" ht="21" customHeight="1" x14ac:dyDescent="0.55000000000000004">
      <c r="A439" s="89" t="str">
        <f>CONCATENATE(A455,C455,E455)</f>
        <v>ราคาลงตัวหน่วยละ บาท</v>
      </c>
      <c r="B439" s="66">
        <f t="shared" ref="B439:E439" si="101">SUM(B437:B438)</f>
        <v>0</v>
      </c>
      <c r="C439" s="66">
        <f t="shared" si="101"/>
        <v>0</v>
      </c>
      <c r="D439" s="66">
        <f t="shared" si="101"/>
        <v>0</v>
      </c>
      <c r="E439" s="66">
        <f t="shared" si="101"/>
        <v>0</v>
      </c>
      <c r="F439" s="66">
        <f>+D439-E439</f>
        <v>0</v>
      </c>
    </row>
    <row r="440" spans="1:6" ht="21" customHeight="1" x14ac:dyDescent="0.55000000000000004">
      <c r="A440" s="85" t="s">
        <v>496</v>
      </c>
      <c r="B440" s="84">
        <f t="shared" ref="B440:D440" si="102">+B288+B289</f>
        <v>0</v>
      </c>
      <c r="C440" s="84">
        <f t="shared" si="102"/>
        <v>0</v>
      </c>
      <c r="D440" s="84">
        <f t="shared" si="102"/>
        <v>0</v>
      </c>
      <c r="E440" s="84">
        <f>+D440</f>
        <v>0</v>
      </c>
      <c r="F440" s="84"/>
    </row>
    <row r="441" spans="1:6" ht="21" customHeight="1" x14ac:dyDescent="0.55000000000000004">
      <c r="A441" s="85" t="s">
        <v>497</v>
      </c>
      <c r="B441" s="84">
        <f t="shared" ref="B441:D441" si="103">+B327+B365+B403</f>
        <v>0</v>
      </c>
      <c r="C441" s="84">
        <f t="shared" si="103"/>
        <v>0</v>
      </c>
      <c r="D441" s="84">
        <f t="shared" si="103"/>
        <v>0</v>
      </c>
      <c r="E441" s="84"/>
      <c r="F441" s="84">
        <f>+D441</f>
        <v>0</v>
      </c>
    </row>
    <row r="442" spans="1:6" ht="21" customHeight="1" x14ac:dyDescent="0.55000000000000004">
      <c r="A442" s="85" t="s">
        <v>498</v>
      </c>
      <c r="B442" s="84"/>
      <c r="C442" s="84"/>
      <c r="D442" s="84">
        <f>+D290+D291</f>
        <v>0</v>
      </c>
      <c r="E442" s="84">
        <f>+D442</f>
        <v>0</v>
      </c>
      <c r="F442" s="84"/>
    </row>
    <row r="443" spans="1:6" ht="21" customHeight="1" x14ac:dyDescent="0.55000000000000004">
      <c r="A443" s="85" t="s">
        <v>499</v>
      </c>
      <c r="B443" s="84"/>
      <c r="C443" s="84"/>
      <c r="D443" s="84">
        <f>+D329+D367+D405</f>
        <v>0</v>
      </c>
      <c r="E443" s="84"/>
      <c r="F443" s="84">
        <f>+D443</f>
        <v>0</v>
      </c>
    </row>
    <row r="444" spans="1:6" ht="21" customHeight="1" x14ac:dyDescent="0.55000000000000004">
      <c r="A444" s="85" t="s">
        <v>500</v>
      </c>
      <c r="B444" s="84">
        <f t="shared" ref="B444:D444" si="104">+B292+B293</f>
        <v>0</v>
      </c>
      <c r="C444" s="84">
        <f t="shared" si="104"/>
        <v>0</v>
      </c>
      <c r="D444" s="84">
        <f t="shared" si="104"/>
        <v>0</v>
      </c>
      <c r="E444" s="84">
        <f>+D444</f>
        <v>0</v>
      </c>
      <c r="F444" s="84"/>
    </row>
    <row r="445" spans="1:6" ht="21" customHeight="1" x14ac:dyDescent="0.55000000000000004">
      <c r="A445" s="85" t="s">
        <v>501</v>
      </c>
      <c r="B445" s="84">
        <f t="shared" ref="B445:D445" si="105">+B331+B369+B407</f>
        <v>0</v>
      </c>
      <c r="C445" s="84">
        <f t="shared" si="105"/>
        <v>0</v>
      </c>
      <c r="D445" s="84">
        <f t="shared" si="105"/>
        <v>0</v>
      </c>
      <c r="E445" s="84"/>
      <c r="F445" s="84">
        <f>+D445</f>
        <v>0</v>
      </c>
    </row>
    <row r="446" spans="1:6" ht="21" customHeight="1" x14ac:dyDescent="0.55000000000000004">
      <c r="A446" s="85"/>
      <c r="B446" s="84"/>
      <c r="C446" s="84"/>
      <c r="D446" s="84"/>
      <c r="E446" s="84"/>
      <c r="F446" s="84"/>
    </row>
    <row r="447" spans="1:6" ht="21" customHeight="1" x14ac:dyDescent="0.55000000000000004">
      <c r="A447" s="85"/>
      <c r="B447" s="84"/>
      <c r="C447" s="84"/>
      <c r="D447" s="84"/>
      <c r="E447" s="84"/>
      <c r="F447" s="84"/>
    </row>
    <row r="448" spans="1:6" ht="21" customHeight="1" x14ac:dyDescent="0.55000000000000004">
      <c r="A448" s="85"/>
      <c r="B448" s="84"/>
      <c r="C448" s="84"/>
      <c r="D448" s="84"/>
      <c r="E448" s="84"/>
      <c r="F448" s="84"/>
    </row>
    <row r="449" spans="1:6" ht="21" customHeight="1" x14ac:dyDescent="0.55000000000000004">
      <c r="A449" s="85"/>
      <c r="B449" s="84"/>
      <c r="C449" s="84"/>
      <c r="D449" s="84"/>
      <c r="E449" s="84"/>
      <c r="F449" s="84"/>
    </row>
    <row r="450" spans="1:6" ht="21" customHeight="1" x14ac:dyDescent="0.55000000000000004">
      <c r="A450" s="85"/>
      <c r="B450" s="84"/>
      <c r="C450" s="84"/>
      <c r="D450" s="84"/>
      <c r="E450" s="84"/>
      <c r="F450" s="84"/>
    </row>
    <row r="451" spans="1:6" ht="21" customHeight="1" x14ac:dyDescent="0.55000000000000004">
      <c r="A451" s="85"/>
      <c r="B451" s="84"/>
      <c r="C451" s="84"/>
      <c r="D451" s="84"/>
      <c r="E451" s="84"/>
      <c r="F451" s="84"/>
    </row>
    <row r="452" spans="1:6" ht="21" customHeight="1" x14ac:dyDescent="0.55000000000000004">
      <c r="A452" s="90" t="s">
        <v>22</v>
      </c>
      <c r="B452" s="30">
        <f t="shared" ref="B452:F452" si="106">SUM(B440:B451)</f>
        <v>0</v>
      </c>
      <c r="C452" s="30">
        <f t="shared" si="106"/>
        <v>0</v>
      </c>
      <c r="D452" s="30">
        <f t="shared" si="106"/>
        <v>0</v>
      </c>
      <c r="E452" s="30">
        <f t="shared" si="106"/>
        <v>0</v>
      </c>
      <c r="F452" s="30">
        <f t="shared" si="106"/>
        <v>0</v>
      </c>
    </row>
    <row r="453" spans="1:6" ht="21" customHeight="1" x14ac:dyDescent="0.55000000000000004">
      <c r="A453" s="91" t="s">
        <v>489</v>
      </c>
      <c r="B453" s="76">
        <f t="shared" ref="B453:F453" si="107">+B439-B452</f>
        <v>0</v>
      </c>
      <c r="C453" s="76">
        <f t="shared" si="107"/>
        <v>0</v>
      </c>
      <c r="D453" s="76">
        <f t="shared" si="107"/>
        <v>0</v>
      </c>
      <c r="E453" s="76">
        <f t="shared" si="107"/>
        <v>0</v>
      </c>
      <c r="F453" s="76">
        <f t="shared" si="107"/>
        <v>0</v>
      </c>
    </row>
    <row r="454" spans="1:6" ht="21" customHeight="1" x14ac:dyDescent="0.55000000000000004">
      <c r="A454" s="92"/>
      <c r="B454" s="93"/>
      <c r="C454" s="93"/>
      <c r="D454" s="93"/>
      <c r="E454" s="93"/>
      <c r="F454" s="93"/>
    </row>
    <row r="455" spans="1:6" ht="21" customHeight="1" x14ac:dyDescent="0.55000000000000004">
      <c r="A455" s="92" t="s">
        <v>377</v>
      </c>
      <c r="B455" s="93"/>
      <c r="C455" s="93"/>
      <c r="D455" s="93"/>
      <c r="E455" s="93" t="s">
        <v>378</v>
      </c>
      <c r="F455" s="93"/>
    </row>
    <row r="456" spans="1:6" ht="21" customHeight="1" x14ac:dyDescent="0.55000000000000004">
      <c r="A456" s="92" t="s">
        <v>379</v>
      </c>
      <c r="B456" s="93"/>
      <c r="C456" s="93"/>
      <c r="D456" s="93"/>
      <c r="E456" s="93" t="s">
        <v>378</v>
      </c>
      <c r="F456" s="93"/>
    </row>
    <row r="457" spans="1:6" ht="21" customHeight="1" x14ac:dyDescent="0.65">
      <c r="A457" s="152" t="s">
        <v>97</v>
      </c>
      <c r="B457" s="153"/>
      <c r="C457" s="153"/>
      <c r="D457" s="153"/>
      <c r="E457" s="153"/>
      <c r="F457" s="154"/>
    </row>
    <row r="458" spans="1:6" ht="21" customHeight="1" x14ac:dyDescent="0.65">
      <c r="A458" s="155" t="str">
        <f>+A420</f>
        <v>งานสวนป่า.......................</v>
      </c>
      <c r="B458" s="138"/>
      <c r="C458" s="138"/>
      <c r="D458" s="138"/>
      <c r="E458" s="138"/>
      <c r="F458" s="138"/>
    </row>
    <row r="459" spans="1:6" ht="21" customHeight="1" x14ac:dyDescent="0.65">
      <c r="A459" s="155" t="s">
        <v>559</v>
      </c>
      <c r="B459" s="138"/>
      <c r="C459" s="138"/>
      <c r="D459" s="138"/>
      <c r="E459" s="138"/>
      <c r="F459" s="138"/>
    </row>
    <row r="460" spans="1:6" ht="21" customHeight="1" x14ac:dyDescent="0.65">
      <c r="A460" s="155" t="s">
        <v>611</v>
      </c>
      <c r="B460" s="138"/>
      <c r="C460" s="138"/>
      <c r="D460" s="138"/>
      <c r="E460" s="138"/>
      <c r="F460" s="138"/>
    </row>
    <row r="461" spans="1:6" ht="21" customHeight="1" x14ac:dyDescent="0.55000000000000004">
      <c r="A461" s="156"/>
      <c r="B461" s="141"/>
      <c r="C461" s="141"/>
      <c r="D461" s="141"/>
      <c r="E461" s="141"/>
      <c r="F461" s="141"/>
    </row>
    <row r="462" spans="1:6" ht="21" customHeight="1" x14ac:dyDescent="0.55000000000000004">
      <c r="A462" s="81" t="s">
        <v>83</v>
      </c>
      <c r="B462" s="82" t="s">
        <v>42</v>
      </c>
      <c r="C462" s="82" t="s">
        <v>7</v>
      </c>
      <c r="D462" s="82" t="s">
        <v>365</v>
      </c>
      <c r="E462" s="82" t="s">
        <v>366</v>
      </c>
      <c r="F462" s="82" t="s">
        <v>367</v>
      </c>
    </row>
    <row r="463" spans="1:6" ht="21" customHeight="1" x14ac:dyDescent="0.55000000000000004">
      <c r="A463" s="83" t="s">
        <v>368</v>
      </c>
      <c r="B463" s="84">
        <f>+'2.ต้นทุนตามสัดส่วน '!$B$8</f>
        <v>0</v>
      </c>
      <c r="C463" s="84">
        <f>+'2.ต้นทุนตามสัดส่วน '!$C$8</f>
        <v>0</v>
      </c>
      <c r="D463" s="84">
        <f>+'2.ต้นทุนตามสัดส่วน '!$F$8</f>
        <v>0</v>
      </c>
      <c r="E463" s="84">
        <f>+D463</f>
        <v>0</v>
      </c>
      <c r="F463" s="84"/>
    </row>
    <row r="464" spans="1:6" ht="21" customHeight="1" x14ac:dyDescent="0.55000000000000004">
      <c r="A464" s="85"/>
      <c r="B464" s="84"/>
      <c r="C464" s="84"/>
      <c r="D464" s="84"/>
      <c r="E464" s="84"/>
      <c r="F464" s="84"/>
    </row>
    <row r="465" spans="1:6" ht="21" customHeight="1" x14ac:dyDescent="0.55000000000000004">
      <c r="A465" s="85" t="s">
        <v>502</v>
      </c>
      <c r="B465" s="84">
        <f t="shared" ref="B465:D465" si="108">+B427+B428</f>
        <v>0</v>
      </c>
      <c r="C465" s="84">
        <f t="shared" si="108"/>
        <v>0</v>
      </c>
      <c r="D465" s="84">
        <f t="shared" si="108"/>
        <v>0</v>
      </c>
      <c r="E465" s="84">
        <f>+D465</f>
        <v>0</v>
      </c>
      <c r="F465" s="84"/>
    </row>
    <row r="466" spans="1:6" ht="21" customHeight="1" x14ac:dyDescent="0.55000000000000004">
      <c r="A466" s="85" t="s">
        <v>503</v>
      </c>
      <c r="B466" s="84">
        <f>+'2.ต้นทุนตามสัดส่วน '!$B$158</f>
        <v>0</v>
      </c>
      <c r="C466" s="84">
        <f>+'2.ต้นทุนตามสัดส่วน '!$C$158</f>
        <v>0</v>
      </c>
      <c r="D466" s="84">
        <f>+'3.เก็บค่าใช้จ่าย'!$CA$158</f>
        <v>0</v>
      </c>
      <c r="E466" s="84"/>
      <c r="F466" s="84">
        <f>+D466-E466</f>
        <v>0</v>
      </c>
    </row>
    <row r="467" spans="1:6" ht="21" customHeight="1" x14ac:dyDescent="0.55000000000000004">
      <c r="A467" s="86"/>
      <c r="B467" s="84"/>
      <c r="C467" s="84"/>
      <c r="D467" s="84"/>
      <c r="E467" s="84"/>
      <c r="F467" s="84"/>
    </row>
    <row r="468" spans="1:6" ht="21" customHeight="1" x14ac:dyDescent="0.55000000000000004">
      <c r="A468" s="85" t="s">
        <v>504</v>
      </c>
      <c r="B468" s="84">
        <f t="shared" ref="B468:D468" si="109">+B430+B431</f>
        <v>0</v>
      </c>
      <c r="C468" s="84">
        <f t="shared" si="109"/>
        <v>0</v>
      </c>
      <c r="D468" s="84">
        <f t="shared" si="109"/>
        <v>0</v>
      </c>
      <c r="E468" s="84">
        <f>+D468</f>
        <v>0</v>
      </c>
      <c r="F468" s="84"/>
    </row>
    <row r="469" spans="1:6" ht="21" customHeight="1" x14ac:dyDescent="0.55000000000000004">
      <c r="A469" s="85" t="s">
        <v>505</v>
      </c>
      <c r="B469" s="84"/>
      <c r="C469" s="84"/>
      <c r="D469" s="84">
        <f>+'3.เก็บค่าใช้จ่าย'!$CA$268-'3.เก็บค่าใช้จ่าย'!$CA$158</f>
        <v>0</v>
      </c>
      <c r="E469" s="84"/>
      <c r="F469" s="84">
        <f>+D469-E469</f>
        <v>0</v>
      </c>
    </row>
    <row r="470" spans="1:6" ht="21" customHeight="1" x14ac:dyDescent="0.55000000000000004">
      <c r="A470" s="86"/>
      <c r="B470" s="84"/>
      <c r="C470" s="84"/>
      <c r="D470" s="84"/>
      <c r="E470" s="84"/>
      <c r="F470" s="84"/>
    </row>
    <row r="471" spans="1:6" ht="21" customHeight="1" x14ac:dyDescent="0.55000000000000004">
      <c r="A471" s="86" t="s">
        <v>506</v>
      </c>
      <c r="B471" s="84"/>
      <c r="C471" s="84"/>
      <c r="D471" s="84">
        <f>+D433+D434</f>
        <v>0</v>
      </c>
      <c r="E471" s="84">
        <f>+D471</f>
        <v>0</v>
      </c>
      <c r="F471" s="84"/>
    </row>
    <row r="472" spans="1:6" ht="21" customHeight="1" x14ac:dyDescent="0.55000000000000004">
      <c r="A472" s="86" t="s">
        <v>507</v>
      </c>
      <c r="B472" s="84"/>
      <c r="C472" s="84"/>
      <c r="D472" s="84">
        <v>0</v>
      </c>
      <c r="E472" s="84"/>
      <c r="F472" s="84">
        <f>+D472-E472</f>
        <v>0</v>
      </c>
    </row>
    <row r="473" spans="1:6" ht="21" customHeight="1" x14ac:dyDescent="0.55000000000000004">
      <c r="A473" s="85"/>
      <c r="B473" s="84"/>
      <c r="C473" s="84"/>
      <c r="D473" s="84"/>
      <c r="E473" s="84"/>
      <c r="F473" s="84"/>
    </row>
    <row r="474" spans="1:6" ht="21" customHeight="1" x14ac:dyDescent="0.55000000000000004">
      <c r="A474" s="85"/>
      <c r="B474" s="66"/>
      <c r="C474" s="66"/>
      <c r="D474" s="66"/>
      <c r="E474" s="66"/>
      <c r="F474" s="84"/>
    </row>
    <row r="475" spans="1:6" ht="21" customHeight="1" x14ac:dyDescent="0.55000000000000004">
      <c r="A475" s="87" t="s">
        <v>372</v>
      </c>
      <c r="B475" s="84">
        <f t="shared" ref="B475:F475" si="110">SUM(B463:B474)</f>
        <v>0</v>
      </c>
      <c r="C475" s="84">
        <f t="shared" si="110"/>
        <v>0</v>
      </c>
      <c r="D475" s="84">
        <f t="shared" si="110"/>
        <v>0</v>
      </c>
      <c r="E475" s="84">
        <f t="shared" si="110"/>
        <v>0</v>
      </c>
      <c r="F475" s="88">
        <f t="shared" si="110"/>
        <v>0</v>
      </c>
    </row>
    <row r="476" spans="1:6" ht="21" customHeight="1" x14ac:dyDescent="0.55000000000000004">
      <c r="A476" s="47" t="e">
        <f>+D475/C475</f>
        <v>#DIV/0!</v>
      </c>
      <c r="B476" s="66"/>
      <c r="C476" s="66"/>
      <c r="D476" s="66"/>
      <c r="E476" s="66"/>
      <c r="F476" s="66"/>
    </row>
    <row r="477" spans="1:6" ht="21" customHeight="1" x14ac:dyDescent="0.55000000000000004">
      <c r="A477" s="89" t="str">
        <f>CONCATENATE(A493,C493,E493)</f>
        <v>ราคาลงตัวหน่วยละ บาท</v>
      </c>
      <c r="B477" s="66">
        <f t="shared" ref="B477:E477" si="111">SUM(B475:B476)</f>
        <v>0</v>
      </c>
      <c r="C477" s="66">
        <f t="shared" si="111"/>
        <v>0</v>
      </c>
      <c r="D477" s="30">
        <f t="shared" si="111"/>
        <v>0</v>
      </c>
      <c r="E477" s="66">
        <f t="shared" si="111"/>
        <v>0</v>
      </c>
      <c r="F477" s="66">
        <f>+D477-E477</f>
        <v>0</v>
      </c>
    </row>
    <row r="478" spans="1:6" ht="21" customHeight="1" x14ac:dyDescent="0.55000000000000004">
      <c r="A478" s="85" t="s">
        <v>508</v>
      </c>
      <c r="B478" s="84">
        <f t="shared" ref="B478:D478" si="112">+B440+B441</f>
        <v>0</v>
      </c>
      <c r="C478" s="84">
        <f t="shared" si="112"/>
        <v>0</v>
      </c>
      <c r="D478" s="84">
        <f t="shared" si="112"/>
        <v>0</v>
      </c>
      <c r="E478" s="84">
        <f>+D478</f>
        <v>0</v>
      </c>
      <c r="F478" s="84"/>
    </row>
    <row r="479" spans="1:6" ht="21" customHeight="1" x14ac:dyDescent="0.55000000000000004">
      <c r="A479" s="85" t="s">
        <v>509</v>
      </c>
      <c r="B479" s="84">
        <f>+'2.ต้นทุนตามสัดส่วน '!$L$158</f>
        <v>0</v>
      </c>
      <c r="C479" s="84">
        <f>+'2.ต้นทุนตามสัดส่วน '!$M$158</f>
        <v>0</v>
      </c>
      <c r="D479" s="84">
        <f>+'2.ต้นทุนตามสัดส่วน '!$N$158</f>
        <v>0</v>
      </c>
      <c r="E479" s="84"/>
      <c r="F479" s="84">
        <f>+D479-E479</f>
        <v>0</v>
      </c>
    </row>
    <row r="480" spans="1:6" ht="21" customHeight="1" x14ac:dyDescent="0.55000000000000004">
      <c r="A480" s="85" t="s">
        <v>510</v>
      </c>
      <c r="B480" s="84"/>
      <c r="C480" s="84"/>
      <c r="D480" s="84">
        <f>+D442+D443</f>
        <v>0</v>
      </c>
      <c r="E480" s="84">
        <f>+D480</f>
        <v>0</v>
      </c>
      <c r="F480" s="84"/>
    </row>
    <row r="481" spans="1:6" ht="21" customHeight="1" x14ac:dyDescent="0.55000000000000004">
      <c r="A481" s="85" t="s">
        <v>511</v>
      </c>
      <c r="B481" s="84"/>
      <c r="C481" s="84"/>
      <c r="D481" s="84">
        <v>0</v>
      </c>
      <c r="E481" s="84"/>
      <c r="F481" s="84">
        <f>+D481-E481</f>
        <v>0</v>
      </c>
    </row>
    <row r="482" spans="1:6" ht="21" customHeight="1" x14ac:dyDescent="0.55000000000000004">
      <c r="A482" s="85" t="s">
        <v>512</v>
      </c>
      <c r="B482" s="84">
        <f t="shared" ref="B482:D482" si="113">+B444+B445</f>
        <v>0</v>
      </c>
      <c r="C482" s="84">
        <f t="shared" si="113"/>
        <v>0</v>
      </c>
      <c r="D482" s="84">
        <f t="shared" si="113"/>
        <v>0</v>
      </c>
      <c r="E482" s="84">
        <f>+D482</f>
        <v>0</v>
      </c>
      <c r="F482" s="84"/>
    </row>
    <row r="483" spans="1:6" ht="21" customHeight="1" x14ac:dyDescent="0.55000000000000004">
      <c r="A483" s="85" t="s">
        <v>513</v>
      </c>
      <c r="B483" s="84">
        <f>+'2.ต้นทุนตามสัดส่วน '!$O$158</f>
        <v>0</v>
      </c>
      <c r="C483" s="84">
        <f>+'2.ต้นทุนตามสัดส่วน '!$P$158</f>
        <v>0</v>
      </c>
      <c r="D483" s="84">
        <f>+'2.ต้นทุนตามสัดส่วน '!$Q$158</f>
        <v>0</v>
      </c>
      <c r="E483" s="84"/>
      <c r="F483" s="84">
        <f>+D483-E483</f>
        <v>0</v>
      </c>
    </row>
    <row r="484" spans="1:6" ht="21" customHeight="1" x14ac:dyDescent="0.55000000000000004">
      <c r="A484" s="85"/>
      <c r="B484" s="84"/>
      <c r="C484" s="84"/>
      <c r="D484" s="84"/>
      <c r="E484" s="84"/>
      <c r="F484" s="84"/>
    </row>
    <row r="485" spans="1:6" ht="21" customHeight="1" x14ac:dyDescent="0.55000000000000004">
      <c r="A485" s="85"/>
      <c r="B485" s="84"/>
      <c r="C485" s="84"/>
      <c r="D485" s="84"/>
      <c r="E485" s="84"/>
      <c r="F485" s="84"/>
    </row>
    <row r="486" spans="1:6" ht="21" customHeight="1" x14ac:dyDescent="0.55000000000000004">
      <c r="A486" s="85"/>
      <c r="B486" s="84"/>
      <c r="C486" s="84"/>
      <c r="D486" s="84"/>
      <c r="E486" s="84"/>
      <c r="F486" s="84"/>
    </row>
    <row r="487" spans="1:6" ht="21" customHeight="1" x14ac:dyDescent="0.55000000000000004">
      <c r="A487" s="85"/>
      <c r="B487" s="84"/>
      <c r="C487" s="84"/>
      <c r="D487" s="84"/>
      <c r="E487" s="84"/>
      <c r="F487" s="84"/>
    </row>
    <row r="488" spans="1:6" ht="21" customHeight="1" x14ac:dyDescent="0.55000000000000004">
      <c r="A488" s="85"/>
      <c r="B488" s="84"/>
      <c r="C488" s="84"/>
      <c r="D488" s="84"/>
      <c r="E488" s="84"/>
      <c r="F488" s="84"/>
    </row>
    <row r="489" spans="1:6" ht="21" customHeight="1" x14ac:dyDescent="0.55000000000000004">
      <c r="A489" s="85"/>
      <c r="B489" s="84"/>
      <c r="C489" s="84"/>
      <c r="D489" s="84"/>
      <c r="E489" s="84"/>
      <c r="F489" s="84"/>
    </row>
    <row r="490" spans="1:6" ht="21" customHeight="1" x14ac:dyDescent="0.55000000000000004">
      <c r="A490" s="90" t="s">
        <v>22</v>
      </c>
      <c r="B490" s="30">
        <f t="shared" ref="B490:F490" si="114">SUM(B478:B489)</f>
        <v>0</v>
      </c>
      <c r="C490" s="30">
        <f t="shared" si="114"/>
        <v>0</v>
      </c>
      <c r="D490" s="30">
        <f t="shared" si="114"/>
        <v>0</v>
      </c>
      <c r="E490" s="30">
        <f t="shared" si="114"/>
        <v>0</v>
      </c>
      <c r="F490" s="30">
        <f t="shared" si="114"/>
        <v>0</v>
      </c>
    </row>
    <row r="491" spans="1:6" ht="21" customHeight="1" x14ac:dyDescent="0.55000000000000004">
      <c r="A491" s="91" t="s">
        <v>514</v>
      </c>
      <c r="B491" s="76">
        <f t="shared" ref="B491:F491" si="115">+B477-B490</f>
        <v>0</v>
      </c>
      <c r="C491" s="76">
        <f t="shared" si="115"/>
        <v>0</v>
      </c>
      <c r="D491" s="76">
        <f t="shared" si="115"/>
        <v>0</v>
      </c>
      <c r="E491" s="76">
        <f t="shared" si="115"/>
        <v>0</v>
      </c>
      <c r="F491" s="76">
        <f t="shared" si="115"/>
        <v>0</v>
      </c>
    </row>
    <row r="492" spans="1:6" ht="21" customHeight="1" x14ac:dyDescent="0.55000000000000004">
      <c r="A492" s="92"/>
      <c r="B492" s="93"/>
      <c r="C492" s="93"/>
      <c r="D492" s="93"/>
      <c r="E492" s="93"/>
      <c r="F492" s="93"/>
    </row>
    <row r="493" spans="1:6" ht="21" customHeight="1" x14ac:dyDescent="0.55000000000000004">
      <c r="A493" s="92" t="s">
        <v>377</v>
      </c>
      <c r="B493" s="93"/>
      <c r="C493" s="93"/>
      <c r="D493" s="93"/>
      <c r="E493" s="93" t="s">
        <v>378</v>
      </c>
      <c r="F493" s="93"/>
    </row>
    <row r="494" spans="1:6" ht="21" customHeight="1" x14ac:dyDescent="0.55000000000000004">
      <c r="A494" s="92" t="s">
        <v>379</v>
      </c>
      <c r="B494" s="93"/>
      <c r="C494" s="93"/>
      <c r="D494" s="93"/>
      <c r="E494" s="93" t="s">
        <v>378</v>
      </c>
      <c r="F494" s="93"/>
    </row>
    <row r="495" spans="1:6" ht="21" customHeight="1" x14ac:dyDescent="0.65">
      <c r="A495" s="152" t="s">
        <v>98</v>
      </c>
      <c r="B495" s="153"/>
      <c r="C495" s="153"/>
      <c r="D495" s="153"/>
      <c r="E495" s="153"/>
      <c r="F495" s="154"/>
    </row>
    <row r="496" spans="1:6" ht="21" customHeight="1" x14ac:dyDescent="0.65">
      <c r="A496" s="155" t="str">
        <f>+A458</f>
        <v>งานสวนป่า.......................</v>
      </c>
      <c r="B496" s="138"/>
      <c r="C496" s="138"/>
      <c r="D496" s="138"/>
      <c r="E496" s="138"/>
      <c r="F496" s="138"/>
    </row>
    <row r="497" spans="1:6" ht="21" customHeight="1" x14ac:dyDescent="0.65">
      <c r="A497" s="155" t="s">
        <v>559</v>
      </c>
      <c r="B497" s="138"/>
      <c r="C497" s="138"/>
      <c r="D497" s="138"/>
      <c r="E497" s="138"/>
      <c r="F497" s="138"/>
    </row>
    <row r="498" spans="1:6" ht="21" customHeight="1" x14ac:dyDescent="0.65">
      <c r="A498" s="155" t="s">
        <v>612</v>
      </c>
      <c r="B498" s="138"/>
      <c r="C498" s="138"/>
      <c r="D498" s="138"/>
      <c r="E498" s="138"/>
      <c r="F498" s="138"/>
    </row>
    <row r="499" spans="1:6" ht="21" customHeight="1" x14ac:dyDescent="0.55000000000000004">
      <c r="A499" s="156"/>
      <c r="B499" s="141"/>
      <c r="C499" s="141"/>
      <c r="D499" s="141"/>
      <c r="E499" s="141"/>
      <c r="F499" s="141"/>
    </row>
    <row r="500" spans="1:6" ht="21" customHeight="1" x14ac:dyDescent="0.55000000000000004">
      <c r="A500" s="81" t="s">
        <v>83</v>
      </c>
      <c r="B500" s="82" t="s">
        <v>42</v>
      </c>
      <c r="C500" s="82" t="s">
        <v>7</v>
      </c>
      <c r="D500" s="82" t="s">
        <v>365</v>
      </c>
      <c r="E500" s="82" t="s">
        <v>366</v>
      </c>
      <c r="F500" s="82" t="s">
        <v>367</v>
      </c>
    </row>
    <row r="501" spans="1:6" ht="21" customHeight="1" x14ac:dyDescent="0.55000000000000004">
      <c r="A501" s="83" t="s">
        <v>368</v>
      </c>
      <c r="B501" s="84">
        <f>+'2.ต้นทุนตามสัดส่วน '!$B$8</f>
        <v>0</v>
      </c>
      <c r="C501" s="84">
        <f>+'2.ต้นทุนตามสัดส่วน '!$C$8</f>
        <v>0</v>
      </c>
      <c r="D501" s="84">
        <f>+'2.ต้นทุนตามสัดส่วน '!$F$8</f>
        <v>0</v>
      </c>
      <c r="E501" s="84">
        <f>+D501</f>
        <v>0</v>
      </c>
      <c r="F501" s="84"/>
    </row>
    <row r="502" spans="1:6" ht="21" customHeight="1" x14ac:dyDescent="0.55000000000000004">
      <c r="A502" s="85"/>
      <c r="B502" s="84"/>
      <c r="C502" s="84"/>
      <c r="D502" s="84"/>
      <c r="E502" s="84"/>
      <c r="F502" s="84"/>
    </row>
    <row r="503" spans="1:6" ht="21" customHeight="1" x14ac:dyDescent="0.55000000000000004">
      <c r="A503" s="85" t="s">
        <v>515</v>
      </c>
      <c r="B503" s="84">
        <f t="shared" ref="B503:D503" si="116">+B465+B466</f>
        <v>0</v>
      </c>
      <c r="C503" s="84">
        <f t="shared" si="116"/>
        <v>0</v>
      </c>
      <c r="D503" s="84">
        <f t="shared" si="116"/>
        <v>0</v>
      </c>
      <c r="E503" s="84">
        <f>+D503</f>
        <v>0</v>
      </c>
      <c r="F503" s="84"/>
    </row>
    <row r="504" spans="1:6" ht="21" customHeight="1" x14ac:dyDescent="0.55000000000000004">
      <c r="A504" s="85" t="s">
        <v>516</v>
      </c>
      <c r="B504" s="84">
        <f>+'2.ต้นทุนตามสัดส่วน '!$B$168</f>
        <v>0</v>
      </c>
      <c r="C504" s="84">
        <f>+'2.ต้นทุนตามสัดส่วน '!$C$168</f>
        <v>0</v>
      </c>
      <c r="D504" s="84">
        <f>+'3.เก็บค่าใช้จ่าย'!$CB$158</f>
        <v>0</v>
      </c>
      <c r="E504" s="84"/>
      <c r="F504" s="84">
        <f>+D504-E504</f>
        <v>0</v>
      </c>
    </row>
    <row r="505" spans="1:6" ht="21" customHeight="1" x14ac:dyDescent="0.55000000000000004">
      <c r="A505" s="86"/>
      <c r="B505" s="84"/>
      <c r="C505" s="84"/>
      <c r="D505" s="84"/>
      <c r="E505" s="84"/>
      <c r="F505" s="84"/>
    </row>
    <row r="506" spans="1:6" ht="21" customHeight="1" x14ac:dyDescent="0.55000000000000004">
      <c r="A506" s="85" t="s">
        <v>517</v>
      </c>
      <c r="B506" s="84">
        <f t="shared" ref="B506:D506" si="117">+B468+B469</f>
        <v>0</v>
      </c>
      <c r="C506" s="84">
        <f t="shared" si="117"/>
        <v>0</v>
      </c>
      <c r="D506" s="84">
        <f t="shared" si="117"/>
        <v>0</v>
      </c>
      <c r="E506" s="84">
        <f>+D506</f>
        <v>0</v>
      </c>
      <c r="F506" s="84"/>
    </row>
    <row r="507" spans="1:6" ht="21" customHeight="1" x14ac:dyDescent="0.55000000000000004">
      <c r="A507" s="85" t="s">
        <v>518</v>
      </c>
      <c r="B507" s="84"/>
      <c r="C507" s="84"/>
      <c r="D507" s="84">
        <f>+'3.เก็บค่าใช้จ่าย'!$CB$268-'3.เก็บค่าใช้จ่าย'!$CB$158</f>
        <v>0</v>
      </c>
      <c r="E507" s="84"/>
      <c r="F507" s="84">
        <f>+D507-E507</f>
        <v>0</v>
      </c>
    </row>
    <row r="508" spans="1:6" ht="21" customHeight="1" x14ac:dyDescent="0.55000000000000004">
      <c r="A508" s="86"/>
      <c r="B508" s="84"/>
      <c r="C508" s="84"/>
      <c r="D508" s="84"/>
      <c r="E508" s="84"/>
      <c r="F508" s="84"/>
    </row>
    <row r="509" spans="1:6" ht="21" customHeight="1" x14ac:dyDescent="0.55000000000000004">
      <c r="A509" s="86" t="s">
        <v>519</v>
      </c>
      <c r="B509" s="84"/>
      <c r="C509" s="84"/>
      <c r="D509" s="84">
        <f>+D471+D472</f>
        <v>0</v>
      </c>
      <c r="E509" s="84">
        <f>+D509</f>
        <v>0</v>
      </c>
      <c r="F509" s="84"/>
    </row>
    <row r="510" spans="1:6" ht="21" customHeight="1" x14ac:dyDescent="0.55000000000000004">
      <c r="A510" s="86" t="s">
        <v>520</v>
      </c>
      <c r="B510" s="84"/>
      <c r="C510" s="84"/>
      <c r="D510" s="84"/>
      <c r="E510" s="84"/>
      <c r="F510" s="84">
        <f>+D510-E510</f>
        <v>0</v>
      </c>
    </row>
    <row r="511" spans="1:6" ht="21" customHeight="1" x14ac:dyDescent="0.55000000000000004">
      <c r="A511" s="85"/>
      <c r="B511" s="84"/>
      <c r="C511" s="84"/>
      <c r="D511" s="84"/>
      <c r="E511" s="84"/>
      <c r="F511" s="84"/>
    </row>
    <row r="512" spans="1:6" ht="21" customHeight="1" x14ac:dyDescent="0.55000000000000004">
      <c r="A512" s="85"/>
      <c r="B512" s="66"/>
      <c r="C512" s="66"/>
      <c r="D512" s="66"/>
      <c r="E512" s="66"/>
      <c r="F512" s="84"/>
    </row>
    <row r="513" spans="1:6" ht="21" customHeight="1" x14ac:dyDescent="0.55000000000000004">
      <c r="A513" s="87" t="s">
        <v>372</v>
      </c>
      <c r="B513" s="84">
        <f t="shared" ref="B513:F513" si="118">SUM(B501:B512)</f>
        <v>0</v>
      </c>
      <c r="C513" s="84">
        <f t="shared" si="118"/>
        <v>0</v>
      </c>
      <c r="D513" s="84">
        <f t="shared" si="118"/>
        <v>0</v>
      </c>
      <c r="E513" s="84">
        <f t="shared" si="118"/>
        <v>0</v>
      </c>
      <c r="F513" s="88">
        <f t="shared" si="118"/>
        <v>0</v>
      </c>
    </row>
    <row r="514" spans="1:6" ht="21" customHeight="1" x14ac:dyDescent="0.55000000000000004">
      <c r="A514" s="47" t="e">
        <f>+D513/C513</f>
        <v>#DIV/0!</v>
      </c>
      <c r="B514" s="66"/>
      <c r="C514" s="66"/>
      <c r="D514" s="66"/>
      <c r="E514" s="66"/>
      <c r="F514" s="66"/>
    </row>
    <row r="515" spans="1:6" ht="21" customHeight="1" x14ac:dyDescent="0.55000000000000004">
      <c r="A515" s="89" t="str">
        <f>CONCATENATE(A531,C531,E531)</f>
        <v>ราคาลงตัวหน่วยละ บาท</v>
      </c>
      <c r="B515" s="66">
        <f t="shared" ref="B515:E515" si="119">SUM(B513:B514)</f>
        <v>0</v>
      </c>
      <c r="C515" s="66">
        <f t="shared" si="119"/>
        <v>0</v>
      </c>
      <c r="D515" s="30">
        <f t="shared" si="119"/>
        <v>0</v>
      </c>
      <c r="E515" s="66">
        <f t="shared" si="119"/>
        <v>0</v>
      </c>
      <c r="F515" s="66">
        <f>+D515-E515</f>
        <v>0</v>
      </c>
    </row>
    <row r="516" spans="1:6" ht="21" customHeight="1" x14ac:dyDescent="0.55000000000000004">
      <c r="A516" s="85" t="s">
        <v>521</v>
      </c>
      <c r="B516" s="84">
        <f t="shared" ref="B516:D516" si="120">+B478+B479</f>
        <v>0</v>
      </c>
      <c r="C516" s="84">
        <f t="shared" si="120"/>
        <v>0</v>
      </c>
      <c r="D516" s="84">
        <f t="shared" si="120"/>
        <v>0</v>
      </c>
      <c r="E516" s="84">
        <f>+D516</f>
        <v>0</v>
      </c>
      <c r="F516" s="84"/>
    </row>
    <row r="517" spans="1:6" ht="21" customHeight="1" x14ac:dyDescent="0.55000000000000004">
      <c r="A517" s="85" t="s">
        <v>522</v>
      </c>
      <c r="B517" s="84">
        <f>+'2.ต้นทุนตามสัดส่วน '!$L$168</f>
        <v>0</v>
      </c>
      <c r="C517" s="84">
        <f>+'2.ต้นทุนตามสัดส่วน '!$M$168</f>
        <v>0</v>
      </c>
      <c r="D517" s="84">
        <f>+'2.ต้นทุนตามสัดส่วน '!$N$168</f>
        <v>0</v>
      </c>
      <c r="E517" s="84"/>
      <c r="F517" s="84">
        <f>+D517-E517</f>
        <v>0</v>
      </c>
    </row>
    <row r="518" spans="1:6" ht="21" customHeight="1" x14ac:dyDescent="0.55000000000000004">
      <c r="A518" s="85" t="s">
        <v>523</v>
      </c>
      <c r="B518" s="84"/>
      <c r="C518" s="84"/>
      <c r="D518" s="84">
        <f>+D480+D481</f>
        <v>0</v>
      </c>
      <c r="E518" s="84">
        <f>+D518</f>
        <v>0</v>
      </c>
      <c r="F518" s="84"/>
    </row>
    <row r="519" spans="1:6" ht="21" customHeight="1" x14ac:dyDescent="0.55000000000000004">
      <c r="A519" s="85" t="s">
        <v>524</v>
      </c>
      <c r="B519" s="84"/>
      <c r="C519" s="84"/>
      <c r="D519" s="84"/>
      <c r="E519" s="84"/>
      <c r="F519" s="84">
        <f>+D519-E519</f>
        <v>0</v>
      </c>
    </row>
    <row r="520" spans="1:6" ht="21" customHeight="1" x14ac:dyDescent="0.55000000000000004">
      <c r="A520" s="85" t="s">
        <v>525</v>
      </c>
      <c r="B520" s="84">
        <f t="shared" ref="B520:D520" si="121">+B482+B483</f>
        <v>0</v>
      </c>
      <c r="C520" s="84">
        <f t="shared" si="121"/>
        <v>0</v>
      </c>
      <c r="D520" s="84">
        <f t="shared" si="121"/>
        <v>0</v>
      </c>
      <c r="E520" s="84">
        <f>+D520</f>
        <v>0</v>
      </c>
      <c r="F520" s="84"/>
    </row>
    <row r="521" spans="1:6" ht="21" customHeight="1" x14ac:dyDescent="0.55000000000000004">
      <c r="A521" s="85" t="s">
        <v>526</v>
      </c>
      <c r="B521" s="84">
        <f>+'2.ต้นทุนตามสัดส่วน '!$O$168</f>
        <v>0</v>
      </c>
      <c r="C521" s="84">
        <f>+'2.ต้นทุนตามสัดส่วน '!$P$168</f>
        <v>0</v>
      </c>
      <c r="D521" s="84">
        <f>+'2.ต้นทุนตามสัดส่วน '!$Q$168</f>
        <v>0</v>
      </c>
      <c r="E521" s="84"/>
      <c r="F521" s="84">
        <f>+D521-E521</f>
        <v>0</v>
      </c>
    </row>
    <row r="522" spans="1:6" ht="21" customHeight="1" x14ac:dyDescent="0.55000000000000004">
      <c r="A522" s="85"/>
      <c r="B522" s="84"/>
      <c r="C522" s="84"/>
      <c r="D522" s="84"/>
      <c r="E522" s="84"/>
      <c r="F522" s="84"/>
    </row>
    <row r="523" spans="1:6" ht="21" customHeight="1" x14ac:dyDescent="0.55000000000000004">
      <c r="A523" s="85"/>
      <c r="B523" s="84"/>
      <c r="C523" s="84"/>
      <c r="D523" s="84"/>
      <c r="E523" s="84"/>
      <c r="F523" s="84"/>
    </row>
    <row r="524" spans="1:6" ht="21" customHeight="1" x14ac:dyDescent="0.55000000000000004">
      <c r="A524" s="85"/>
      <c r="B524" s="84"/>
      <c r="C524" s="84"/>
      <c r="D524" s="84"/>
      <c r="E524" s="84"/>
      <c r="F524" s="84"/>
    </row>
    <row r="525" spans="1:6" ht="21" customHeight="1" x14ac:dyDescent="0.55000000000000004">
      <c r="A525" s="85"/>
      <c r="B525" s="84"/>
      <c r="C525" s="84"/>
      <c r="D525" s="84"/>
      <c r="E525" s="84"/>
      <c r="F525" s="84"/>
    </row>
    <row r="526" spans="1:6" ht="21" customHeight="1" x14ac:dyDescent="0.55000000000000004">
      <c r="A526" s="85"/>
      <c r="B526" s="84"/>
      <c r="C526" s="84"/>
      <c r="D526" s="84"/>
      <c r="E526" s="84"/>
      <c r="F526" s="84"/>
    </row>
    <row r="527" spans="1:6" ht="21" customHeight="1" x14ac:dyDescent="0.55000000000000004">
      <c r="A527" s="85"/>
      <c r="B527" s="84"/>
      <c r="C527" s="84"/>
      <c r="D527" s="84"/>
      <c r="E527" s="84"/>
      <c r="F527" s="84"/>
    </row>
    <row r="528" spans="1:6" ht="21" customHeight="1" x14ac:dyDescent="0.55000000000000004">
      <c r="A528" s="90" t="s">
        <v>22</v>
      </c>
      <c r="B528" s="30">
        <f t="shared" ref="B528:F528" si="122">SUM(B516:B527)</f>
        <v>0</v>
      </c>
      <c r="C528" s="30">
        <f t="shared" si="122"/>
        <v>0</v>
      </c>
      <c r="D528" s="30">
        <f t="shared" si="122"/>
        <v>0</v>
      </c>
      <c r="E528" s="30">
        <f t="shared" si="122"/>
        <v>0</v>
      </c>
      <c r="F528" s="30">
        <f t="shared" si="122"/>
        <v>0</v>
      </c>
    </row>
    <row r="529" spans="1:6" ht="21" customHeight="1" x14ac:dyDescent="0.55000000000000004">
      <c r="A529" s="91" t="s">
        <v>527</v>
      </c>
      <c r="B529" s="76">
        <f t="shared" ref="B529:F529" si="123">+B515-B528</f>
        <v>0</v>
      </c>
      <c r="C529" s="76">
        <f t="shared" si="123"/>
        <v>0</v>
      </c>
      <c r="D529" s="76">
        <f t="shared" si="123"/>
        <v>0</v>
      </c>
      <c r="E529" s="76">
        <f t="shared" si="123"/>
        <v>0</v>
      </c>
      <c r="F529" s="76">
        <f t="shared" si="123"/>
        <v>0</v>
      </c>
    </row>
    <row r="530" spans="1:6" ht="21" customHeight="1" x14ac:dyDescent="0.55000000000000004">
      <c r="A530" s="92"/>
      <c r="B530" s="93"/>
      <c r="C530" s="93"/>
      <c r="D530" s="93"/>
      <c r="E530" s="93"/>
      <c r="F530" s="93"/>
    </row>
    <row r="531" spans="1:6" ht="21" customHeight="1" x14ac:dyDescent="0.55000000000000004">
      <c r="A531" s="92" t="s">
        <v>377</v>
      </c>
      <c r="B531" s="93"/>
      <c r="C531" s="93"/>
      <c r="D531" s="93"/>
      <c r="E531" s="93" t="s">
        <v>378</v>
      </c>
      <c r="F531" s="93"/>
    </row>
    <row r="532" spans="1:6" ht="21" customHeight="1" x14ac:dyDescent="0.55000000000000004">
      <c r="A532" s="92" t="s">
        <v>379</v>
      </c>
      <c r="B532" s="93"/>
      <c r="C532" s="93"/>
      <c r="D532" s="93"/>
      <c r="E532" s="93" t="s">
        <v>378</v>
      </c>
      <c r="F532" s="93"/>
    </row>
    <row r="533" spans="1:6" ht="21" customHeight="1" x14ac:dyDescent="0.65">
      <c r="A533" s="152" t="s">
        <v>99</v>
      </c>
      <c r="B533" s="153"/>
      <c r="C533" s="153"/>
      <c r="D533" s="153"/>
      <c r="E533" s="153"/>
      <c r="F533" s="154"/>
    </row>
    <row r="534" spans="1:6" ht="21" customHeight="1" x14ac:dyDescent="0.65">
      <c r="A534" s="155" t="str">
        <f>+A496</f>
        <v>งานสวนป่า.......................</v>
      </c>
      <c r="B534" s="138"/>
      <c r="C534" s="138"/>
      <c r="D534" s="138"/>
      <c r="E534" s="138"/>
      <c r="F534" s="138"/>
    </row>
    <row r="535" spans="1:6" ht="21" customHeight="1" x14ac:dyDescent="0.65">
      <c r="A535" s="155" t="s">
        <v>559</v>
      </c>
      <c r="B535" s="138"/>
      <c r="C535" s="138"/>
      <c r="D535" s="138"/>
      <c r="E535" s="138"/>
      <c r="F535" s="138"/>
    </row>
    <row r="536" spans="1:6" ht="21" customHeight="1" x14ac:dyDescent="0.65">
      <c r="A536" s="155" t="s">
        <v>613</v>
      </c>
      <c r="B536" s="138"/>
      <c r="C536" s="138"/>
      <c r="D536" s="138"/>
      <c r="E536" s="138"/>
      <c r="F536" s="138"/>
    </row>
    <row r="537" spans="1:6" ht="21" customHeight="1" x14ac:dyDescent="0.55000000000000004">
      <c r="A537" s="156"/>
      <c r="B537" s="141"/>
      <c r="C537" s="141"/>
      <c r="D537" s="141"/>
      <c r="E537" s="141"/>
      <c r="F537" s="141"/>
    </row>
    <row r="538" spans="1:6" ht="21" customHeight="1" x14ac:dyDescent="0.55000000000000004">
      <c r="A538" s="81" t="s">
        <v>83</v>
      </c>
      <c r="B538" s="82" t="s">
        <v>42</v>
      </c>
      <c r="C538" s="82" t="s">
        <v>7</v>
      </c>
      <c r="D538" s="82" t="s">
        <v>365</v>
      </c>
      <c r="E538" s="82" t="s">
        <v>366</v>
      </c>
      <c r="F538" s="82" t="s">
        <v>367</v>
      </c>
    </row>
    <row r="539" spans="1:6" ht="21" customHeight="1" x14ac:dyDescent="0.55000000000000004">
      <c r="A539" s="83" t="s">
        <v>368</v>
      </c>
      <c r="B539" s="84">
        <f>+'2.ต้นทุนตามสัดส่วน '!$B$8</f>
        <v>0</v>
      </c>
      <c r="C539" s="84">
        <f>+'2.ต้นทุนตามสัดส่วน '!$C$8</f>
        <v>0</v>
      </c>
      <c r="D539" s="84">
        <f>+'2.ต้นทุนตามสัดส่วน '!$F$8</f>
        <v>0</v>
      </c>
      <c r="E539" s="84">
        <f>+D539</f>
        <v>0</v>
      </c>
      <c r="F539" s="84"/>
    </row>
    <row r="540" spans="1:6" ht="21" customHeight="1" x14ac:dyDescent="0.55000000000000004">
      <c r="A540" s="85"/>
      <c r="B540" s="84"/>
      <c r="C540" s="84"/>
      <c r="D540" s="84"/>
      <c r="E540" s="84"/>
      <c r="F540" s="84"/>
    </row>
    <row r="541" spans="1:6" ht="21" customHeight="1" x14ac:dyDescent="0.55000000000000004">
      <c r="A541" s="85" t="s">
        <v>528</v>
      </c>
      <c r="B541" s="84">
        <f t="shared" ref="B541:D541" si="124">+B503+B504</f>
        <v>0</v>
      </c>
      <c r="C541" s="84">
        <f t="shared" si="124"/>
        <v>0</v>
      </c>
      <c r="D541" s="84">
        <f t="shared" si="124"/>
        <v>0</v>
      </c>
      <c r="E541" s="84">
        <f>+D541</f>
        <v>0</v>
      </c>
      <c r="F541" s="84"/>
    </row>
    <row r="542" spans="1:6" ht="21" customHeight="1" x14ac:dyDescent="0.55000000000000004">
      <c r="A542" s="85" t="s">
        <v>529</v>
      </c>
      <c r="B542" s="84">
        <f>+'2.ต้นทุนตามสัดส่วน '!$B$178</f>
        <v>0</v>
      </c>
      <c r="C542" s="84">
        <f>+'2.ต้นทุนตามสัดส่วน '!$C$178</f>
        <v>0</v>
      </c>
      <c r="D542" s="84">
        <f>+'3.เก็บค่าใช้จ่าย'!$CC$158</f>
        <v>0</v>
      </c>
      <c r="E542" s="84"/>
      <c r="F542" s="84">
        <f>+D542-E542</f>
        <v>0</v>
      </c>
    </row>
    <row r="543" spans="1:6" ht="21" customHeight="1" x14ac:dyDescent="0.55000000000000004">
      <c r="A543" s="86"/>
      <c r="B543" s="84"/>
      <c r="C543" s="84"/>
      <c r="D543" s="84"/>
      <c r="E543" s="84"/>
      <c r="F543" s="84"/>
    </row>
    <row r="544" spans="1:6" ht="21" customHeight="1" x14ac:dyDescent="0.55000000000000004">
      <c r="A544" s="85" t="s">
        <v>530</v>
      </c>
      <c r="B544" s="84">
        <f t="shared" ref="B544:D544" si="125">+B506+B507</f>
        <v>0</v>
      </c>
      <c r="C544" s="84">
        <f t="shared" si="125"/>
        <v>0</v>
      </c>
      <c r="D544" s="84">
        <f t="shared" si="125"/>
        <v>0</v>
      </c>
      <c r="E544" s="84">
        <f>+D544</f>
        <v>0</v>
      </c>
      <c r="F544" s="84"/>
    </row>
    <row r="545" spans="1:6" ht="21" customHeight="1" x14ac:dyDescent="0.55000000000000004">
      <c r="A545" s="85" t="s">
        <v>531</v>
      </c>
      <c r="B545" s="84"/>
      <c r="C545" s="84"/>
      <c r="D545" s="84">
        <f>+'3.เก็บค่าใช้จ่าย'!$CC$268-'3.เก็บค่าใช้จ่าย'!$CC$158</f>
        <v>0</v>
      </c>
      <c r="E545" s="84"/>
      <c r="F545" s="84">
        <f>+D545-E545</f>
        <v>0</v>
      </c>
    </row>
    <row r="546" spans="1:6" ht="21" customHeight="1" x14ac:dyDescent="0.55000000000000004">
      <c r="A546" s="86"/>
      <c r="B546" s="84"/>
      <c r="C546" s="84"/>
      <c r="D546" s="84"/>
      <c r="E546" s="84"/>
      <c r="F546" s="84"/>
    </row>
    <row r="547" spans="1:6" ht="21" customHeight="1" x14ac:dyDescent="0.55000000000000004">
      <c r="A547" s="86" t="s">
        <v>532</v>
      </c>
      <c r="B547" s="84"/>
      <c r="C547" s="84"/>
      <c r="D547" s="84">
        <f>+D509+D510</f>
        <v>0</v>
      </c>
      <c r="E547" s="84">
        <f>+D547</f>
        <v>0</v>
      </c>
      <c r="F547" s="84"/>
    </row>
    <row r="548" spans="1:6" ht="21" customHeight="1" x14ac:dyDescent="0.55000000000000004">
      <c r="A548" s="86" t="s">
        <v>533</v>
      </c>
      <c r="B548" s="84"/>
      <c r="C548" s="84"/>
      <c r="D548" s="84"/>
      <c r="E548" s="84"/>
      <c r="F548" s="84">
        <f>+D548-E548</f>
        <v>0</v>
      </c>
    </row>
    <row r="549" spans="1:6" ht="21" customHeight="1" x14ac:dyDescent="0.55000000000000004">
      <c r="A549" s="85"/>
      <c r="B549" s="84"/>
      <c r="C549" s="84"/>
      <c r="D549" s="84"/>
      <c r="E549" s="84"/>
      <c r="F549" s="84"/>
    </row>
    <row r="550" spans="1:6" ht="21" customHeight="1" x14ac:dyDescent="0.55000000000000004">
      <c r="A550" s="85"/>
      <c r="B550" s="66"/>
      <c r="C550" s="66"/>
      <c r="D550" s="66"/>
      <c r="E550" s="66"/>
      <c r="F550" s="84"/>
    </row>
    <row r="551" spans="1:6" ht="21" customHeight="1" x14ac:dyDescent="0.55000000000000004">
      <c r="A551" s="87" t="s">
        <v>372</v>
      </c>
      <c r="B551" s="84">
        <f t="shared" ref="B551:F551" si="126">SUM(B539:B550)</f>
        <v>0</v>
      </c>
      <c r="C551" s="84">
        <f t="shared" si="126"/>
        <v>0</v>
      </c>
      <c r="D551" s="84">
        <f t="shared" si="126"/>
        <v>0</v>
      </c>
      <c r="E551" s="84">
        <f t="shared" si="126"/>
        <v>0</v>
      </c>
      <c r="F551" s="88">
        <f t="shared" si="126"/>
        <v>0</v>
      </c>
    </row>
    <row r="552" spans="1:6" ht="21" customHeight="1" x14ac:dyDescent="0.55000000000000004">
      <c r="A552" s="47" t="e">
        <f>+D551/C551</f>
        <v>#DIV/0!</v>
      </c>
      <c r="B552" s="66"/>
      <c r="C552" s="66"/>
      <c r="D552" s="66"/>
      <c r="E552" s="66"/>
      <c r="F552" s="66"/>
    </row>
    <row r="553" spans="1:6" ht="21" customHeight="1" x14ac:dyDescent="0.55000000000000004">
      <c r="A553" s="89" t="str">
        <f>CONCATENATE(A569,C569,E569)</f>
        <v>ราคาลงตัวหน่วยละ บาท</v>
      </c>
      <c r="B553" s="66">
        <f t="shared" ref="B553:E553" si="127">SUM(B551:B552)</f>
        <v>0</v>
      </c>
      <c r="C553" s="66">
        <f t="shared" si="127"/>
        <v>0</v>
      </c>
      <c r="D553" s="30">
        <f t="shared" si="127"/>
        <v>0</v>
      </c>
      <c r="E553" s="66">
        <f t="shared" si="127"/>
        <v>0</v>
      </c>
      <c r="F553" s="66">
        <f>+D553-E553</f>
        <v>0</v>
      </c>
    </row>
    <row r="554" spans="1:6" ht="21" customHeight="1" x14ac:dyDescent="0.55000000000000004">
      <c r="A554" s="85" t="s">
        <v>534</v>
      </c>
      <c r="B554" s="84">
        <f t="shared" ref="B554:D554" si="128">+B516+B517</f>
        <v>0</v>
      </c>
      <c r="C554" s="84">
        <f t="shared" si="128"/>
        <v>0</v>
      </c>
      <c r="D554" s="84">
        <f t="shared" si="128"/>
        <v>0</v>
      </c>
      <c r="E554" s="84">
        <f>+D554</f>
        <v>0</v>
      </c>
      <c r="F554" s="84"/>
    </row>
    <row r="555" spans="1:6" ht="21" customHeight="1" x14ac:dyDescent="0.55000000000000004">
      <c r="A555" s="85" t="s">
        <v>535</v>
      </c>
      <c r="B555" s="84">
        <f>+'2.ต้นทุนตามสัดส่วน '!$L$178</f>
        <v>0</v>
      </c>
      <c r="C555" s="84">
        <f>+'2.ต้นทุนตามสัดส่วน '!$M$178</f>
        <v>0</v>
      </c>
      <c r="D555" s="84">
        <f>+'2.ต้นทุนตามสัดส่วน '!$N$178</f>
        <v>0</v>
      </c>
      <c r="E555" s="84"/>
      <c r="F555" s="84">
        <f>+D555-E555</f>
        <v>0</v>
      </c>
    </row>
    <row r="556" spans="1:6" ht="21" customHeight="1" x14ac:dyDescent="0.55000000000000004">
      <c r="A556" s="85" t="s">
        <v>536</v>
      </c>
      <c r="B556" s="84"/>
      <c r="C556" s="84"/>
      <c r="D556" s="84">
        <f>+D518+D519</f>
        <v>0</v>
      </c>
      <c r="E556" s="84">
        <f>+D556</f>
        <v>0</v>
      </c>
      <c r="F556" s="84"/>
    </row>
    <row r="557" spans="1:6" ht="21" customHeight="1" x14ac:dyDescent="0.55000000000000004">
      <c r="A557" s="85" t="s">
        <v>537</v>
      </c>
      <c r="B557" s="84"/>
      <c r="C557" s="84"/>
      <c r="D557" s="84"/>
      <c r="E557" s="84"/>
      <c r="F557" s="84">
        <f>+D557-E557</f>
        <v>0</v>
      </c>
    </row>
    <row r="558" spans="1:6" ht="21" customHeight="1" x14ac:dyDescent="0.55000000000000004">
      <c r="A558" s="85" t="s">
        <v>538</v>
      </c>
      <c r="B558" s="84">
        <f t="shared" ref="B558:D558" si="129">+B520+B521</f>
        <v>0</v>
      </c>
      <c r="C558" s="84">
        <f t="shared" si="129"/>
        <v>0</v>
      </c>
      <c r="D558" s="84">
        <f t="shared" si="129"/>
        <v>0</v>
      </c>
      <c r="E558" s="84">
        <f>+D558</f>
        <v>0</v>
      </c>
      <c r="F558" s="84"/>
    </row>
    <row r="559" spans="1:6" ht="21" customHeight="1" x14ac:dyDescent="0.55000000000000004">
      <c r="A559" s="85" t="s">
        <v>539</v>
      </c>
      <c r="B559" s="84">
        <f>+'2.ต้นทุนตามสัดส่วน '!$O$178</f>
        <v>0</v>
      </c>
      <c r="C559" s="84">
        <f>+'2.ต้นทุนตามสัดส่วน '!$P$178</f>
        <v>0</v>
      </c>
      <c r="D559" s="84">
        <f>+'2.ต้นทุนตามสัดส่วน '!$Q$178</f>
        <v>0</v>
      </c>
      <c r="E559" s="84"/>
      <c r="F559" s="84">
        <f>+D559-E559</f>
        <v>0</v>
      </c>
    </row>
    <row r="560" spans="1:6" ht="21" customHeight="1" x14ac:dyDescent="0.55000000000000004">
      <c r="A560" s="85"/>
      <c r="B560" s="84"/>
      <c r="C560" s="84"/>
      <c r="D560" s="84"/>
      <c r="E560" s="84"/>
      <c r="F560" s="84"/>
    </row>
    <row r="561" spans="1:6" ht="21" customHeight="1" x14ac:dyDescent="0.55000000000000004">
      <c r="A561" s="85"/>
      <c r="B561" s="84"/>
      <c r="C561" s="84"/>
      <c r="D561" s="84"/>
      <c r="E561" s="84"/>
      <c r="F561" s="84"/>
    </row>
    <row r="562" spans="1:6" ht="21" customHeight="1" x14ac:dyDescent="0.55000000000000004">
      <c r="A562" s="85"/>
      <c r="B562" s="84"/>
      <c r="C562" s="84"/>
      <c r="D562" s="84"/>
      <c r="E562" s="84"/>
      <c r="F562" s="84"/>
    </row>
    <row r="563" spans="1:6" ht="21" customHeight="1" x14ac:dyDescent="0.55000000000000004">
      <c r="A563" s="85"/>
      <c r="B563" s="84"/>
      <c r="C563" s="84"/>
      <c r="D563" s="84"/>
      <c r="E563" s="84"/>
      <c r="F563" s="84"/>
    </row>
    <row r="564" spans="1:6" ht="21" customHeight="1" x14ac:dyDescent="0.55000000000000004">
      <c r="A564" s="85"/>
      <c r="B564" s="84"/>
      <c r="C564" s="84"/>
      <c r="D564" s="84"/>
      <c r="E564" s="84"/>
      <c r="F564" s="84"/>
    </row>
    <row r="565" spans="1:6" ht="21" customHeight="1" x14ac:dyDescent="0.55000000000000004">
      <c r="A565" s="85"/>
      <c r="B565" s="84"/>
      <c r="C565" s="84"/>
      <c r="D565" s="84"/>
      <c r="E565" s="84"/>
      <c r="F565" s="84"/>
    </row>
    <row r="566" spans="1:6" ht="21" customHeight="1" x14ac:dyDescent="0.55000000000000004">
      <c r="A566" s="90" t="s">
        <v>22</v>
      </c>
      <c r="B566" s="30">
        <f t="shared" ref="B566:F566" si="130">SUM(B554:B565)</f>
        <v>0</v>
      </c>
      <c r="C566" s="30">
        <f t="shared" si="130"/>
        <v>0</v>
      </c>
      <c r="D566" s="30">
        <f t="shared" si="130"/>
        <v>0</v>
      </c>
      <c r="E566" s="30">
        <f t="shared" si="130"/>
        <v>0</v>
      </c>
      <c r="F566" s="30">
        <f t="shared" si="130"/>
        <v>0</v>
      </c>
    </row>
    <row r="567" spans="1:6" ht="21" customHeight="1" x14ac:dyDescent="0.55000000000000004">
      <c r="A567" s="91" t="s">
        <v>540</v>
      </c>
      <c r="B567" s="76">
        <f t="shared" ref="B567:F567" si="131">+B553-B566</f>
        <v>0</v>
      </c>
      <c r="C567" s="76">
        <f t="shared" si="131"/>
        <v>0</v>
      </c>
      <c r="D567" s="76">
        <f t="shared" si="131"/>
        <v>0</v>
      </c>
      <c r="E567" s="76">
        <f t="shared" si="131"/>
        <v>0</v>
      </c>
      <c r="F567" s="76">
        <f t="shared" si="131"/>
        <v>0</v>
      </c>
    </row>
    <row r="568" spans="1:6" ht="21" customHeight="1" x14ac:dyDescent="0.55000000000000004">
      <c r="A568" s="92"/>
      <c r="B568" s="93"/>
      <c r="C568" s="93"/>
      <c r="D568" s="93"/>
      <c r="E568" s="93"/>
      <c r="F568" s="93"/>
    </row>
    <row r="569" spans="1:6" ht="21" customHeight="1" x14ac:dyDescent="0.55000000000000004">
      <c r="A569" s="92" t="s">
        <v>377</v>
      </c>
      <c r="B569" s="93"/>
      <c r="C569" s="93"/>
      <c r="D569" s="93"/>
      <c r="E569" s="93" t="s">
        <v>378</v>
      </c>
      <c r="F569" s="93"/>
    </row>
    <row r="570" spans="1:6" ht="21" customHeight="1" x14ac:dyDescent="0.55000000000000004">
      <c r="A570" s="92" t="s">
        <v>379</v>
      </c>
      <c r="B570" s="93"/>
      <c r="C570" s="93"/>
      <c r="D570" s="93"/>
      <c r="E570" s="93" t="s">
        <v>378</v>
      </c>
      <c r="F570" s="93"/>
    </row>
    <row r="571" spans="1:6" ht="21" customHeight="1" x14ac:dyDescent="0.65">
      <c r="A571" s="152" t="s">
        <v>100</v>
      </c>
      <c r="B571" s="153"/>
      <c r="C571" s="153"/>
      <c r="D571" s="153"/>
      <c r="E571" s="153"/>
      <c r="F571" s="154"/>
    </row>
    <row r="572" spans="1:6" ht="21" customHeight="1" x14ac:dyDescent="0.65">
      <c r="A572" s="155" t="str">
        <f>+A534</f>
        <v>งานสวนป่า.......................</v>
      </c>
      <c r="B572" s="138"/>
      <c r="C572" s="138"/>
      <c r="D572" s="138"/>
      <c r="E572" s="138"/>
      <c r="F572" s="138"/>
    </row>
    <row r="573" spans="1:6" ht="21" customHeight="1" x14ac:dyDescent="0.65">
      <c r="A573" s="155" t="s">
        <v>559</v>
      </c>
      <c r="B573" s="138"/>
      <c r="C573" s="138"/>
      <c r="D573" s="138"/>
      <c r="E573" s="138"/>
      <c r="F573" s="138"/>
    </row>
    <row r="574" spans="1:6" ht="21" customHeight="1" x14ac:dyDescent="0.65">
      <c r="A574" s="155" t="str">
        <f>+A536</f>
        <v>ณ วันที่  31  ธันวาคม  2569</v>
      </c>
      <c r="B574" s="138"/>
      <c r="C574" s="138"/>
      <c r="D574" s="138"/>
      <c r="E574" s="138"/>
      <c r="F574" s="138"/>
    </row>
    <row r="575" spans="1:6" ht="21" customHeight="1" x14ac:dyDescent="0.55000000000000004">
      <c r="A575" s="156"/>
      <c r="B575" s="141"/>
      <c r="C575" s="141"/>
      <c r="D575" s="141"/>
      <c r="E575" s="141"/>
      <c r="F575" s="141"/>
    </row>
    <row r="576" spans="1:6" ht="21" customHeight="1" x14ac:dyDescent="0.55000000000000004">
      <c r="A576" s="81" t="s">
        <v>83</v>
      </c>
      <c r="B576" s="82" t="s">
        <v>42</v>
      </c>
      <c r="C576" s="82" t="s">
        <v>7</v>
      </c>
      <c r="D576" s="82" t="s">
        <v>365</v>
      </c>
      <c r="E576" s="82" t="s">
        <v>366</v>
      </c>
      <c r="F576" s="82" t="s">
        <v>367</v>
      </c>
    </row>
    <row r="577" spans="1:6" ht="21" customHeight="1" x14ac:dyDescent="0.55000000000000004">
      <c r="A577" s="83" t="s">
        <v>368</v>
      </c>
      <c r="B577" s="84">
        <f>+'2.ต้นทุนตามสัดส่วน '!$B$8</f>
        <v>0</v>
      </c>
      <c r="C577" s="84">
        <f>+'2.ต้นทุนตามสัดส่วน '!$C$8</f>
        <v>0</v>
      </c>
      <c r="D577" s="84">
        <f>+'2.ต้นทุนตามสัดส่วน '!$F$8</f>
        <v>0</v>
      </c>
      <c r="E577" s="84">
        <f>+D577</f>
        <v>0</v>
      </c>
      <c r="F577" s="84"/>
    </row>
    <row r="578" spans="1:6" ht="21" customHeight="1" x14ac:dyDescent="0.55000000000000004">
      <c r="A578" s="85"/>
      <c r="B578" s="84"/>
      <c r="C578" s="84"/>
      <c r="D578" s="84"/>
      <c r="E578" s="84"/>
      <c r="F578" s="84"/>
    </row>
    <row r="579" spans="1:6" ht="21" customHeight="1" x14ac:dyDescent="0.55000000000000004">
      <c r="A579" s="85" t="s">
        <v>541</v>
      </c>
      <c r="B579" s="84">
        <f t="shared" ref="B579:D579" si="132">+B427+B428</f>
        <v>0</v>
      </c>
      <c r="C579" s="84">
        <f t="shared" si="132"/>
        <v>0</v>
      </c>
      <c r="D579" s="84">
        <f t="shared" si="132"/>
        <v>0</v>
      </c>
      <c r="E579" s="84">
        <f>+D579</f>
        <v>0</v>
      </c>
      <c r="F579" s="84"/>
    </row>
    <row r="580" spans="1:6" ht="21" customHeight="1" x14ac:dyDescent="0.55000000000000004">
      <c r="A580" s="85" t="s">
        <v>542</v>
      </c>
      <c r="B580" s="84">
        <f t="shared" ref="B580:D580" si="133">+B466+B504+B542</f>
        <v>0</v>
      </c>
      <c r="C580" s="84">
        <f t="shared" si="133"/>
        <v>0</v>
      </c>
      <c r="D580" s="84">
        <f t="shared" si="133"/>
        <v>0</v>
      </c>
      <c r="E580" s="84"/>
      <c r="F580" s="84">
        <f>+D580</f>
        <v>0</v>
      </c>
    </row>
    <row r="581" spans="1:6" ht="21" customHeight="1" x14ac:dyDescent="0.55000000000000004">
      <c r="A581" s="86"/>
      <c r="B581" s="84"/>
      <c r="C581" s="84"/>
      <c r="D581" s="84"/>
      <c r="E581" s="84"/>
      <c r="F581" s="84"/>
    </row>
    <row r="582" spans="1:6" ht="21" customHeight="1" x14ac:dyDescent="0.55000000000000004">
      <c r="A582" s="85" t="s">
        <v>492</v>
      </c>
      <c r="B582" s="84">
        <f t="shared" ref="B582:D582" si="134">+B430+B431</f>
        <v>0</v>
      </c>
      <c r="C582" s="84">
        <f t="shared" si="134"/>
        <v>0</v>
      </c>
      <c r="D582" s="84">
        <f t="shared" si="134"/>
        <v>0</v>
      </c>
      <c r="E582" s="84">
        <f>+D582</f>
        <v>0</v>
      </c>
      <c r="F582" s="84"/>
    </row>
    <row r="583" spans="1:6" ht="21" customHeight="1" x14ac:dyDescent="0.55000000000000004">
      <c r="A583" s="85" t="s">
        <v>543</v>
      </c>
      <c r="B583" s="84">
        <f t="shared" ref="B583:D583" si="135">+B469+B507+B545</f>
        <v>0</v>
      </c>
      <c r="C583" s="84">
        <f t="shared" si="135"/>
        <v>0</v>
      </c>
      <c r="D583" s="84">
        <f t="shared" si="135"/>
        <v>0</v>
      </c>
      <c r="E583" s="84"/>
      <c r="F583" s="84">
        <f>+D583</f>
        <v>0</v>
      </c>
    </row>
    <row r="584" spans="1:6" ht="21" customHeight="1" x14ac:dyDescent="0.55000000000000004">
      <c r="A584" s="86"/>
      <c r="B584" s="84"/>
      <c r="C584" s="84"/>
      <c r="D584" s="84"/>
      <c r="E584" s="84"/>
      <c r="F584" s="84"/>
    </row>
    <row r="585" spans="1:6" ht="21" customHeight="1" x14ac:dyDescent="0.55000000000000004">
      <c r="A585" s="86" t="s">
        <v>544</v>
      </c>
      <c r="B585" s="84">
        <f t="shared" ref="B585:D585" si="136">+B433+B434</f>
        <v>0</v>
      </c>
      <c r="C585" s="84">
        <f t="shared" si="136"/>
        <v>0</v>
      </c>
      <c r="D585" s="84">
        <f t="shared" si="136"/>
        <v>0</v>
      </c>
      <c r="E585" s="84">
        <f>+D585</f>
        <v>0</v>
      </c>
      <c r="F585" s="84"/>
    </row>
    <row r="586" spans="1:6" ht="21" customHeight="1" x14ac:dyDescent="0.55000000000000004">
      <c r="A586" s="86" t="s">
        <v>545</v>
      </c>
      <c r="B586" s="84">
        <f t="shared" ref="B586:D586" si="137">+B472+B510+B548</f>
        <v>0</v>
      </c>
      <c r="C586" s="84">
        <f t="shared" si="137"/>
        <v>0</v>
      </c>
      <c r="D586" s="84">
        <f t="shared" si="137"/>
        <v>0</v>
      </c>
      <c r="E586" s="84"/>
      <c r="F586" s="84">
        <f>+D586</f>
        <v>0</v>
      </c>
    </row>
    <row r="587" spans="1:6" ht="21" customHeight="1" x14ac:dyDescent="0.55000000000000004">
      <c r="A587" s="85"/>
      <c r="B587" s="84"/>
      <c r="C587" s="84"/>
      <c r="D587" s="84"/>
      <c r="E587" s="84"/>
      <c r="F587" s="84"/>
    </row>
    <row r="588" spans="1:6" ht="21" customHeight="1" x14ac:dyDescent="0.55000000000000004">
      <c r="A588" s="85"/>
      <c r="B588" s="66"/>
      <c r="C588" s="66"/>
      <c r="D588" s="66"/>
      <c r="E588" s="66"/>
      <c r="F588" s="84"/>
    </row>
    <row r="589" spans="1:6" ht="21" customHeight="1" x14ac:dyDescent="0.55000000000000004">
      <c r="A589" s="87" t="s">
        <v>372</v>
      </c>
      <c r="B589" s="84">
        <f t="shared" ref="B589:F589" si="138">SUM(B577:B588)</f>
        <v>0</v>
      </c>
      <c r="C589" s="84">
        <f t="shared" si="138"/>
        <v>0</v>
      </c>
      <c r="D589" s="84">
        <f t="shared" si="138"/>
        <v>0</v>
      </c>
      <c r="E589" s="84">
        <f t="shared" si="138"/>
        <v>0</v>
      </c>
      <c r="F589" s="88">
        <f t="shared" si="138"/>
        <v>0</v>
      </c>
    </row>
    <row r="590" spans="1:6" ht="21" customHeight="1" x14ac:dyDescent="0.55000000000000004">
      <c r="A590" s="47" t="e">
        <f>+D589/C589</f>
        <v>#DIV/0!</v>
      </c>
      <c r="B590" s="66"/>
      <c r="C590" s="66"/>
      <c r="D590" s="66"/>
      <c r="E590" s="66"/>
      <c r="F590" s="66"/>
    </row>
    <row r="591" spans="1:6" ht="21" customHeight="1" x14ac:dyDescent="0.55000000000000004">
      <c r="A591" s="89" t="str">
        <f>CONCATENATE(A607,C607,E607)</f>
        <v>ราคาลงตัวหน่วยละ บาท</v>
      </c>
      <c r="B591" s="66">
        <f t="shared" ref="B591:E591" si="139">SUM(B589:B590)</f>
        <v>0</v>
      </c>
      <c r="C591" s="66">
        <f t="shared" si="139"/>
        <v>0</v>
      </c>
      <c r="D591" s="66">
        <f t="shared" si="139"/>
        <v>0</v>
      </c>
      <c r="E591" s="66">
        <f t="shared" si="139"/>
        <v>0</v>
      </c>
      <c r="F591" s="66">
        <f>+D591-E591</f>
        <v>0</v>
      </c>
    </row>
    <row r="592" spans="1:6" ht="21" customHeight="1" x14ac:dyDescent="0.55000000000000004">
      <c r="A592" s="85" t="s">
        <v>546</v>
      </c>
      <c r="B592" s="84">
        <f t="shared" ref="B592:D592" si="140">+B440+B441</f>
        <v>0</v>
      </c>
      <c r="C592" s="84">
        <f t="shared" si="140"/>
        <v>0</v>
      </c>
      <c r="D592" s="84">
        <f t="shared" si="140"/>
        <v>0</v>
      </c>
      <c r="E592" s="84">
        <f>+D592</f>
        <v>0</v>
      </c>
      <c r="F592" s="84"/>
    </row>
    <row r="593" spans="1:6" ht="21" customHeight="1" x14ac:dyDescent="0.55000000000000004">
      <c r="A593" s="85" t="s">
        <v>547</v>
      </c>
      <c r="B593" s="84">
        <f t="shared" ref="B593:D593" si="141">+B479+B517+B555</f>
        <v>0</v>
      </c>
      <c r="C593" s="84">
        <f t="shared" si="141"/>
        <v>0</v>
      </c>
      <c r="D593" s="84">
        <f t="shared" si="141"/>
        <v>0</v>
      </c>
      <c r="E593" s="84"/>
      <c r="F593" s="84">
        <f>+D593</f>
        <v>0</v>
      </c>
    </row>
    <row r="594" spans="1:6" ht="21" customHeight="1" x14ac:dyDescent="0.55000000000000004">
      <c r="A594" s="85" t="s">
        <v>548</v>
      </c>
      <c r="B594" s="84">
        <f t="shared" ref="B594:D594" si="142">+B442+B443</f>
        <v>0</v>
      </c>
      <c r="C594" s="84">
        <f t="shared" si="142"/>
        <v>0</v>
      </c>
      <c r="D594" s="84">
        <f t="shared" si="142"/>
        <v>0</v>
      </c>
      <c r="E594" s="84">
        <f>+D594</f>
        <v>0</v>
      </c>
      <c r="F594" s="84"/>
    </row>
    <row r="595" spans="1:6" ht="21" customHeight="1" x14ac:dyDescent="0.55000000000000004">
      <c r="A595" s="85" t="s">
        <v>549</v>
      </c>
      <c r="B595" s="84">
        <f t="shared" ref="B595:D595" si="143">+B481+B519+B557</f>
        <v>0</v>
      </c>
      <c r="C595" s="84">
        <f t="shared" si="143"/>
        <v>0</v>
      </c>
      <c r="D595" s="84">
        <f t="shared" si="143"/>
        <v>0</v>
      </c>
      <c r="E595" s="84"/>
      <c r="F595" s="84">
        <f>+D595</f>
        <v>0</v>
      </c>
    </row>
    <row r="596" spans="1:6" ht="21" customHeight="1" x14ac:dyDescent="0.55000000000000004">
      <c r="A596" s="85" t="s">
        <v>550</v>
      </c>
      <c r="B596" s="84">
        <f t="shared" ref="B596:D596" si="144">+B444+B445</f>
        <v>0</v>
      </c>
      <c r="C596" s="84">
        <f t="shared" si="144"/>
        <v>0</v>
      </c>
      <c r="D596" s="84">
        <f t="shared" si="144"/>
        <v>0</v>
      </c>
      <c r="E596" s="84">
        <f>+D596</f>
        <v>0</v>
      </c>
      <c r="F596" s="84"/>
    </row>
    <row r="597" spans="1:6" ht="21" customHeight="1" x14ac:dyDescent="0.55000000000000004">
      <c r="A597" s="85" t="s">
        <v>551</v>
      </c>
      <c r="B597" s="84">
        <f t="shared" ref="B597:D597" si="145">+B483+B521+B559</f>
        <v>0</v>
      </c>
      <c r="C597" s="84">
        <f t="shared" si="145"/>
        <v>0</v>
      </c>
      <c r="D597" s="84">
        <f t="shared" si="145"/>
        <v>0</v>
      </c>
      <c r="E597" s="84"/>
      <c r="F597" s="84">
        <f>+D597</f>
        <v>0</v>
      </c>
    </row>
    <row r="598" spans="1:6" ht="21" customHeight="1" x14ac:dyDescent="0.55000000000000004">
      <c r="A598" s="85"/>
      <c r="B598" s="84"/>
      <c r="C598" s="84"/>
      <c r="D598" s="84"/>
      <c r="E598" s="84"/>
      <c r="F598" s="84"/>
    </row>
    <row r="599" spans="1:6" ht="21" customHeight="1" x14ac:dyDescent="0.55000000000000004">
      <c r="A599" s="85"/>
      <c r="B599" s="84"/>
      <c r="C599" s="84"/>
      <c r="D599" s="84"/>
      <c r="E599" s="84"/>
      <c r="F599" s="84"/>
    </row>
    <row r="600" spans="1:6" ht="21" customHeight="1" x14ac:dyDescent="0.55000000000000004">
      <c r="A600" s="85"/>
      <c r="B600" s="84"/>
      <c r="C600" s="84"/>
      <c r="D600" s="84"/>
      <c r="E600" s="84"/>
      <c r="F600" s="84"/>
    </row>
    <row r="601" spans="1:6" ht="21" customHeight="1" x14ac:dyDescent="0.55000000000000004">
      <c r="A601" s="85"/>
      <c r="B601" s="84"/>
      <c r="C601" s="84"/>
      <c r="D601" s="84"/>
      <c r="E601" s="84"/>
      <c r="F601" s="84"/>
    </row>
    <row r="602" spans="1:6" ht="21" customHeight="1" x14ac:dyDescent="0.55000000000000004">
      <c r="A602" s="85"/>
      <c r="B602" s="84"/>
      <c r="C602" s="84"/>
      <c r="D602" s="84"/>
      <c r="E602" s="84"/>
      <c r="F602" s="84"/>
    </row>
    <row r="603" spans="1:6" ht="21" customHeight="1" x14ac:dyDescent="0.55000000000000004">
      <c r="A603" s="85"/>
      <c r="B603" s="84"/>
      <c r="C603" s="84"/>
      <c r="D603" s="84"/>
      <c r="E603" s="84"/>
      <c r="F603" s="84"/>
    </row>
    <row r="604" spans="1:6" ht="21" customHeight="1" x14ac:dyDescent="0.55000000000000004">
      <c r="A604" s="90" t="s">
        <v>22</v>
      </c>
      <c r="B604" s="30">
        <f t="shared" ref="B604:F604" si="146">SUM(B592:B603)</f>
        <v>0</v>
      </c>
      <c r="C604" s="30">
        <f t="shared" si="146"/>
        <v>0</v>
      </c>
      <c r="D604" s="30">
        <f t="shared" si="146"/>
        <v>0</v>
      </c>
      <c r="E604" s="30">
        <f t="shared" si="146"/>
        <v>0</v>
      </c>
      <c r="F604" s="30">
        <f t="shared" si="146"/>
        <v>0</v>
      </c>
    </row>
    <row r="605" spans="1:6" ht="21" customHeight="1" x14ac:dyDescent="0.55000000000000004">
      <c r="A605" s="91" t="s">
        <v>540</v>
      </c>
      <c r="B605" s="76">
        <f t="shared" ref="B605:F605" si="147">+B591-B604</f>
        <v>0</v>
      </c>
      <c r="C605" s="76">
        <f t="shared" si="147"/>
        <v>0</v>
      </c>
      <c r="D605" s="76">
        <f t="shared" si="147"/>
        <v>0</v>
      </c>
      <c r="E605" s="76">
        <f t="shared" si="147"/>
        <v>0</v>
      </c>
      <c r="F605" s="76">
        <f t="shared" si="147"/>
        <v>0</v>
      </c>
    </row>
    <row r="606" spans="1:6" ht="21" customHeight="1" x14ac:dyDescent="0.55000000000000004">
      <c r="A606" s="92"/>
      <c r="B606" s="93"/>
      <c r="C606" s="93"/>
      <c r="D606" s="93"/>
      <c r="E606" s="93"/>
      <c r="F606" s="93"/>
    </row>
    <row r="607" spans="1:6" ht="21" customHeight="1" x14ac:dyDescent="0.55000000000000004">
      <c r="A607" s="92" t="s">
        <v>377</v>
      </c>
      <c r="B607" s="93"/>
      <c r="C607" s="93"/>
      <c r="D607" s="93"/>
      <c r="E607" s="93" t="s">
        <v>378</v>
      </c>
      <c r="F607" s="93"/>
    </row>
    <row r="608" spans="1:6" ht="21" customHeight="1" x14ac:dyDescent="0.55000000000000004">
      <c r="A608" s="92" t="s">
        <v>379</v>
      </c>
      <c r="B608" s="93"/>
      <c r="C608" s="93"/>
      <c r="D608" s="93"/>
      <c r="E608" s="93" t="s">
        <v>378</v>
      </c>
      <c r="F608" s="93"/>
    </row>
    <row r="609" spans="1:6" ht="21" customHeight="1" x14ac:dyDescent="0.65">
      <c r="A609" s="152" t="s">
        <v>101</v>
      </c>
      <c r="B609" s="153"/>
      <c r="C609" s="153"/>
      <c r="D609" s="153"/>
      <c r="E609" s="153"/>
      <c r="F609" s="154"/>
    </row>
    <row r="610" spans="1:6" ht="21" customHeight="1" x14ac:dyDescent="0.65">
      <c r="A610" s="155" t="str">
        <f>+A572</f>
        <v>งานสวนป่า.......................</v>
      </c>
      <c r="B610" s="138"/>
      <c r="C610" s="138"/>
      <c r="D610" s="138"/>
      <c r="E610" s="138"/>
      <c r="F610" s="138"/>
    </row>
    <row r="611" spans="1:6" ht="21" customHeight="1" x14ac:dyDescent="0.65">
      <c r="A611" s="155" t="s">
        <v>559</v>
      </c>
      <c r="B611" s="138"/>
      <c r="C611" s="138"/>
      <c r="D611" s="138"/>
      <c r="E611" s="138"/>
      <c r="F611" s="138"/>
    </row>
    <row r="612" spans="1:6" ht="21" customHeight="1" x14ac:dyDescent="0.65">
      <c r="A612" s="155" t="str">
        <f>+A574</f>
        <v>ณ วันที่  31  ธันวาคม  2569</v>
      </c>
      <c r="B612" s="138"/>
      <c r="C612" s="138"/>
      <c r="D612" s="138"/>
      <c r="E612" s="138"/>
      <c r="F612" s="138"/>
    </row>
    <row r="613" spans="1:6" ht="21" customHeight="1" x14ac:dyDescent="0.55000000000000004">
      <c r="A613" s="156"/>
      <c r="B613" s="141"/>
      <c r="C613" s="141"/>
      <c r="D613" s="141"/>
      <c r="E613" s="141"/>
      <c r="F613" s="141"/>
    </row>
    <row r="614" spans="1:6" ht="21" customHeight="1" x14ac:dyDescent="0.55000000000000004">
      <c r="A614" s="81" t="s">
        <v>83</v>
      </c>
      <c r="B614" s="82" t="s">
        <v>42</v>
      </c>
      <c r="C614" s="82" t="s">
        <v>7</v>
      </c>
      <c r="D614" s="82" t="s">
        <v>365</v>
      </c>
      <c r="E614" s="82" t="s">
        <v>366</v>
      </c>
      <c r="F614" s="82" t="s">
        <v>367</v>
      </c>
    </row>
    <row r="615" spans="1:6" ht="21" customHeight="1" x14ac:dyDescent="0.55000000000000004">
      <c r="A615" s="83" t="s">
        <v>368</v>
      </c>
      <c r="B615" s="84">
        <f t="shared" ref="B615:D615" si="148">+B7</f>
        <v>0</v>
      </c>
      <c r="C615" s="84">
        <f t="shared" si="148"/>
        <v>0</v>
      </c>
      <c r="D615" s="84">
        <f t="shared" si="148"/>
        <v>0</v>
      </c>
      <c r="E615" s="84">
        <f>+D615</f>
        <v>0</v>
      </c>
      <c r="F615" s="84"/>
    </row>
    <row r="616" spans="1:6" ht="21" customHeight="1" x14ac:dyDescent="0.55000000000000004">
      <c r="A616" s="85"/>
      <c r="B616" s="84"/>
      <c r="C616" s="84"/>
      <c r="D616" s="84"/>
      <c r="E616" s="84"/>
      <c r="F616" s="84"/>
    </row>
    <row r="617" spans="1:6" ht="21" customHeight="1" x14ac:dyDescent="0.55000000000000004">
      <c r="A617" s="85" t="s">
        <v>552</v>
      </c>
      <c r="B617" s="84">
        <f t="shared" ref="B617:D617" si="149">+B579+B580</f>
        <v>0</v>
      </c>
      <c r="C617" s="84">
        <f t="shared" si="149"/>
        <v>0</v>
      </c>
      <c r="D617" s="84">
        <f t="shared" si="149"/>
        <v>0</v>
      </c>
      <c r="E617" s="84">
        <v>0</v>
      </c>
      <c r="F617" s="84">
        <f>+D617-E617</f>
        <v>0</v>
      </c>
    </row>
    <row r="618" spans="1:6" ht="21" customHeight="1" x14ac:dyDescent="0.55000000000000004">
      <c r="A618" s="85"/>
      <c r="B618" s="84"/>
      <c r="C618" s="84"/>
      <c r="D618" s="84"/>
      <c r="E618" s="84"/>
      <c r="F618" s="84"/>
    </row>
    <row r="619" spans="1:6" ht="21" customHeight="1" x14ac:dyDescent="0.55000000000000004">
      <c r="A619" s="86"/>
      <c r="B619" s="84"/>
      <c r="C619" s="84"/>
      <c r="D619" s="84"/>
      <c r="E619" s="84"/>
      <c r="F619" s="84"/>
    </row>
    <row r="620" spans="1:6" ht="21" customHeight="1" x14ac:dyDescent="0.55000000000000004">
      <c r="A620" s="85" t="s">
        <v>553</v>
      </c>
      <c r="B620" s="84">
        <f t="shared" ref="B620:D620" si="150">+B582+B583</f>
        <v>0</v>
      </c>
      <c r="C620" s="84">
        <f t="shared" si="150"/>
        <v>0</v>
      </c>
      <c r="D620" s="84">
        <f t="shared" si="150"/>
        <v>0</v>
      </c>
      <c r="E620" s="84">
        <v>0</v>
      </c>
      <c r="F620" s="84">
        <f>+D620-E620</f>
        <v>0</v>
      </c>
    </row>
    <row r="621" spans="1:6" ht="21" customHeight="1" x14ac:dyDescent="0.55000000000000004">
      <c r="A621" s="85"/>
      <c r="B621" s="84"/>
      <c r="C621" s="84"/>
      <c r="D621" s="84"/>
      <c r="E621" s="84"/>
      <c r="F621" s="84"/>
    </row>
    <row r="622" spans="1:6" ht="21" customHeight="1" x14ac:dyDescent="0.55000000000000004">
      <c r="A622" s="86"/>
      <c r="B622" s="84"/>
      <c r="C622" s="84"/>
      <c r="D622" s="84"/>
      <c r="E622" s="84"/>
      <c r="F622" s="84">
        <f t="shared" ref="F622:F623" si="151">+D622-E622</f>
        <v>0</v>
      </c>
    </row>
    <row r="623" spans="1:6" ht="21" customHeight="1" x14ac:dyDescent="0.55000000000000004">
      <c r="A623" s="86" t="s">
        <v>554</v>
      </c>
      <c r="B623" s="84">
        <f t="shared" ref="B623:D623" si="152">+B585+B586</f>
        <v>0</v>
      </c>
      <c r="C623" s="84">
        <f t="shared" si="152"/>
        <v>0</v>
      </c>
      <c r="D623" s="84">
        <f t="shared" si="152"/>
        <v>0</v>
      </c>
      <c r="E623" s="84">
        <v>0</v>
      </c>
      <c r="F623" s="84">
        <f t="shared" si="151"/>
        <v>0</v>
      </c>
    </row>
    <row r="624" spans="1:6" ht="21" customHeight="1" x14ac:dyDescent="0.55000000000000004">
      <c r="A624" s="85"/>
      <c r="B624" s="84"/>
      <c r="C624" s="84"/>
      <c r="D624" s="84"/>
      <c r="E624" s="84"/>
      <c r="F624" s="84"/>
    </row>
    <row r="625" spans="1:6" ht="21" customHeight="1" x14ac:dyDescent="0.55000000000000004">
      <c r="A625" s="85"/>
      <c r="B625" s="84"/>
      <c r="C625" s="84"/>
      <c r="D625" s="84"/>
      <c r="E625" s="84"/>
      <c r="F625" s="84"/>
    </row>
    <row r="626" spans="1:6" ht="21" customHeight="1" x14ac:dyDescent="0.55000000000000004">
      <c r="A626" s="85"/>
      <c r="B626" s="66"/>
      <c r="C626" s="66"/>
      <c r="D626" s="66"/>
      <c r="E626" s="66"/>
      <c r="F626" s="84"/>
    </row>
    <row r="627" spans="1:6" ht="21" customHeight="1" x14ac:dyDescent="0.55000000000000004">
      <c r="A627" s="87" t="s">
        <v>372</v>
      </c>
      <c r="B627" s="84">
        <f t="shared" ref="B627:F627" si="153">SUM(B615:B626)</f>
        <v>0</v>
      </c>
      <c r="C627" s="84">
        <f t="shared" si="153"/>
        <v>0</v>
      </c>
      <c r="D627" s="84">
        <f t="shared" si="153"/>
        <v>0</v>
      </c>
      <c r="E627" s="84">
        <f t="shared" si="153"/>
        <v>0</v>
      </c>
      <c r="F627" s="88">
        <f t="shared" si="153"/>
        <v>0</v>
      </c>
    </row>
    <row r="628" spans="1:6" ht="21" customHeight="1" x14ac:dyDescent="0.55000000000000004">
      <c r="A628" s="47" t="e">
        <f>+D627/C627</f>
        <v>#DIV/0!</v>
      </c>
      <c r="B628" s="66"/>
      <c r="C628" s="66"/>
      <c r="D628" s="66"/>
      <c r="E628" s="66"/>
      <c r="F628" s="66"/>
    </row>
    <row r="629" spans="1:6" ht="21" customHeight="1" x14ac:dyDescent="0.55000000000000004">
      <c r="A629" s="89" t="str">
        <f>CONCATENATE(A645,C645,E645)</f>
        <v>ราคาลงตัวหน่วยละ บาท</v>
      </c>
      <c r="B629" s="66">
        <f t="shared" ref="B629:E629" si="154">SUM(B627:B628)</f>
        <v>0</v>
      </c>
      <c r="C629" s="66">
        <f t="shared" si="154"/>
        <v>0</v>
      </c>
      <c r="D629" s="30">
        <f t="shared" si="154"/>
        <v>0</v>
      </c>
      <c r="E629" s="66">
        <f t="shared" si="154"/>
        <v>0</v>
      </c>
      <c r="F629" s="66">
        <f t="shared" ref="F629:F630" si="155">+D629-E629</f>
        <v>0</v>
      </c>
    </row>
    <row r="630" spans="1:6" ht="21" customHeight="1" x14ac:dyDescent="0.55000000000000004">
      <c r="A630" s="85" t="s">
        <v>555</v>
      </c>
      <c r="B630" s="84">
        <f t="shared" ref="B630:D630" si="156">+B592+B593</f>
        <v>0</v>
      </c>
      <c r="C630" s="84">
        <f t="shared" si="156"/>
        <v>0</v>
      </c>
      <c r="D630" s="84">
        <f t="shared" si="156"/>
        <v>0</v>
      </c>
      <c r="E630" s="84"/>
      <c r="F630" s="84">
        <f t="shared" si="155"/>
        <v>0</v>
      </c>
    </row>
    <row r="631" spans="1:6" ht="21" customHeight="1" x14ac:dyDescent="0.55000000000000004">
      <c r="A631" s="85"/>
      <c r="B631" s="84"/>
      <c r="C631" s="84"/>
      <c r="D631" s="84"/>
      <c r="E631" s="84"/>
      <c r="F631" s="84"/>
    </row>
    <row r="632" spans="1:6" ht="21" customHeight="1" x14ac:dyDescent="0.55000000000000004">
      <c r="A632" s="85" t="s">
        <v>556</v>
      </c>
      <c r="B632" s="84">
        <f t="shared" ref="B632:D632" si="157">+B594+B595</f>
        <v>0</v>
      </c>
      <c r="C632" s="84">
        <f t="shared" si="157"/>
        <v>0</v>
      </c>
      <c r="D632" s="84">
        <f t="shared" si="157"/>
        <v>0</v>
      </c>
      <c r="E632" s="84"/>
      <c r="F632" s="84">
        <f>+D632-E632</f>
        <v>0</v>
      </c>
    </row>
    <row r="633" spans="1:6" ht="21" customHeight="1" x14ac:dyDescent="0.55000000000000004">
      <c r="A633" s="85"/>
      <c r="B633" s="84"/>
      <c r="C633" s="84"/>
      <c r="D633" s="84"/>
      <c r="E633" s="84"/>
      <c r="F633" s="84"/>
    </row>
    <row r="634" spans="1:6" ht="21" customHeight="1" x14ac:dyDescent="0.55000000000000004">
      <c r="A634" s="85" t="s">
        <v>557</v>
      </c>
      <c r="B634" s="84">
        <f t="shared" ref="B634:D634" si="158">+B596+B597</f>
        <v>0</v>
      </c>
      <c r="C634" s="84">
        <f t="shared" si="158"/>
        <v>0</v>
      </c>
      <c r="D634" s="84">
        <f t="shared" si="158"/>
        <v>0</v>
      </c>
      <c r="E634" s="84"/>
      <c r="F634" s="84">
        <f>+D634-E634</f>
        <v>0</v>
      </c>
    </row>
    <row r="635" spans="1:6" ht="21" customHeight="1" x14ac:dyDescent="0.55000000000000004">
      <c r="A635" s="85"/>
      <c r="B635" s="84"/>
      <c r="C635" s="84"/>
      <c r="D635" s="84"/>
      <c r="E635" s="84"/>
      <c r="F635" s="84"/>
    </row>
    <row r="636" spans="1:6" ht="21" customHeight="1" x14ac:dyDescent="0.55000000000000004">
      <c r="A636" s="85"/>
      <c r="B636" s="84"/>
      <c r="C636" s="84"/>
      <c r="D636" s="84"/>
      <c r="E636" s="84"/>
      <c r="F636" s="84"/>
    </row>
    <row r="637" spans="1:6" ht="21" customHeight="1" x14ac:dyDescent="0.55000000000000004">
      <c r="A637" s="85"/>
      <c r="B637" s="84"/>
      <c r="C637" s="84"/>
      <c r="D637" s="84"/>
      <c r="E637" s="84"/>
      <c r="F637" s="84"/>
    </row>
    <row r="638" spans="1:6" ht="21" customHeight="1" x14ac:dyDescent="0.55000000000000004">
      <c r="A638" s="85"/>
      <c r="B638" s="84"/>
      <c r="C638" s="84"/>
      <c r="D638" s="84"/>
      <c r="E638" s="84"/>
      <c r="F638" s="84"/>
    </row>
    <row r="639" spans="1:6" ht="21" customHeight="1" x14ac:dyDescent="0.55000000000000004">
      <c r="A639" s="85"/>
      <c r="B639" s="84"/>
      <c r="C639" s="84"/>
      <c r="D639" s="84"/>
      <c r="E639" s="84"/>
      <c r="F639" s="84"/>
    </row>
    <row r="640" spans="1:6" ht="21" customHeight="1" x14ac:dyDescent="0.55000000000000004">
      <c r="A640" s="85"/>
      <c r="B640" s="84"/>
      <c r="C640" s="84"/>
      <c r="D640" s="84"/>
      <c r="E640" s="84"/>
      <c r="F640" s="84"/>
    </row>
    <row r="641" spans="1:6" ht="21" customHeight="1" x14ac:dyDescent="0.55000000000000004">
      <c r="A641" s="85"/>
      <c r="B641" s="84"/>
      <c r="C641" s="84"/>
      <c r="D641" s="84"/>
      <c r="E641" s="84"/>
      <c r="F641" s="84"/>
    </row>
    <row r="642" spans="1:6" ht="21" customHeight="1" x14ac:dyDescent="0.55000000000000004">
      <c r="A642" s="90" t="s">
        <v>22</v>
      </c>
      <c r="B642" s="30">
        <f t="shared" ref="B642:F642" si="159">SUM(B630:B641)</f>
        <v>0</v>
      </c>
      <c r="C642" s="30">
        <f t="shared" si="159"/>
        <v>0</v>
      </c>
      <c r="D642" s="30">
        <f t="shared" si="159"/>
        <v>0</v>
      </c>
      <c r="E642" s="30">
        <f t="shared" si="159"/>
        <v>0</v>
      </c>
      <c r="F642" s="30">
        <f t="shared" si="159"/>
        <v>0</v>
      </c>
    </row>
    <row r="643" spans="1:6" ht="21" customHeight="1" x14ac:dyDescent="0.55000000000000004">
      <c r="A643" s="91" t="s">
        <v>489</v>
      </c>
      <c r="B643" s="76">
        <f t="shared" ref="B643:F643" si="160">+B629-B642</f>
        <v>0</v>
      </c>
      <c r="C643" s="76">
        <f t="shared" si="160"/>
        <v>0</v>
      </c>
      <c r="D643" s="76">
        <f t="shared" si="160"/>
        <v>0</v>
      </c>
      <c r="E643" s="76">
        <f t="shared" si="160"/>
        <v>0</v>
      </c>
      <c r="F643" s="76">
        <f t="shared" si="160"/>
        <v>0</v>
      </c>
    </row>
    <row r="644" spans="1:6" ht="21" customHeight="1" x14ac:dyDescent="0.55000000000000004">
      <c r="A644" s="92"/>
      <c r="B644" s="93"/>
      <c r="C644" s="93"/>
      <c r="D644" s="93"/>
      <c r="E644" s="93"/>
      <c r="F644" s="93"/>
    </row>
    <row r="645" spans="1:6" ht="21" customHeight="1" x14ac:dyDescent="0.55000000000000004">
      <c r="A645" s="92" t="s">
        <v>377</v>
      </c>
      <c r="B645" s="93"/>
      <c r="C645" s="93"/>
      <c r="D645" s="93"/>
      <c r="E645" s="93" t="s">
        <v>378</v>
      </c>
      <c r="F645" s="93"/>
    </row>
    <row r="646" spans="1:6" ht="21" customHeight="1" x14ac:dyDescent="0.55000000000000004">
      <c r="A646" s="92" t="s">
        <v>379</v>
      </c>
      <c r="B646" s="93"/>
      <c r="C646" s="93"/>
      <c r="D646" s="93"/>
      <c r="E646" s="93" t="s">
        <v>378</v>
      </c>
      <c r="F646" s="93"/>
    </row>
    <row r="647" spans="1:6" ht="21" customHeight="1" x14ac:dyDescent="0.55000000000000004">
      <c r="A647" s="92"/>
      <c r="B647" s="93"/>
      <c r="C647" s="93"/>
      <c r="D647" s="93"/>
      <c r="E647" s="93"/>
      <c r="F647" s="93"/>
    </row>
    <row r="648" spans="1:6" ht="21" customHeight="1" x14ac:dyDescent="0.55000000000000004">
      <c r="A648" s="92"/>
      <c r="B648" s="93"/>
      <c r="C648" s="93"/>
      <c r="D648" s="93"/>
      <c r="E648" s="93"/>
      <c r="F648" s="93"/>
    </row>
    <row r="649" spans="1:6" ht="21" customHeight="1" x14ac:dyDescent="0.55000000000000004">
      <c r="A649" s="92"/>
      <c r="B649" s="93"/>
      <c r="C649" s="93"/>
      <c r="D649" s="93"/>
      <c r="E649" s="93"/>
      <c r="F649" s="93"/>
    </row>
    <row r="650" spans="1:6" ht="21" customHeight="1" x14ac:dyDescent="0.55000000000000004">
      <c r="A650" s="92"/>
      <c r="B650" s="93"/>
      <c r="C650" s="93"/>
      <c r="D650" s="93"/>
      <c r="E650" s="93"/>
      <c r="F650" s="93"/>
    </row>
    <row r="651" spans="1:6" ht="21" customHeight="1" x14ac:dyDescent="0.55000000000000004">
      <c r="A651" s="92"/>
      <c r="B651" s="93"/>
      <c r="C651" s="93"/>
      <c r="D651" s="93"/>
      <c r="E651" s="93"/>
      <c r="F651" s="93"/>
    </row>
    <row r="652" spans="1:6" ht="21" customHeight="1" x14ac:dyDescent="0.55000000000000004">
      <c r="A652" s="92"/>
      <c r="B652" s="93"/>
      <c r="C652" s="93"/>
      <c r="D652" s="93"/>
      <c r="E652" s="93"/>
      <c r="F652" s="93"/>
    </row>
    <row r="653" spans="1:6" ht="21" customHeight="1" x14ac:dyDescent="0.55000000000000004">
      <c r="A653" s="92"/>
      <c r="B653" s="93"/>
      <c r="C653" s="93"/>
      <c r="D653" s="93"/>
      <c r="E653" s="93"/>
      <c r="F653" s="93"/>
    </row>
    <row r="654" spans="1:6" ht="21" customHeight="1" x14ac:dyDescent="0.55000000000000004">
      <c r="A654" s="92"/>
      <c r="B654" s="93"/>
      <c r="C654" s="93"/>
      <c r="D654" s="93"/>
      <c r="E654" s="93"/>
      <c r="F654" s="93"/>
    </row>
    <row r="655" spans="1:6" ht="21" customHeight="1" x14ac:dyDescent="0.55000000000000004">
      <c r="A655" s="92"/>
      <c r="B655" s="93"/>
      <c r="C655" s="93"/>
      <c r="D655" s="93"/>
      <c r="E655" s="93"/>
      <c r="F655" s="93"/>
    </row>
    <row r="656" spans="1:6" ht="21" customHeight="1" x14ac:dyDescent="0.55000000000000004">
      <c r="A656" s="92"/>
      <c r="B656" s="93"/>
      <c r="C656" s="93"/>
      <c r="D656" s="93"/>
      <c r="E656" s="93"/>
      <c r="F656" s="93"/>
    </row>
    <row r="657" spans="1:6" ht="21" customHeight="1" x14ac:dyDescent="0.55000000000000004">
      <c r="A657" s="92"/>
      <c r="B657" s="93"/>
      <c r="C657" s="93"/>
      <c r="D657" s="93"/>
      <c r="E657" s="93"/>
      <c r="F657" s="93"/>
    </row>
    <row r="658" spans="1:6" ht="21" customHeight="1" x14ac:dyDescent="0.55000000000000004">
      <c r="A658" s="92"/>
      <c r="B658" s="93"/>
      <c r="C658" s="93"/>
      <c r="D658" s="93"/>
      <c r="E658" s="93"/>
      <c r="F658" s="93"/>
    </row>
    <row r="659" spans="1:6" ht="21" customHeight="1" x14ac:dyDescent="0.55000000000000004">
      <c r="A659" s="92"/>
      <c r="B659" s="93"/>
      <c r="C659" s="93"/>
      <c r="D659" s="93"/>
      <c r="E659" s="93"/>
      <c r="F659" s="93"/>
    </row>
    <row r="660" spans="1:6" ht="21" customHeight="1" x14ac:dyDescent="0.55000000000000004">
      <c r="A660" s="92"/>
      <c r="B660" s="93"/>
      <c r="C660" s="93"/>
      <c r="D660" s="93"/>
      <c r="E660" s="93"/>
      <c r="F660" s="93"/>
    </row>
    <row r="661" spans="1:6" ht="21" customHeight="1" x14ac:dyDescent="0.55000000000000004">
      <c r="A661" s="92"/>
      <c r="B661" s="93"/>
      <c r="C661" s="93"/>
      <c r="D661" s="93"/>
      <c r="E661" s="93"/>
      <c r="F661" s="93"/>
    </row>
    <row r="662" spans="1:6" ht="21" customHeight="1" x14ac:dyDescent="0.55000000000000004">
      <c r="A662" s="92"/>
      <c r="B662" s="93"/>
      <c r="C662" s="93"/>
      <c r="D662" s="93"/>
      <c r="E662" s="93"/>
      <c r="F662" s="93"/>
    </row>
    <row r="663" spans="1:6" ht="21" customHeight="1" x14ac:dyDescent="0.55000000000000004">
      <c r="A663" s="92"/>
      <c r="B663" s="93"/>
      <c r="C663" s="93"/>
      <c r="D663" s="93"/>
      <c r="E663" s="93"/>
      <c r="F663" s="93"/>
    </row>
    <row r="664" spans="1:6" ht="21" customHeight="1" x14ac:dyDescent="0.55000000000000004">
      <c r="A664" s="92"/>
      <c r="B664" s="93"/>
      <c r="C664" s="93"/>
      <c r="D664" s="93"/>
      <c r="E664" s="93"/>
      <c r="F664" s="93"/>
    </row>
    <row r="665" spans="1:6" ht="21" customHeight="1" x14ac:dyDescent="0.55000000000000004">
      <c r="A665" s="92"/>
      <c r="B665" s="93"/>
      <c r="C665" s="93"/>
      <c r="D665" s="93"/>
      <c r="E665" s="93"/>
      <c r="F665" s="93"/>
    </row>
    <row r="666" spans="1:6" ht="21" customHeight="1" x14ac:dyDescent="0.55000000000000004">
      <c r="A666" s="92"/>
      <c r="B666" s="93"/>
      <c r="C666" s="93"/>
      <c r="D666" s="93"/>
      <c r="E666" s="93"/>
      <c r="F666" s="93"/>
    </row>
    <row r="667" spans="1:6" ht="21" customHeight="1" x14ac:dyDescent="0.55000000000000004">
      <c r="A667" s="92"/>
      <c r="B667" s="93"/>
      <c r="C667" s="93"/>
      <c r="D667" s="93"/>
      <c r="E667" s="93"/>
      <c r="F667" s="93"/>
    </row>
    <row r="668" spans="1:6" ht="21" customHeight="1" x14ac:dyDescent="0.55000000000000004">
      <c r="A668" s="92"/>
      <c r="B668" s="93"/>
      <c r="C668" s="93"/>
      <c r="D668" s="93"/>
      <c r="E668" s="93"/>
      <c r="F668" s="93"/>
    </row>
    <row r="669" spans="1:6" ht="21" customHeight="1" x14ac:dyDescent="0.55000000000000004">
      <c r="A669" s="92"/>
      <c r="B669" s="93"/>
      <c r="C669" s="93"/>
      <c r="D669" s="93"/>
      <c r="E669" s="93"/>
      <c r="F669" s="93"/>
    </row>
    <row r="670" spans="1:6" ht="21" customHeight="1" x14ac:dyDescent="0.55000000000000004">
      <c r="A670" s="92"/>
      <c r="B670" s="93"/>
      <c r="C670" s="93"/>
      <c r="D670" s="93"/>
      <c r="E670" s="93"/>
      <c r="F670" s="93"/>
    </row>
    <row r="671" spans="1:6" ht="21" customHeight="1" x14ac:dyDescent="0.55000000000000004">
      <c r="A671" s="92"/>
      <c r="B671" s="93"/>
      <c r="C671" s="93"/>
      <c r="D671" s="93"/>
      <c r="E671" s="93"/>
      <c r="F671" s="93"/>
    </row>
    <row r="672" spans="1:6" ht="21" customHeight="1" x14ac:dyDescent="0.55000000000000004">
      <c r="A672" s="92"/>
      <c r="B672" s="93"/>
      <c r="C672" s="93"/>
      <c r="D672" s="93"/>
      <c r="E672" s="93"/>
      <c r="F672" s="93"/>
    </row>
    <row r="673" spans="1:6" ht="21" customHeight="1" x14ac:dyDescent="0.55000000000000004">
      <c r="A673" s="92"/>
      <c r="B673" s="93"/>
      <c r="C673" s="93"/>
      <c r="D673" s="93"/>
      <c r="E673" s="93"/>
      <c r="F673" s="93"/>
    </row>
    <row r="674" spans="1:6" ht="21" customHeight="1" x14ac:dyDescent="0.55000000000000004">
      <c r="A674" s="92"/>
      <c r="B674" s="93"/>
      <c r="C674" s="93"/>
      <c r="D674" s="93"/>
      <c r="E674" s="93"/>
      <c r="F674" s="93"/>
    </row>
    <row r="675" spans="1:6" ht="21" customHeight="1" x14ac:dyDescent="0.55000000000000004">
      <c r="A675" s="92"/>
      <c r="B675" s="93"/>
      <c r="C675" s="93"/>
      <c r="D675" s="93"/>
      <c r="E675" s="93"/>
      <c r="F675" s="93"/>
    </row>
    <row r="676" spans="1:6" ht="21" customHeight="1" x14ac:dyDescent="0.55000000000000004">
      <c r="A676" s="92"/>
      <c r="B676" s="93"/>
      <c r="C676" s="93"/>
      <c r="D676" s="93"/>
      <c r="E676" s="93"/>
      <c r="F676" s="93"/>
    </row>
    <row r="677" spans="1:6" ht="21" customHeight="1" x14ac:dyDescent="0.55000000000000004">
      <c r="A677" s="92"/>
      <c r="B677" s="93"/>
      <c r="C677" s="93"/>
      <c r="D677" s="93"/>
      <c r="E677" s="93"/>
      <c r="F677" s="93"/>
    </row>
    <row r="678" spans="1:6" ht="21" customHeight="1" x14ac:dyDescent="0.55000000000000004">
      <c r="A678" s="92"/>
      <c r="B678" s="93"/>
      <c r="C678" s="93"/>
      <c r="D678" s="93"/>
      <c r="E678" s="93"/>
      <c r="F678" s="93"/>
    </row>
    <row r="679" spans="1:6" ht="21" customHeight="1" x14ac:dyDescent="0.55000000000000004">
      <c r="A679" s="92"/>
      <c r="B679" s="93"/>
      <c r="C679" s="93"/>
      <c r="D679" s="93"/>
      <c r="E679" s="93"/>
      <c r="F679" s="93"/>
    </row>
    <row r="680" spans="1:6" ht="21" customHeight="1" x14ac:dyDescent="0.55000000000000004">
      <c r="A680" s="92"/>
      <c r="B680" s="93"/>
      <c r="C680" s="93"/>
      <c r="D680" s="93"/>
      <c r="E680" s="93"/>
      <c r="F680" s="93"/>
    </row>
    <row r="681" spans="1:6" ht="21" customHeight="1" x14ac:dyDescent="0.55000000000000004">
      <c r="A681" s="92"/>
      <c r="B681" s="93"/>
      <c r="C681" s="93"/>
      <c r="D681" s="93"/>
      <c r="E681" s="93"/>
      <c r="F681" s="93"/>
    </row>
    <row r="682" spans="1:6" ht="21" customHeight="1" x14ac:dyDescent="0.55000000000000004">
      <c r="A682" s="92"/>
      <c r="B682" s="93"/>
      <c r="C682" s="93"/>
      <c r="D682" s="93"/>
      <c r="E682" s="93"/>
      <c r="F682" s="93"/>
    </row>
    <row r="683" spans="1:6" ht="21" customHeight="1" x14ac:dyDescent="0.55000000000000004">
      <c r="A683" s="92"/>
      <c r="B683" s="93"/>
      <c r="C683" s="93"/>
      <c r="D683" s="93"/>
      <c r="E683" s="93"/>
      <c r="F683" s="93"/>
    </row>
    <row r="684" spans="1:6" ht="21" customHeight="1" x14ac:dyDescent="0.55000000000000004">
      <c r="A684" s="92"/>
      <c r="B684" s="93"/>
      <c r="C684" s="93"/>
      <c r="D684" s="93"/>
      <c r="E684" s="93"/>
      <c r="F684" s="93"/>
    </row>
    <row r="685" spans="1:6" ht="21" customHeight="1" x14ac:dyDescent="0.55000000000000004">
      <c r="A685" s="92"/>
      <c r="B685" s="93"/>
      <c r="C685" s="93"/>
      <c r="D685" s="93"/>
      <c r="E685" s="93"/>
      <c r="F685" s="93"/>
    </row>
    <row r="686" spans="1:6" ht="21" customHeight="1" x14ac:dyDescent="0.55000000000000004">
      <c r="A686" s="92"/>
      <c r="B686" s="93"/>
      <c r="C686" s="93"/>
      <c r="D686" s="93"/>
      <c r="E686" s="93"/>
      <c r="F686" s="93"/>
    </row>
    <row r="687" spans="1:6" ht="21" customHeight="1" x14ac:dyDescent="0.55000000000000004">
      <c r="A687" s="92"/>
      <c r="B687" s="93"/>
      <c r="C687" s="93"/>
      <c r="D687" s="93"/>
      <c r="E687" s="93"/>
      <c r="F687" s="93"/>
    </row>
    <row r="688" spans="1:6" ht="21" customHeight="1" x14ac:dyDescent="0.55000000000000004">
      <c r="A688" s="92"/>
      <c r="B688" s="93"/>
      <c r="C688" s="93"/>
      <c r="D688" s="93"/>
      <c r="E688" s="93"/>
      <c r="F688" s="93"/>
    </row>
    <row r="689" spans="1:6" ht="21" customHeight="1" x14ac:dyDescent="0.55000000000000004">
      <c r="A689" s="92"/>
      <c r="B689" s="93"/>
      <c r="C689" s="93"/>
      <c r="D689" s="93"/>
      <c r="E689" s="93"/>
      <c r="F689" s="93"/>
    </row>
    <row r="690" spans="1:6" ht="21" customHeight="1" x14ac:dyDescent="0.55000000000000004">
      <c r="A690" s="92"/>
      <c r="B690" s="93"/>
      <c r="C690" s="93"/>
      <c r="D690" s="93"/>
      <c r="E690" s="93"/>
      <c r="F690" s="93"/>
    </row>
    <row r="691" spans="1:6" ht="21" customHeight="1" x14ac:dyDescent="0.55000000000000004">
      <c r="A691" s="92"/>
      <c r="B691" s="93"/>
      <c r="C691" s="93"/>
      <c r="D691" s="93"/>
      <c r="E691" s="93"/>
      <c r="F691" s="93"/>
    </row>
    <row r="692" spans="1:6" ht="21" customHeight="1" x14ac:dyDescent="0.55000000000000004">
      <c r="A692" s="92"/>
      <c r="B692" s="93"/>
      <c r="C692" s="93"/>
      <c r="D692" s="93"/>
      <c r="E692" s="93"/>
      <c r="F692" s="93"/>
    </row>
    <row r="693" spans="1:6" ht="21" customHeight="1" x14ac:dyDescent="0.55000000000000004">
      <c r="A693" s="92"/>
      <c r="B693" s="93"/>
      <c r="C693" s="93"/>
      <c r="D693" s="93"/>
      <c r="E693" s="93"/>
      <c r="F693" s="93"/>
    </row>
    <row r="694" spans="1:6" ht="21" customHeight="1" x14ac:dyDescent="0.55000000000000004">
      <c r="A694" s="92"/>
      <c r="B694" s="93"/>
      <c r="C694" s="93"/>
      <c r="D694" s="93"/>
      <c r="E694" s="93"/>
      <c r="F694" s="93"/>
    </row>
    <row r="695" spans="1:6" ht="21" customHeight="1" x14ac:dyDescent="0.55000000000000004">
      <c r="A695" s="92"/>
      <c r="B695" s="93"/>
      <c r="C695" s="93"/>
      <c r="D695" s="93"/>
      <c r="E695" s="93"/>
      <c r="F695" s="93"/>
    </row>
    <row r="696" spans="1:6" ht="21" customHeight="1" x14ac:dyDescent="0.55000000000000004">
      <c r="A696" s="92"/>
      <c r="B696" s="93"/>
      <c r="C696" s="93"/>
      <c r="D696" s="93"/>
      <c r="E696" s="93"/>
      <c r="F696" s="93"/>
    </row>
    <row r="697" spans="1:6" ht="21" customHeight="1" x14ac:dyDescent="0.55000000000000004">
      <c r="A697" s="92"/>
      <c r="B697" s="93"/>
      <c r="C697" s="93"/>
      <c r="D697" s="93"/>
      <c r="E697" s="93"/>
      <c r="F697" s="93"/>
    </row>
    <row r="698" spans="1:6" ht="21" customHeight="1" x14ac:dyDescent="0.55000000000000004">
      <c r="A698" s="92"/>
      <c r="B698" s="93"/>
      <c r="C698" s="93"/>
      <c r="D698" s="93"/>
      <c r="E698" s="93"/>
      <c r="F698" s="93"/>
    </row>
    <row r="699" spans="1:6" ht="21" customHeight="1" x14ac:dyDescent="0.55000000000000004">
      <c r="A699" s="92"/>
      <c r="B699" s="93"/>
      <c r="C699" s="93"/>
      <c r="D699" s="93"/>
      <c r="E699" s="93"/>
      <c r="F699" s="93"/>
    </row>
    <row r="700" spans="1:6" ht="21" customHeight="1" x14ac:dyDescent="0.55000000000000004">
      <c r="A700" s="92"/>
      <c r="B700" s="93"/>
      <c r="C700" s="93"/>
      <c r="D700" s="93"/>
      <c r="E700" s="93"/>
      <c r="F700" s="93"/>
    </row>
    <row r="701" spans="1:6" ht="21" customHeight="1" x14ac:dyDescent="0.55000000000000004">
      <c r="A701" s="92"/>
      <c r="B701" s="93"/>
      <c r="C701" s="93"/>
      <c r="D701" s="93"/>
      <c r="E701" s="93"/>
      <c r="F701" s="93"/>
    </row>
    <row r="702" spans="1:6" ht="21" customHeight="1" x14ac:dyDescent="0.55000000000000004">
      <c r="A702" s="92"/>
      <c r="B702" s="93"/>
      <c r="C702" s="93"/>
      <c r="D702" s="93"/>
      <c r="E702" s="93"/>
      <c r="F702" s="93"/>
    </row>
    <row r="703" spans="1:6" ht="21" customHeight="1" x14ac:dyDescent="0.55000000000000004">
      <c r="A703" s="92"/>
      <c r="B703" s="93"/>
      <c r="C703" s="93"/>
      <c r="D703" s="93"/>
      <c r="E703" s="93"/>
      <c r="F703" s="93"/>
    </row>
    <row r="704" spans="1:6" ht="21" customHeight="1" x14ac:dyDescent="0.55000000000000004">
      <c r="A704" s="92"/>
      <c r="B704" s="93"/>
      <c r="C704" s="93"/>
      <c r="D704" s="93"/>
      <c r="E704" s="93"/>
      <c r="F704" s="93"/>
    </row>
    <row r="705" spans="1:6" ht="21" customHeight="1" x14ac:dyDescent="0.55000000000000004">
      <c r="A705" s="92"/>
      <c r="B705" s="93"/>
      <c r="C705" s="93"/>
      <c r="D705" s="93"/>
      <c r="E705" s="93"/>
      <c r="F705" s="93"/>
    </row>
    <row r="706" spans="1:6" ht="21" customHeight="1" x14ac:dyDescent="0.55000000000000004">
      <c r="A706" s="92"/>
      <c r="B706" s="93"/>
      <c r="C706" s="93"/>
      <c r="D706" s="93"/>
      <c r="E706" s="93"/>
      <c r="F706" s="93"/>
    </row>
    <row r="707" spans="1:6" ht="21" customHeight="1" x14ac:dyDescent="0.55000000000000004">
      <c r="A707" s="92"/>
      <c r="B707" s="93"/>
      <c r="C707" s="93"/>
      <c r="D707" s="93"/>
      <c r="E707" s="93"/>
      <c r="F707" s="93"/>
    </row>
    <row r="708" spans="1:6" ht="21" customHeight="1" x14ac:dyDescent="0.55000000000000004">
      <c r="A708" s="92"/>
      <c r="B708" s="93"/>
      <c r="C708" s="93"/>
      <c r="D708" s="93"/>
      <c r="E708" s="93"/>
      <c r="F708" s="93"/>
    </row>
    <row r="709" spans="1:6" ht="21" customHeight="1" x14ac:dyDescent="0.55000000000000004">
      <c r="A709" s="92"/>
      <c r="B709" s="93"/>
      <c r="C709" s="93"/>
      <c r="D709" s="93"/>
      <c r="E709" s="93"/>
      <c r="F709" s="93"/>
    </row>
    <row r="710" spans="1:6" ht="21" customHeight="1" x14ac:dyDescent="0.55000000000000004">
      <c r="A710" s="92"/>
      <c r="B710" s="93"/>
      <c r="C710" s="93"/>
      <c r="D710" s="93"/>
      <c r="E710" s="93"/>
      <c r="F710" s="93"/>
    </row>
    <row r="711" spans="1:6" ht="21" customHeight="1" x14ac:dyDescent="0.55000000000000004">
      <c r="A711" s="92"/>
      <c r="B711" s="93"/>
      <c r="C711" s="93"/>
      <c r="D711" s="93"/>
      <c r="E711" s="93"/>
      <c r="F711" s="93"/>
    </row>
    <row r="712" spans="1:6" ht="21" customHeight="1" x14ac:dyDescent="0.55000000000000004">
      <c r="A712" s="92"/>
      <c r="B712" s="93"/>
      <c r="C712" s="93"/>
      <c r="D712" s="93"/>
      <c r="E712" s="93"/>
      <c r="F712" s="93"/>
    </row>
    <row r="713" spans="1:6" ht="21" customHeight="1" x14ac:dyDescent="0.55000000000000004">
      <c r="A713" s="92"/>
      <c r="B713" s="93"/>
      <c r="C713" s="93"/>
      <c r="D713" s="93"/>
      <c r="E713" s="93"/>
      <c r="F713" s="93"/>
    </row>
    <row r="714" spans="1:6" ht="21" customHeight="1" x14ac:dyDescent="0.55000000000000004">
      <c r="A714" s="92"/>
      <c r="B714" s="93"/>
      <c r="C714" s="93"/>
      <c r="D714" s="93"/>
      <c r="E714" s="93"/>
      <c r="F714" s="93"/>
    </row>
    <row r="715" spans="1:6" ht="21" customHeight="1" x14ac:dyDescent="0.55000000000000004">
      <c r="A715" s="92"/>
      <c r="B715" s="93"/>
      <c r="C715" s="93"/>
      <c r="D715" s="93"/>
      <c r="E715" s="93"/>
      <c r="F715" s="93"/>
    </row>
    <row r="716" spans="1:6" ht="21" customHeight="1" x14ac:dyDescent="0.55000000000000004">
      <c r="A716" s="92"/>
      <c r="B716" s="93"/>
      <c r="C716" s="93"/>
      <c r="D716" s="93"/>
      <c r="E716" s="93"/>
      <c r="F716" s="93"/>
    </row>
    <row r="717" spans="1:6" ht="21" customHeight="1" x14ac:dyDescent="0.55000000000000004">
      <c r="A717" s="92"/>
      <c r="B717" s="93"/>
      <c r="C717" s="93"/>
      <c r="D717" s="93"/>
      <c r="E717" s="93"/>
      <c r="F717" s="93"/>
    </row>
    <row r="718" spans="1:6" ht="21" customHeight="1" x14ac:dyDescent="0.55000000000000004">
      <c r="A718" s="92"/>
      <c r="B718" s="93"/>
      <c r="C718" s="93"/>
      <c r="D718" s="93"/>
      <c r="E718" s="93"/>
      <c r="F718" s="93"/>
    </row>
    <row r="719" spans="1:6" ht="21" customHeight="1" x14ac:dyDescent="0.55000000000000004">
      <c r="A719" s="92"/>
      <c r="B719" s="93"/>
      <c r="C719" s="93"/>
      <c r="D719" s="93"/>
      <c r="E719" s="93"/>
      <c r="F719" s="93"/>
    </row>
    <row r="720" spans="1:6" ht="21" customHeight="1" x14ac:dyDescent="0.55000000000000004">
      <c r="A720" s="92"/>
      <c r="B720" s="93"/>
      <c r="C720" s="93"/>
      <c r="D720" s="93"/>
      <c r="E720" s="93"/>
      <c r="F720" s="93"/>
    </row>
    <row r="721" spans="1:6" ht="21" customHeight="1" x14ac:dyDescent="0.55000000000000004">
      <c r="A721" s="92"/>
      <c r="B721" s="93"/>
      <c r="C721" s="93"/>
      <c r="D721" s="93"/>
      <c r="E721" s="93"/>
      <c r="F721" s="93"/>
    </row>
    <row r="722" spans="1:6" ht="21" customHeight="1" x14ac:dyDescent="0.55000000000000004">
      <c r="A722" s="92"/>
      <c r="B722" s="93"/>
      <c r="C722" s="93"/>
      <c r="D722" s="93"/>
      <c r="E722" s="93"/>
      <c r="F722" s="93"/>
    </row>
    <row r="723" spans="1:6" ht="21" customHeight="1" x14ac:dyDescent="0.55000000000000004">
      <c r="A723" s="92"/>
      <c r="B723" s="93"/>
      <c r="C723" s="93"/>
      <c r="D723" s="93"/>
      <c r="E723" s="93"/>
      <c r="F723" s="93"/>
    </row>
    <row r="724" spans="1:6" ht="21" customHeight="1" x14ac:dyDescent="0.55000000000000004">
      <c r="A724" s="92"/>
      <c r="B724" s="93"/>
      <c r="C724" s="93"/>
      <c r="D724" s="93"/>
      <c r="E724" s="93"/>
      <c r="F724" s="93"/>
    </row>
    <row r="725" spans="1:6" ht="21" customHeight="1" x14ac:dyDescent="0.55000000000000004">
      <c r="A725" s="92"/>
      <c r="B725" s="93"/>
      <c r="C725" s="93"/>
      <c r="D725" s="93"/>
      <c r="E725" s="93"/>
      <c r="F725" s="93"/>
    </row>
    <row r="726" spans="1:6" ht="21" customHeight="1" x14ac:dyDescent="0.55000000000000004">
      <c r="A726" s="92"/>
      <c r="B726" s="93"/>
      <c r="C726" s="93"/>
      <c r="D726" s="93"/>
      <c r="E726" s="93"/>
      <c r="F726" s="93"/>
    </row>
    <row r="727" spans="1:6" ht="21" customHeight="1" x14ac:dyDescent="0.55000000000000004">
      <c r="A727" s="92"/>
      <c r="B727" s="93"/>
      <c r="C727" s="93"/>
      <c r="D727" s="93"/>
      <c r="E727" s="93"/>
      <c r="F727" s="93"/>
    </row>
    <row r="728" spans="1:6" ht="21" customHeight="1" x14ac:dyDescent="0.55000000000000004">
      <c r="A728" s="92"/>
      <c r="B728" s="93"/>
      <c r="C728" s="93"/>
      <c r="D728" s="93"/>
      <c r="E728" s="93"/>
      <c r="F728" s="93"/>
    </row>
    <row r="729" spans="1:6" ht="21" customHeight="1" x14ac:dyDescent="0.55000000000000004">
      <c r="A729" s="92"/>
      <c r="B729" s="93"/>
      <c r="C729" s="93"/>
      <c r="D729" s="93"/>
      <c r="E729" s="93"/>
      <c r="F729" s="93"/>
    </row>
    <row r="730" spans="1:6" ht="21" customHeight="1" x14ac:dyDescent="0.55000000000000004">
      <c r="A730" s="92"/>
      <c r="B730" s="93"/>
      <c r="C730" s="93"/>
      <c r="D730" s="93"/>
      <c r="E730" s="93"/>
      <c r="F730" s="93"/>
    </row>
    <row r="731" spans="1:6" ht="21" customHeight="1" x14ac:dyDescent="0.55000000000000004">
      <c r="A731" s="92"/>
      <c r="B731" s="93"/>
      <c r="C731" s="93"/>
      <c r="D731" s="93"/>
      <c r="E731" s="93"/>
      <c r="F731" s="93"/>
    </row>
    <row r="732" spans="1:6" ht="21" customHeight="1" x14ac:dyDescent="0.55000000000000004">
      <c r="A732" s="92"/>
      <c r="B732" s="93"/>
      <c r="C732" s="93"/>
      <c r="D732" s="93"/>
      <c r="E732" s="93"/>
      <c r="F732" s="93"/>
    </row>
    <row r="733" spans="1:6" ht="21" customHeight="1" x14ac:dyDescent="0.55000000000000004">
      <c r="A733" s="92"/>
      <c r="B733" s="93"/>
      <c r="C733" s="93"/>
      <c r="D733" s="93"/>
      <c r="E733" s="93"/>
      <c r="F733" s="93"/>
    </row>
    <row r="734" spans="1:6" ht="21" customHeight="1" x14ac:dyDescent="0.55000000000000004">
      <c r="A734" s="92"/>
      <c r="B734" s="93"/>
      <c r="C734" s="93"/>
      <c r="D734" s="93"/>
      <c r="E734" s="93"/>
      <c r="F734" s="93"/>
    </row>
    <row r="735" spans="1:6" ht="21" customHeight="1" x14ac:dyDescent="0.55000000000000004">
      <c r="A735" s="92"/>
      <c r="B735" s="93"/>
      <c r="C735" s="93"/>
      <c r="D735" s="93"/>
      <c r="E735" s="93"/>
      <c r="F735" s="93"/>
    </row>
    <row r="736" spans="1:6" ht="21" customHeight="1" x14ac:dyDescent="0.55000000000000004">
      <c r="A736" s="92"/>
      <c r="B736" s="93"/>
      <c r="C736" s="93"/>
      <c r="D736" s="93"/>
      <c r="E736" s="93"/>
      <c r="F736" s="93"/>
    </row>
    <row r="737" spans="1:6" ht="21" customHeight="1" x14ac:dyDescent="0.55000000000000004">
      <c r="A737" s="92"/>
      <c r="B737" s="93"/>
      <c r="C737" s="93"/>
      <c r="D737" s="93"/>
      <c r="E737" s="93"/>
      <c r="F737" s="93"/>
    </row>
    <row r="738" spans="1:6" ht="21" customHeight="1" x14ac:dyDescent="0.55000000000000004">
      <c r="A738" s="92"/>
      <c r="B738" s="93"/>
      <c r="C738" s="93"/>
      <c r="D738" s="93"/>
      <c r="E738" s="93"/>
      <c r="F738" s="93"/>
    </row>
    <row r="739" spans="1:6" ht="21" customHeight="1" x14ac:dyDescent="0.55000000000000004">
      <c r="A739" s="92"/>
      <c r="B739" s="93"/>
      <c r="C739" s="93"/>
      <c r="D739" s="93"/>
      <c r="E739" s="93"/>
      <c r="F739" s="93"/>
    </row>
    <row r="740" spans="1:6" ht="21" customHeight="1" x14ac:dyDescent="0.55000000000000004">
      <c r="A740" s="92"/>
      <c r="B740" s="93"/>
      <c r="C740" s="93"/>
      <c r="D740" s="93"/>
      <c r="E740" s="93"/>
      <c r="F740" s="93"/>
    </row>
    <row r="741" spans="1:6" ht="21" customHeight="1" x14ac:dyDescent="0.55000000000000004">
      <c r="A741" s="92"/>
      <c r="B741" s="93"/>
      <c r="C741" s="93"/>
      <c r="D741" s="93"/>
      <c r="E741" s="93"/>
      <c r="F741" s="93"/>
    </row>
    <row r="742" spans="1:6" ht="21" customHeight="1" x14ac:dyDescent="0.55000000000000004">
      <c r="A742" s="92"/>
      <c r="B742" s="93"/>
      <c r="C742" s="93"/>
      <c r="D742" s="93"/>
      <c r="E742" s="93"/>
      <c r="F742" s="93"/>
    </row>
    <row r="743" spans="1:6" ht="21" customHeight="1" x14ac:dyDescent="0.55000000000000004">
      <c r="A743" s="92"/>
      <c r="B743" s="93"/>
      <c r="C743" s="93"/>
      <c r="D743" s="93"/>
      <c r="E743" s="93"/>
      <c r="F743" s="93"/>
    </row>
    <row r="744" spans="1:6" ht="21" customHeight="1" x14ac:dyDescent="0.55000000000000004">
      <c r="A744" s="92"/>
      <c r="B744" s="93"/>
      <c r="C744" s="93"/>
      <c r="D744" s="93"/>
      <c r="E744" s="93"/>
      <c r="F744" s="93"/>
    </row>
    <row r="745" spans="1:6" ht="21" customHeight="1" x14ac:dyDescent="0.55000000000000004">
      <c r="A745" s="92"/>
      <c r="B745" s="93"/>
      <c r="C745" s="93"/>
      <c r="D745" s="93"/>
      <c r="E745" s="93"/>
      <c r="F745" s="93"/>
    </row>
    <row r="746" spans="1:6" ht="21" customHeight="1" x14ac:dyDescent="0.55000000000000004">
      <c r="A746" s="92"/>
      <c r="B746" s="93"/>
      <c r="C746" s="93"/>
      <c r="D746" s="93"/>
      <c r="E746" s="93"/>
      <c r="F746" s="93"/>
    </row>
    <row r="747" spans="1:6" ht="21" customHeight="1" x14ac:dyDescent="0.55000000000000004">
      <c r="A747" s="92"/>
      <c r="B747" s="93"/>
      <c r="C747" s="93"/>
      <c r="D747" s="93"/>
      <c r="E747" s="93"/>
      <c r="F747" s="93"/>
    </row>
    <row r="748" spans="1:6" ht="21" customHeight="1" x14ac:dyDescent="0.55000000000000004">
      <c r="A748" s="92"/>
      <c r="B748" s="93"/>
      <c r="C748" s="93"/>
      <c r="D748" s="93"/>
      <c r="E748" s="93"/>
      <c r="F748" s="93"/>
    </row>
    <row r="749" spans="1:6" ht="21" customHeight="1" x14ac:dyDescent="0.55000000000000004">
      <c r="A749" s="92"/>
      <c r="B749" s="93"/>
      <c r="C749" s="93"/>
      <c r="D749" s="93"/>
      <c r="E749" s="93"/>
      <c r="F749" s="93"/>
    </row>
    <row r="750" spans="1:6" ht="21" customHeight="1" x14ac:dyDescent="0.55000000000000004">
      <c r="A750" s="92"/>
      <c r="B750" s="93"/>
      <c r="C750" s="93"/>
      <c r="D750" s="93"/>
      <c r="E750" s="93"/>
      <c r="F750" s="93"/>
    </row>
    <row r="751" spans="1:6" ht="21" customHeight="1" x14ac:dyDescent="0.55000000000000004">
      <c r="A751" s="92"/>
      <c r="B751" s="93"/>
      <c r="C751" s="93"/>
      <c r="D751" s="93"/>
      <c r="E751" s="93"/>
      <c r="F751" s="93"/>
    </row>
    <row r="752" spans="1:6" ht="21" customHeight="1" x14ac:dyDescent="0.55000000000000004">
      <c r="A752" s="92"/>
      <c r="B752" s="93"/>
      <c r="C752" s="93"/>
      <c r="D752" s="93"/>
      <c r="E752" s="93"/>
      <c r="F752" s="93"/>
    </row>
    <row r="753" spans="1:6" ht="21" customHeight="1" x14ac:dyDescent="0.55000000000000004">
      <c r="A753" s="92"/>
      <c r="B753" s="93"/>
      <c r="C753" s="93"/>
      <c r="D753" s="93"/>
      <c r="E753" s="93"/>
      <c r="F753" s="93"/>
    </row>
    <row r="754" spans="1:6" ht="21" customHeight="1" x14ac:dyDescent="0.55000000000000004">
      <c r="A754" s="92"/>
      <c r="B754" s="93"/>
      <c r="C754" s="93"/>
      <c r="D754" s="93"/>
      <c r="E754" s="93"/>
      <c r="F754" s="93"/>
    </row>
    <row r="755" spans="1:6" ht="21" customHeight="1" x14ac:dyDescent="0.55000000000000004">
      <c r="A755" s="92"/>
      <c r="B755" s="93"/>
      <c r="C755" s="93"/>
      <c r="D755" s="93"/>
      <c r="E755" s="93"/>
      <c r="F755" s="93"/>
    </row>
    <row r="756" spans="1:6" ht="21" customHeight="1" x14ac:dyDescent="0.55000000000000004">
      <c r="A756" s="92"/>
      <c r="B756" s="93"/>
      <c r="C756" s="93"/>
      <c r="D756" s="93"/>
      <c r="E756" s="93"/>
      <c r="F756" s="93"/>
    </row>
    <row r="757" spans="1:6" ht="21" customHeight="1" x14ac:dyDescent="0.55000000000000004">
      <c r="A757" s="92"/>
      <c r="B757" s="93"/>
      <c r="C757" s="93"/>
      <c r="D757" s="93"/>
      <c r="E757" s="93"/>
      <c r="F757" s="93"/>
    </row>
    <row r="758" spans="1:6" ht="21" customHeight="1" x14ac:dyDescent="0.55000000000000004">
      <c r="A758" s="92"/>
      <c r="B758" s="93"/>
      <c r="C758" s="93"/>
      <c r="D758" s="93"/>
      <c r="E758" s="93"/>
      <c r="F758" s="93"/>
    </row>
    <row r="759" spans="1:6" ht="21" customHeight="1" x14ac:dyDescent="0.55000000000000004">
      <c r="A759" s="92"/>
      <c r="B759" s="93"/>
      <c r="C759" s="93"/>
      <c r="D759" s="93"/>
      <c r="E759" s="93"/>
      <c r="F759" s="93"/>
    </row>
    <row r="760" spans="1:6" ht="21" customHeight="1" x14ac:dyDescent="0.55000000000000004">
      <c r="A760" s="92"/>
      <c r="B760" s="93"/>
      <c r="C760" s="93"/>
      <c r="D760" s="93"/>
      <c r="E760" s="93"/>
      <c r="F760" s="93"/>
    </row>
    <row r="761" spans="1:6" ht="21" customHeight="1" x14ac:dyDescent="0.55000000000000004">
      <c r="A761" s="92"/>
      <c r="B761" s="93"/>
      <c r="C761" s="93"/>
      <c r="D761" s="93"/>
      <c r="E761" s="93"/>
      <c r="F761" s="93"/>
    </row>
    <row r="762" spans="1:6" ht="21" customHeight="1" x14ac:dyDescent="0.55000000000000004">
      <c r="A762" s="92"/>
      <c r="B762" s="93"/>
      <c r="C762" s="93"/>
      <c r="D762" s="93"/>
      <c r="E762" s="93"/>
      <c r="F762" s="93"/>
    </row>
    <row r="763" spans="1:6" ht="21" customHeight="1" x14ac:dyDescent="0.55000000000000004">
      <c r="A763" s="92"/>
      <c r="B763" s="93"/>
      <c r="C763" s="93"/>
      <c r="D763" s="93"/>
      <c r="E763" s="93"/>
      <c r="F763" s="93"/>
    </row>
    <row r="764" spans="1:6" ht="21" customHeight="1" x14ac:dyDescent="0.55000000000000004">
      <c r="A764" s="92"/>
      <c r="B764" s="93"/>
      <c r="C764" s="93"/>
      <c r="D764" s="93"/>
      <c r="E764" s="93"/>
      <c r="F764" s="93"/>
    </row>
    <row r="765" spans="1:6" ht="21" customHeight="1" x14ac:dyDescent="0.55000000000000004">
      <c r="A765" s="92"/>
      <c r="B765" s="93"/>
      <c r="C765" s="93"/>
      <c r="D765" s="93"/>
      <c r="E765" s="93"/>
      <c r="F765" s="93"/>
    </row>
    <row r="766" spans="1:6" ht="21" customHeight="1" x14ac:dyDescent="0.55000000000000004">
      <c r="A766" s="92"/>
      <c r="B766" s="93"/>
      <c r="C766" s="93"/>
      <c r="D766" s="93"/>
      <c r="E766" s="93"/>
      <c r="F766" s="93"/>
    </row>
    <row r="767" spans="1:6" ht="21" customHeight="1" x14ac:dyDescent="0.55000000000000004">
      <c r="A767" s="92"/>
      <c r="B767" s="93"/>
      <c r="C767" s="93"/>
      <c r="D767" s="93"/>
      <c r="E767" s="93"/>
      <c r="F767" s="93"/>
    </row>
    <row r="768" spans="1:6" ht="21" customHeight="1" x14ac:dyDescent="0.55000000000000004">
      <c r="A768" s="92"/>
      <c r="B768" s="93"/>
      <c r="C768" s="93"/>
      <c r="D768" s="93"/>
      <c r="E768" s="93"/>
      <c r="F768" s="93"/>
    </row>
    <row r="769" spans="1:6" ht="21" customHeight="1" x14ac:dyDescent="0.55000000000000004">
      <c r="A769" s="92"/>
      <c r="B769" s="93"/>
      <c r="C769" s="93"/>
      <c r="D769" s="93"/>
      <c r="E769" s="93"/>
      <c r="F769" s="93"/>
    </row>
    <row r="770" spans="1:6" ht="21" customHeight="1" x14ac:dyDescent="0.55000000000000004">
      <c r="A770" s="92"/>
      <c r="B770" s="93"/>
      <c r="C770" s="93"/>
      <c r="D770" s="93"/>
      <c r="E770" s="93"/>
      <c r="F770" s="93"/>
    </row>
    <row r="771" spans="1:6" ht="21" customHeight="1" x14ac:dyDescent="0.55000000000000004">
      <c r="A771" s="92"/>
      <c r="B771" s="93"/>
      <c r="C771" s="93"/>
      <c r="D771" s="93"/>
      <c r="E771" s="93"/>
      <c r="F771" s="93"/>
    </row>
    <row r="772" spans="1:6" ht="21" customHeight="1" x14ac:dyDescent="0.55000000000000004">
      <c r="A772" s="92"/>
      <c r="B772" s="93"/>
      <c r="C772" s="93"/>
      <c r="D772" s="93"/>
      <c r="E772" s="93"/>
      <c r="F772" s="93"/>
    </row>
    <row r="773" spans="1:6" ht="21" customHeight="1" x14ac:dyDescent="0.55000000000000004">
      <c r="A773" s="92"/>
      <c r="B773" s="93"/>
      <c r="C773" s="93"/>
      <c r="D773" s="93"/>
      <c r="E773" s="93"/>
      <c r="F773" s="93"/>
    </row>
    <row r="774" spans="1:6" ht="21" customHeight="1" x14ac:dyDescent="0.55000000000000004">
      <c r="A774" s="92"/>
      <c r="B774" s="93"/>
      <c r="C774" s="93"/>
      <c r="D774" s="93"/>
      <c r="E774" s="93"/>
      <c r="F774" s="93"/>
    </row>
    <row r="775" spans="1:6" ht="21" customHeight="1" x14ac:dyDescent="0.55000000000000004">
      <c r="A775" s="92"/>
      <c r="B775" s="93"/>
      <c r="C775" s="93"/>
      <c r="D775" s="93"/>
      <c r="E775" s="93"/>
      <c r="F775" s="93"/>
    </row>
    <row r="776" spans="1:6" ht="21" customHeight="1" x14ac:dyDescent="0.55000000000000004">
      <c r="A776" s="92"/>
      <c r="B776" s="93"/>
      <c r="C776" s="93"/>
      <c r="D776" s="93"/>
      <c r="E776" s="93"/>
      <c r="F776" s="93"/>
    </row>
    <row r="777" spans="1:6" ht="21" customHeight="1" x14ac:dyDescent="0.55000000000000004">
      <c r="A777" s="92"/>
      <c r="B777" s="93"/>
      <c r="C777" s="93"/>
      <c r="D777" s="93"/>
      <c r="E777" s="93"/>
      <c r="F777" s="93"/>
    </row>
    <row r="778" spans="1:6" ht="21" customHeight="1" x14ac:dyDescent="0.55000000000000004">
      <c r="A778" s="92"/>
      <c r="B778" s="93"/>
      <c r="C778" s="93"/>
      <c r="D778" s="93"/>
      <c r="E778" s="93"/>
      <c r="F778" s="93"/>
    </row>
    <row r="779" spans="1:6" ht="21" customHeight="1" x14ac:dyDescent="0.55000000000000004">
      <c r="A779" s="92"/>
      <c r="B779" s="93"/>
      <c r="C779" s="93"/>
      <c r="D779" s="93"/>
      <c r="E779" s="93"/>
      <c r="F779" s="93"/>
    </row>
    <row r="780" spans="1:6" ht="21" customHeight="1" x14ac:dyDescent="0.55000000000000004">
      <c r="A780" s="92"/>
      <c r="B780" s="93"/>
      <c r="C780" s="93"/>
      <c r="D780" s="93"/>
      <c r="E780" s="93"/>
      <c r="F780" s="93"/>
    </row>
    <row r="781" spans="1:6" ht="21" customHeight="1" x14ac:dyDescent="0.55000000000000004">
      <c r="A781" s="92"/>
      <c r="B781" s="93"/>
      <c r="C781" s="93"/>
      <c r="D781" s="93"/>
      <c r="E781" s="93"/>
      <c r="F781" s="93"/>
    </row>
    <row r="782" spans="1:6" ht="21" customHeight="1" x14ac:dyDescent="0.55000000000000004">
      <c r="A782" s="92"/>
      <c r="B782" s="93"/>
      <c r="C782" s="93"/>
      <c r="D782" s="93"/>
      <c r="E782" s="93"/>
      <c r="F782" s="93"/>
    </row>
    <row r="783" spans="1:6" ht="21" customHeight="1" x14ac:dyDescent="0.55000000000000004">
      <c r="A783" s="92"/>
      <c r="B783" s="93"/>
      <c r="C783" s="93"/>
      <c r="D783" s="93"/>
      <c r="E783" s="93"/>
      <c r="F783" s="93"/>
    </row>
    <row r="784" spans="1:6" ht="21" customHeight="1" x14ac:dyDescent="0.55000000000000004">
      <c r="A784" s="92"/>
      <c r="B784" s="93"/>
      <c r="C784" s="93"/>
      <c r="D784" s="93"/>
      <c r="E784" s="93"/>
      <c r="F784" s="93"/>
    </row>
    <row r="785" spans="1:6" ht="21" customHeight="1" x14ac:dyDescent="0.55000000000000004">
      <c r="A785" s="92"/>
      <c r="B785" s="93"/>
      <c r="C785" s="93"/>
      <c r="D785" s="93"/>
      <c r="E785" s="93"/>
      <c r="F785" s="93"/>
    </row>
    <row r="786" spans="1:6" ht="21" customHeight="1" x14ac:dyDescent="0.55000000000000004">
      <c r="A786" s="92"/>
      <c r="B786" s="93"/>
      <c r="C786" s="93"/>
      <c r="D786" s="93"/>
      <c r="E786" s="93"/>
      <c r="F786" s="93"/>
    </row>
    <row r="787" spans="1:6" ht="21" customHeight="1" x14ac:dyDescent="0.55000000000000004">
      <c r="A787" s="92"/>
      <c r="B787" s="93"/>
      <c r="C787" s="93"/>
      <c r="D787" s="93"/>
      <c r="E787" s="93"/>
      <c r="F787" s="93"/>
    </row>
    <row r="788" spans="1:6" ht="21" customHeight="1" x14ac:dyDescent="0.55000000000000004">
      <c r="A788" s="92"/>
      <c r="B788" s="93"/>
      <c r="C788" s="93"/>
      <c r="D788" s="93"/>
      <c r="E788" s="93"/>
      <c r="F788" s="93"/>
    </row>
    <row r="789" spans="1:6" ht="21" customHeight="1" x14ac:dyDescent="0.55000000000000004">
      <c r="A789" s="92"/>
      <c r="B789" s="93"/>
      <c r="C789" s="93"/>
      <c r="D789" s="93"/>
      <c r="E789" s="93"/>
      <c r="F789" s="93"/>
    </row>
    <row r="790" spans="1:6" ht="21" customHeight="1" x14ac:dyDescent="0.55000000000000004">
      <c r="A790" s="92"/>
      <c r="B790" s="93"/>
      <c r="C790" s="93"/>
      <c r="D790" s="93"/>
      <c r="E790" s="93"/>
      <c r="F790" s="93"/>
    </row>
    <row r="791" spans="1:6" ht="21" customHeight="1" x14ac:dyDescent="0.55000000000000004">
      <c r="A791" s="92"/>
      <c r="B791" s="93"/>
      <c r="C791" s="93"/>
      <c r="D791" s="93"/>
      <c r="E791" s="93"/>
      <c r="F791" s="93"/>
    </row>
    <row r="792" spans="1:6" ht="21" customHeight="1" x14ac:dyDescent="0.55000000000000004">
      <c r="A792" s="92"/>
      <c r="B792" s="93"/>
      <c r="C792" s="93"/>
      <c r="D792" s="93"/>
      <c r="E792" s="93"/>
      <c r="F792" s="93"/>
    </row>
    <row r="793" spans="1:6" ht="21" customHeight="1" x14ac:dyDescent="0.55000000000000004">
      <c r="A793" s="92"/>
      <c r="B793" s="93"/>
      <c r="C793" s="93"/>
      <c r="D793" s="93"/>
      <c r="E793" s="93"/>
      <c r="F793" s="93"/>
    </row>
    <row r="794" spans="1:6" ht="21" customHeight="1" x14ac:dyDescent="0.55000000000000004">
      <c r="A794" s="92"/>
      <c r="B794" s="93"/>
      <c r="C794" s="93"/>
      <c r="D794" s="93"/>
      <c r="E794" s="93"/>
      <c r="F794" s="93"/>
    </row>
    <row r="795" spans="1:6" ht="21" customHeight="1" x14ac:dyDescent="0.55000000000000004">
      <c r="A795" s="92"/>
      <c r="B795" s="93"/>
      <c r="C795" s="93"/>
      <c r="D795" s="93"/>
      <c r="E795" s="93"/>
      <c r="F795" s="93"/>
    </row>
    <row r="796" spans="1:6" ht="21" customHeight="1" x14ac:dyDescent="0.55000000000000004">
      <c r="A796" s="92"/>
      <c r="B796" s="93"/>
      <c r="C796" s="93"/>
      <c r="D796" s="93"/>
      <c r="E796" s="93"/>
      <c r="F796" s="93"/>
    </row>
    <row r="797" spans="1:6" ht="21" customHeight="1" x14ac:dyDescent="0.55000000000000004">
      <c r="A797" s="92"/>
      <c r="B797" s="93"/>
      <c r="C797" s="93"/>
      <c r="D797" s="93"/>
      <c r="E797" s="93"/>
      <c r="F797" s="93"/>
    </row>
    <row r="798" spans="1:6" ht="21" customHeight="1" x14ac:dyDescent="0.55000000000000004">
      <c r="A798" s="92"/>
      <c r="B798" s="93"/>
      <c r="C798" s="93"/>
      <c r="D798" s="93"/>
      <c r="E798" s="93"/>
      <c r="F798" s="93"/>
    </row>
    <row r="799" spans="1:6" ht="21" customHeight="1" x14ac:dyDescent="0.55000000000000004">
      <c r="A799" s="92"/>
      <c r="B799" s="93"/>
      <c r="C799" s="93"/>
      <c r="D799" s="93"/>
      <c r="E799" s="93"/>
      <c r="F799" s="93"/>
    </row>
    <row r="800" spans="1:6" ht="21" customHeight="1" x14ac:dyDescent="0.55000000000000004">
      <c r="A800" s="92"/>
      <c r="B800" s="93"/>
      <c r="C800" s="93"/>
      <c r="D800" s="93"/>
      <c r="E800" s="93"/>
      <c r="F800" s="93"/>
    </row>
    <row r="801" spans="1:6" ht="21" customHeight="1" x14ac:dyDescent="0.55000000000000004">
      <c r="A801" s="92"/>
      <c r="B801" s="93"/>
      <c r="C801" s="93"/>
      <c r="D801" s="93"/>
      <c r="E801" s="93"/>
      <c r="F801" s="93"/>
    </row>
    <row r="802" spans="1:6" ht="21" customHeight="1" x14ac:dyDescent="0.55000000000000004">
      <c r="A802" s="92"/>
      <c r="B802" s="93"/>
      <c r="C802" s="93"/>
      <c r="D802" s="93"/>
      <c r="E802" s="93"/>
      <c r="F802" s="93"/>
    </row>
    <row r="803" spans="1:6" ht="21" customHeight="1" x14ac:dyDescent="0.55000000000000004">
      <c r="A803" s="92"/>
      <c r="B803" s="93"/>
      <c r="C803" s="93"/>
      <c r="D803" s="93"/>
      <c r="E803" s="93"/>
      <c r="F803" s="93"/>
    </row>
    <row r="804" spans="1:6" ht="21" customHeight="1" x14ac:dyDescent="0.55000000000000004">
      <c r="A804" s="92"/>
      <c r="B804" s="93"/>
      <c r="C804" s="93"/>
      <c r="D804" s="93"/>
      <c r="E804" s="93"/>
      <c r="F804" s="93"/>
    </row>
    <row r="805" spans="1:6" ht="21" customHeight="1" x14ac:dyDescent="0.55000000000000004">
      <c r="A805" s="92"/>
      <c r="B805" s="93"/>
      <c r="C805" s="93"/>
      <c r="D805" s="93"/>
      <c r="E805" s="93"/>
      <c r="F805" s="93"/>
    </row>
    <row r="806" spans="1:6" ht="21" customHeight="1" x14ac:dyDescent="0.55000000000000004">
      <c r="A806" s="92"/>
      <c r="B806" s="93"/>
      <c r="C806" s="93"/>
      <c r="D806" s="93"/>
      <c r="E806" s="93"/>
      <c r="F806" s="93"/>
    </row>
    <row r="807" spans="1:6" ht="21" customHeight="1" x14ac:dyDescent="0.55000000000000004">
      <c r="A807" s="92"/>
      <c r="B807" s="93"/>
      <c r="C807" s="93"/>
      <c r="D807" s="93"/>
      <c r="E807" s="93"/>
      <c r="F807" s="93"/>
    </row>
    <row r="808" spans="1:6" ht="21" customHeight="1" x14ac:dyDescent="0.55000000000000004">
      <c r="A808" s="92"/>
      <c r="B808" s="93"/>
      <c r="C808" s="93"/>
      <c r="D808" s="93"/>
      <c r="E808" s="93"/>
      <c r="F808" s="93"/>
    </row>
    <row r="809" spans="1:6" ht="21" customHeight="1" x14ac:dyDescent="0.55000000000000004">
      <c r="A809" s="92"/>
      <c r="B809" s="93"/>
      <c r="C809" s="93"/>
      <c r="D809" s="93"/>
      <c r="E809" s="93"/>
      <c r="F809" s="93"/>
    </row>
    <row r="810" spans="1:6" ht="21" customHeight="1" x14ac:dyDescent="0.55000000000000004">
      <c r="A810" s="92"/>
      <c r="B810" s="93"/>
      <c r="C810" s="93"/>
      <c r="D810" s="93"/>
      <c r="E810" s="93"/>
      <c r="F810" s="93"/>
    </row>
    <row r="811" spans="1:6" ht="21" customHeight="1" x14ac:dyDescent="0.55000000000000004">
      <c r="A811" s="92"/>
      <c r="B811" s="93"/>
      <c r="C811" s="93"/>
      <c r="D811" s="93"/>
      <c r="E811" s="93"/>
      <c r="F811" s="93"/>
    </row>
    <row r="812" spans="1:6" ht="21" customHeight="1" x14ac:dyDescent="0.55000000000000004">
      <c r="A812" s="92"/>
      <c r="B812" s="93"/>
      <c r="C812" s="93"/>
      <c r="D812" s="93"/>
      <c r="E812" s="93"/>
      <c r="F812" s="93"/>
    </row>
    <row r="813" spans="1:6" ht="21" customHeight="1" x14ac:dyDescent="0.55000000000000004">
      <c r="A813" s="92"/>
      <c r="B813" s="93"/>
      <c r="C813" s="93"/>
      <c r="D813" s="93"/>
      <c r="E813" s="93"/>
      <c r="F813" s="93"/>
    </row>
    <row r="814" spans="1:6" ht="21" customHeight="1" x14ac:dyDescent="0.55000000000000004">
      <c r="A814" s="92"/>
      <c r="B814" s="93"/>
      <c r="C814" s="93"/>
      <c r="D814" s="93"/>
      <c r="E814" s="93"/>
      <c r="F814" s="93"/>
    </row>
    <row r="815" spans="1:6" ht="21" customHeight="1" x14ac:dyDescent="0.55000000000000004">
      <c r="A815" s="92"/>
      <c r="B815" s="93"/>
      <c r="C815" s="93"/>
      <c r="D815" s="93"/>
      <c r="E815" s="93"/>
      <c r="F815" s="93"/>
    </row>
    <row r="816" spans="1:6" ht="21" customHeight="1" x14ac:dyDescent="0.55000000000000004">
      <c r="A816" s="92"/>
      <c r="B816" s="93"/>
      <c r="C816" s="93"/>
      <c r="D816" s="93"/>
      <c r="E816" s="93"/>
      <c r="F816" s="93"/>
    </row>
    <row r="817" spans="1:6" ht="21" customHeight="1" x14ac:dyDescent="0.55000000000000004">
      <c r="A817" s="92"/>
      <c r="B817" s="93"/>
      <c r="C817" s="93"/>
      <c r="D817" s="93"/>
      <c r="E817" s="93"/>
      <c r="F817" s="93"/>
    </row>
    <row r="818" spans="1:6" ht="21" customHeight="1" x14ac:dyDescent="0.55000000000000004">
      <c r="A818" s="92"/>
      <c r="B818" s="93"/>
      <c r="C818" s="93"/>
      <c r="D818" s="93"/>
      <c r="E818" s="93"/>
      <c r="F818" s="93"/>
    </row>
    <row r="819" spans="1:6" ht="21" customHeight="1" x14ac:dyDescent="0.55000000000000004">
      <c r="A819" s="92"/>
      <c r="B819" s="93"/>
      <c r="C819" s="93"/>
      <c r="D819" s="93"/>
      <c r="E819" s="93"/>
      <c r="F819" s="93"/>
    </row>
    <row r="820" spans="1:6" ht="21" customHeight="1" x14ac:dyDescent="0.55000000000000004">
      <c r="A820" s="92"/>
      <c r="B820" s="93"/>
      <c r="C820" s="93"/>
      <c r="D820" s="93"/>
      <c r="E820" s="93"/>
      <c r="F820" s="93"/>
    </row>
    <row r="821" spans="1:6" ht="21" customHeight="1" x14ac:dyDescent="0.55000000000000004">
      <c r="A821" s="92"/>
      <c r="B821" s="93"/>
      <c r="C821" s="93"/>
      <c r="D821" s="93"/>
      <c r="E821" s="93"/>
      <c r="F821" s="93"/>
    </row>
    <row r="822" spans="1:6" ht="21" customHeight="1" x14ac:dyDescent="0.55000000000000004">
      <c r="A822" s="92"/>
      <c r="B822" s="93"/>
      <c r="C822" s="93"/>
      <c r="D822" s="93"/>
      <c r="E822" s="93"/>
      <c r="F822" s="93"/>
    </row>
    <row r="823" spans="1:6" ht="21" customHeight="1" x14ac:dyDescent="0.55000000000000004">
      <c r="A823" s="92"/>
      <c r="B823" s="93"/>
      <c r="C823" s="93"/>
      <c r="D823" s="93"/>
      <c r="E823" s="93"/>
      <c r="F823" s="93"/>
    </row>
    <row r="824" spans="1:6" ht="21" customHeight="1" x14ac:dyDescent="0.55000000000000004">
      <c r="A824" s="92"/>
      <c r="B824" s="93"/>
      <c r="C824" s="93"/>
      <c r="D824" s="93"/>
      <c r="E824" s="93"/>
      <c r="F824" s="93"/>
    </row>
    <row r="825" spans="1:6" ht="21" customHeight="1" x14ac:dyDescent="0.55000000000000004">
      <c r="A825" s="92"/>
      <c r="B825" s="93"/>
      <c r="C825" s="93"/>
      <c r="D825" s="93"/>
      <c r="E825" s="93"/>
      <c r="F825" s="93"/>
    </row>
    <row r="826" spans="1:6" ht="21" customHeight="1" x14ac:dyDescent="0.55000000000000004">
      <c r="A826" s="92"/>
      <c r="B826" s="93"/>
      <c r="C826" s="93"/>
      <c r="D826" s="93"/>
      <c r="E826" s="93"/>
      <c r="F826" s="93"/>
    </row>
    <row r="827" spans="1:6" ht="21" customHeight="1" x14ac:dyDescent="0.55000000000000004">
      <c r="A827" s="92"/>
      <c r="B827" s="93"/>
      <c r="C827" s="93"/>
      <c r="D827" s="93"/>
      <c r="E827" s="93"/>
      <c r="F827" s="93"/>
    </row>
    <row r="828" spans="1:6" ht="21" customHeight="1" x14ac:dyDescent="0.55000000000000004">
      <c r="A828" s="92"/>
      <c r="B828" s="93"/>
      <c r="C828" s="93"/>
      <c r="D828" s="93"/>
      <c r="E828" s="93"/>
      <c r="F828" s="93"/>
    </row>
    <row r="829" spans="1:6" ht="21" customHeight="1" x14ac:dyDescent="0.55000000000000004">
      <c r="A829" s="92"/>
      <c r="B829" s="93"/>
      <c r="C829" s="93"/>
      <c r="D829" s="93"/>
      <c r="E829" s="93"/>
      <c r="F829" s="93"/>
    </row>
    <row r="830" spans="1:6" ht="21" customHeight="1" x14ac:dyDescent="0.55000000000000004">
      <c r="A830" s="92"/>
      <c r="B830" s="93"/>
      <c r="C830" s="93"/>
      <c r="D830" s="93"/>
      <c r="E830" s="93"/>
      <c r="F830" s="93"/>
    </row>
    <row r="831" spans="1:6" ht="21" customHeight="1" x14ac:dyDescent="0.55000000000000004">
      <c r="A831" s="92"/>
      <c r="B831" s="93"/>
      <c r="C831" s="93"/>
      <c r="D831" s="93"/>
      <c r="E831" s="93"/>
      <c r="F831" s="93"/>
    </row>
    <row r="832" spans="1:6" ht="21" customHeight="1" x14ac:dyDescent="0.55000000000000004">
      <c r="A832" s="92"/>
      <c r="B832" s="93"/>
      <c r="C832" s="93"/>
      <c r="D832" s="93"/>
      <c r="E832" s="93"/>
      <c r="F832" s="93"/>
    </row>
    <row r="833" spans="1:6" ht="21" customHeight="1" x14ac:dyDescent="0.55000000000000004">
      <c r="A833" s="92"/>
      <c r="B833" s="93"/>
      <c r="C833" s="93"/>
      <c r="D833" s="93"/>
      <c r="E833" s="93"/>
      <c r="F833" s="93"/>
    </row>
    <row r="834" spans="1:6" ht="21" customHeight="1" x14ac:dyDescent="0.55000000000000004">
      <c r="A834" s="92"/>
      <c r="B834" s="93"/>
      <c r="C834" s="93"/>
      <c r="D834" s="93"/>
      <c r="E834" s="93"/>
      <c r="F834" s="93"/>
    </row>
    <row r="835" spans="1:6" ht="21" customHeight="1" x14ac:dyDescent="0.55000000000000004">
      <c r="A835" s="92"/>
      <c r="B835" s="93"/>
      <c r="C835" s="93"/>
      <c r="D835" s="93"/>
      <c r="E835" s="93"/>
      <c r="F835" s="93"/>
    </row>
    <row r="836" spans="1:6" ht="21" customHeight="1" x14ac:dyDescent="0.55000000000000004">
      <c r="A836" s="92"/>
      <c r="B836" s="93"/>
      <c r="C836" s="93"/>
      <c r="D836" s="93"/>
      <c r="E836" s="93"/>
      <c r="F836" s="93"/>
    </row>
    <row r="837" spans="1:6" ht="21" customHeight="1" x14ac:dyDescent="0.55000000000000004">
      <c r="A837" s="92"/>
      <c r="B837" s="93"/>
      <c r="C837" s="93"/>
      <c r="D837" s="93"/>
      <c r="E837" s="93"/>
      <c r="F837" s="93"/>
    </row>
    <row r="838" spans="1:6" ht="21" customHeight="1" x14ac:dyDescent="0.55000000000000004">
      <c r="A838" s="92"/>
      <c r="B838" s="93"/>
      <c r="C838" s="93"/>
      <c r="D838" s="93"/>
      <c r="E838" s="93"/>
      <c r="F838" s="93"/>
    </row>
    <row r="839" spans="1:6" ht="21" customHeight="1" x14ac:dyDescent="0.55000000000000004">
      <c r="A839" s="92"/>
      <c r="B839" s="93"/>
      <c r="C839" s="93"/>
      <c r="D839" s="93"/>
      <c r="E839" s="93"/>
      <c r="F839" s="93"/>
    </row>
    <row r="840" spans="1:6" ht="21" customHeight="1" x14ac:dyDescent="0.55000000000000004">
      <c r="A840" s="92"/>
      <c r="B840" s="93"/>
      <c r="C840" s="93"/>
      <c r="D840" s="93"/>
      <c r="E840" s="93"/>
      <c r="F840" s="93"/>
    </row>
    <row r="841" spans="1:6" ht="21" customHeight="1" x14ac:dyDescent="0.55000000000000004">
      <c r="A841" s="92"/>
      <c r="B841" s="93"/>
      <c r="C841" s="93"/>
      <c r="D841" s="93"/>
      <c r="E841" s="93"/>
      <c r="F841" s="93"/>
    </row>
    <row r="842" spans="1:6" ht="21" customHeight="1" x14ac:dyDescent="0.55000000000000004">
      <c r="A842" s="92"/>
      <c r="B842" s="93"/>
      <c r="C842" s="93"/>
      <c r="D842" s="93"/>
      <c r="E842" s="93"/>
      <c r="F842" s="93"/>
    </row>
    <row r="843" spans="1:6" ht="21" customHeight="1" x14ac:dyDescent="0.55000000000000004">
      <c r="A843" s="92"/>
      <c r="B843" s="93"/>
      <c r="C843" s="93"/>
      <c r="D843" s="93"/>
      <c r="E843" s="93"/>
      <c r="F843" s="93"/>
    </row>
    <row r="844" spans="1:6" ht="21" customHeight="1" x14ac:dyDescent="0.55000000000000004">
      <c r="A844" s="92"/>
      <c r="B844" s="93"/>
      <c r="C844" s="93"/>
      <c r="D844" s="93"/>
      <c r="E844" s="93"/>
      <c r="F844" s="93"/>
    </row>
    <row r="845" spans="1:6" ht="21" customHeight="1" x14ac:dyDescent="0.55000000000000004">
      <c r="A845" s="92"/>
      <c r="B845" s="93"/>
      <c r="C845" s="93"/>
      <c r="D845" s="93"/>
      <c r="E845" s="93"/>
      <c r="F845" s="93"/>
    </row>
    <row r="846" spans="1:6" ht="21" customHeight="1" x14ac:dyDescent="0.55000000000000004">
      <c r="A846" s="92"/>
      <c r="B846" s="93"/>
      <c r="C846" s="93"/>
      <c r="D846" s="93"/>
      <c r="E846" s="93"/>
      <c r="F846" s="93"/>
    </row>
    <row r="847" spans="1:6" ht="15.75" customHeight="1" x14ac:dyDescent="0.4"/>
    <row r="848" spans="1:6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85">
    <mergeCell ref="A347:F347"/>
    <mergeCell ref="A381:F381"/>
    <mergeCell ref="A382:F382"/>
    <mergeCell ref="A383:F383"/>
    <mergeCell ref="A384:F384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495:F495"/>
    <mergeCell ref="A496:F496"/>
    <mergeCell ref="A497:F497"/>
    <mergeCell ref="A498:F498"/>
    <mergeCell ref="A499:F499"/>
    <mergeCell ref="A573:F573"/>
    <mergeCell ref="A574:F574"/>
    <mergeCell ref="A575:F575"/>
    <mergeCell ref="A609:F609"/>
    <mergeCell ref="A610:F610"/>
    <mergeCell ref="A611:F611"/>
    <mergeCell ref="A612:F612"/>
    <mergeCell ref="A613:F613"/>
    <mergeCell ref="A533:F533"/>
    <mergeCell ref="A534:F534"/>
    <mergeCell ref="A535:F535"/>
    <mergeCell ref="A536:F536"/>
    <mergeCell ref="A537:F537"/>
    <mergeCell ref="A571:F571"/>
    <mergeCell ref="A572:F572"/>
    <mergeCell ref="A1:F1"/>
    <mergeCell ref="A2:F2"/>
    <mergeCell ref="A3:F3"/>
    <mergeCell ref="A4:F4"/>
    <mergeCell ref="A5:F5"/>
    <mergeCell ref="A39:F39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17:F117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195:F195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43:F343"/>
    <mergeCell ref="A344:F344"/>
    <mergeCell ref="A345:F345"/>
    <mergeCell ref="A346:F346"/>
    <mergeCell ref="A305:F305"/>
    <mergeCell ref="A306:F306"/>
    <mergeCell ref="A307:F307"/>
    <mergeCell ref="A308:F308"/>
    <mergeCell ref="A309:F309"/>
  </mergeCells>
  <pageMargins left="0.70866141732283472" right="0.70866141732283472" top="0.74803149606299213" bottom="0.74803149606299213" header="0" footer="0"/>
  <pageSetup paperSize="9" scale="75" orientation="portrait" r:id="rId1"/>
  <rowBreaks count="16" manualBreakCount="16">
    <brk id="608" man="1"/>
    <brk id="418" man="1"/>
    <brk id="228" man="1"/>
    <brk id="38" man="1"/>
    <brk id="456" man="1"/>
    <brk id="266" man="1"/>
    <brk id="76" man="1"/>
    <brk id="494" man="1"/>
    <brk id="304" man="1"/>
    <brk id="114" man="1"/>
    <brk id="532" man="1"/>
    <brk id="342" man="1"/>
    <brk id="152" man="1"/>
    <brk id="570" man="1"/>
    <brk id="380" man="1"/>
    <brk id="19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99FF"/>
  </sheetPr>
  <dimension ref="A1:F1000"/>
  <sheetViews>
    <sheetView workbookViewId="0">
      <selection sqref="A1:F38"/>
    </sheetView>
  </sheetViews>
  <sheetFormatPr defaultColWidth="14.42578125" defaultRowHeight="15" customHeight="1" x14ac:dyDescent="0.4"/>
  <cols>
    <col min="1" max="1" width="35.85546875" style="4" customWidth="1"/>
    <col min="2" max="3" width="12.28515625" style="4" customWidth="1"/>
    <col min="4" max="6" width="17.85546875" style="4" customWidth="1"/>
    <col min="7" max="16384" width="14.42578125" style="4"/>
  </cols>
  <sheetData>
    <row r="1" spans="1:6" ht="21" customHeight="1" x14ac:dyDescent="0.65">
      <c r="A1" s="152" t="s">
        <v>85</v>
      </c>
      <c r="B1" s="153"/>
      <c r="C1" s="153"/>
      <c r="D1" s="153"/>
      <c r="E1" s="153"/>
      <c r="F1" s="154"/>
    </row>
    <row r="2" spans="1:6" ht="21" customHeight="1" x14ac:dyDescent="0.65">
      <c r="A2" s="155" t="s">
        <v>363</v>
      </c>
      <c r="B2" s="138"/>
      <c r="C2" s="138"/>
      <c r="D2" s="138"/>
      <c r="E2" s="138"/>
      <c r="F2" s="138"/>
    </row>
    <row r="3" spans="1:6" ht="21" customHeight="1" x14ac:dyDescent="0.65">
      <c r="A3" s="155" t="s">
        <v>560</v>
      </c>
      <c r="B3" s="157"/>
      <c r="C3" s="138"/>
      <c r="D3" s="138"/>
      <c r="E3" s="138"/>
      <c r="F3" s="138"/>
    </row>
    <row r="4" spans="1:6" ht="21" customHeight="1" x14ac:dyDescent="0.65">
      <c r="A4" s="155" t="s">
        <v>600</v>
      </c>
      <c r="B4" s="138"/>
      <c r="C4" s="138"/>
      <c r="D4" s="138"/>
      <c r="E4" s="138"/>
      <c r="F4" s="138"/>
    </row>
    <row r="5" spans="1:6" ht="21" customHeight="1" x14ac:dyDescent="0.55000000000000004">
      <c r="A5" s="156"/>
      <c r="B5" s="141"/>
      <c r="C5" s="141"/>
      <c r="D5" s="141"/>
      <c r="E5" s="141"/>
      <c r="F5" s="141"/>
    </row>
    <row r="6" spans="1:6" ht="21" customHeight="1" x14ac:dyDescent="0.55000000000000004">
      <c r="A6" s="81" t="s">
        <v>83</v>
      </c>
      <c r="B6" s="82" t="s">
        <v>42</v>
      </c>
      <c r="C6" s="82" t="s">
        <v>7</v>
      </c>
      <c r="D6" s="82" t="s">
        <v>365</v>
      </c>
      <c r="E6" s="82" t="s">
        <v>366</v>
      </c>
      <c r="F6" s="82" t="s">
        <v>367</v>
      </c>
    </row>
    <row r="7" spans="1:6" ht="21" customHeight="1" x14ac:dyDescent="0.55000000000000004">
      <c r="A7" s="83" t="s">
        <v>368</v>
      </c>
      <c r="B7" s="84">
        <f>+'4.ไม้80'!B7+'4.ไม้50-79'!B7+'4.ไม้49'!B7</f>
        <v>0</v>
      </c>
      <c r="C7" s="84">
        <f>+'4.ไม้80'!C7+'4.ไม้50-79'!C7+'4.ไม้49'!C7</f>
        <v>0</v>
      </c>
      <c r="D7" s="84">
        <f>+'4.ไม้80'!D7+'4.ไม้50-79'!D7+'4.ไม้49'!D7</f>
        <v>0</v>
      </c>
      <c r="E7" s="84">
        <f>+'4.ไม้80'!E7+'4.ไม้50-79'!E7+'4.ไม้49'!E7</f>
        <v>0</v>
      </c>
      <c r="F7" s="84">
        <f>+'4.ไม้80'!F7+'4.ไม้50-79'!F7+'4.ไม้49'!F7</f>
        <v>0</v>
      </c>
    </row>
    <row r="8" spans="1:6" ht="21" customHeight="1" x14ac:dyDescent="0.55000000000000004">
      <c r="A8" s="85"/>
      <c r="B8" s="84"/>
      <c r="C8" s="84"/>
      <c r="D8" s="84"/>
      <c r="E8" s="84"/>
      <c r="F8" s="84"/>
    </row>
    <row r="9" spans="1:6" ht="21" customHeight="1" x14ac:dyDescent="0.55000000000000004">
      <c r="A9" s="85" t="s">
        <v>369</v>
      </c>
      <c r="B9" s="84">
        <f>+'4.ไม้80'!B9+'4.ไม้50-79'!B9+'4.ไม้49'!B9</f>
        <v>0</v>
      </c>
      <c r="C9" s="84">
        <f>+'4.ไม้80'!C9+'4.ไม้50-79'!C9+'4.ไม้49'!C9</f>
        <v>0</v>
      </c>
      <c r="D9" s="84">
        <f>+'4.ไม้80'!D9+'4.ไม้50-79'!D9+'4.ไม้49'!D9</f>
        <v>0</v>
      </c>
      <c r="E9" s="84">
        <f>+'4.ไม้80'!E9+'4.ไม้50-79'!E9+'4.ไม้49'!E9</f>
        <v>0</v>
      </c>
      <c r="F9" s="84">
        <f>+'4.ไม้80'!F9+'4.ไม้50-79'!F9+'4.ไม้49'!F9</f>
        <v>0</v>
      </c>
    </row>
    <row r="10" spans="1:6" ht="21" customHeight="1" x14ac:dyDescent="0.55000000000000004">
      <c r="A10" s="85"/>
      <c r="B10" s="84"/>
      <c r="C10" s="84"/>
      <c r="D10" s="84"/>
      <c r="E10" s="84"/>
      <c r="F10" s="84"/>
    </row>
    <row r="11" spans="1:6" ht="21" customHeight="1" x14ac:dyDescent="0.55000000000000004">
      <c r="A11" s="86"/>
      <c r="B11" s="84"/>
      <c r="C11" s="84"/>
      <c r="D11" s="84"/>
      <c r="E11" s="84"/>
      <c r="F11" s="84"/>
    </row>
    <row r="12" spans="1:6" ht="21" customHeight="1" x14ac:dyDescent="0.55000000000000004">
      <c r="A12" s="85" t="s">
        <v>370</v>
      </c>
      <c r="B12" s="84">
        <f>+'4.ไม้80'!B12+'4.ไม้50-79'!B12+'4.ไม้49'!B12</f>
        <v>0</v>
      </c>
      <c r="C12" s="84">
        <f>+'4.ไม้80'!C12+'4.ไม้50-79'!C12+'4.ไม้49'!C12</f>
        <v>0</v>
      </c>
      <c r="D12" s="84">
        <f>+'4.ไม้80'!D12+'4.ไม้50-79'!D12+'4.ไม้49'!D12</f>
        <v>0</v>
      </c>
      <c r="E12" s="84">
        <f>+'4.ไม้80'!E12+'4.ไม้50-79'!E12+'4.ไม้49'!E12</f>
        <v>0</v>
      </c>
      <c r="F12" s="84">
        <f>+'4.ไม้80'!F12+'4.ไม้50-79'!F12+'4.ไม้49'!F12</f>
        <v>0</v>
      </c>
    </row>
    <row r="13" spans="1:6" ht="21" customHeight="1" x14ac:dyDescent="0.55000000000000004">
      <c r="A13" s="85"/>
      <c r="B13" s="84"/>
      <c r="C13" s="84"/>
      <c r="D13" s="84"/>
      <c r="E13" s="84"/>
      <c r="F13" s="84"/>
    </row>
    <row r="14" spans="1:6" ht="21" customHeight="1" x14ac:dyDescent="0.55000000000000004">
      <c r="A14" s="86"/>
      <c r="B14" s="84"/>
      <c r="C14" s="84"/>
      <c r="D14" s="84"/>
      <c r="E14" s="84"/>
      <c r="F14" s="84"/>
    </row>
    <row r="15" spans="1:6" ht="21" customHeight="1" x14ac:dyDescent="0.55000000000000004">
      <c r="A15" s="86" t="s">
        <v>371</v>
      </c>
      <c r="B15" s="84"/>
      <c r="C15" s="84"/>
      <c r="D15" s="84">
        <v>0</v>
      </c>
      <c r="E15" s="84">
        <f>+'4.ไม้80'!E15+'4.ไม้50-79'!E15+'4.ไม้49'!E15</f>
        <v>0</v>
      </c>
      <c r="F15" s="84">
        <f>+'4.ไม้80'!F15+'4.ไม้50-79'!F15+'4.ไม้49'!F15</f>
        <v>0</v>
      </c>
    </row>
    <row r="16" spans="1:6" ht="21" customHeight="1" x14ac:dyDescent="0.55000000000000004">
      <c r="A16" s="85"/>
      <c r="B16" s="84"/>
      <c r="C16" s="84"/>
      <c r="D16" s="84"/>
      <c r="E16" s="84"/>
      <c r="F16" s="84"/>
    </row>
    <row r="17" spans="1:6" ht="21" customHeight="1" x14ac:dyDescent="0.55000000000000004">
      <c r="A17" s="85"/>
      <c r="B17" s="84"/>
      <c r="C17" s="84"/>
      <c r="D17" s="84"/>
      <c r="E17" s="84"/>
      <c r="F17" s="84"/>
    </row>
    <row r="18" spans="1:6" ht="21" customHeight="1" x14ac:dyDescent="0.55000000000000004">
      <c r="A18" s="85"/>
      <c r="B18" s="66"/>
      <c r="C18" s="66"/>
      <c r="D18" s="66"/>
      <c r="E18" s="66"/>
      <c r="F18" s="84"/>
    </row>
    <row r="19" spans="1:6" ht="21" customHeight="1" x14ac:dyDescent="0.55000000000000004">
      <c r="A19" s="87" t="s">
        <v>372</v>
      </c>
      <c r="B19" s="84">
        <f t="shared" ref="B19:F19" si="0">SUM(B7:B18)</f>
        <v>0</v>
      </c>
      <c r="C19" s="84">
        <f t="shared" si="0"/>
        <v>0</v>
      </c>
      <c r="D19" s="84">
        <f t="shared" si="0"/>
        <v>0</v>
      </c>
      <c r="E19" s="84">
        <f t="shared" si="0"/>
        <v>0</v>
      </c>
      <c r="F19" s="88">
        <f t="shared" si="0"/>
        <v>0</v>
      </c>
    </row>
    <row r="20" spans="1:6" ht="21" customHeight="1" x14ac:dyDescent="0.55000000000000004">
      <c r="A20" s="47" t="e">
        <f>+D19/C19</f>
        <v>#DIV/0!</v>
      </c>
      <c r="B20" s="66"/>
      <c r="C20" s="66"/>
      <c r="D20" s="66"/>
      <c r="E20" s="66"/>
      <c r="F20" s="66"/>
    </row>
    <row r="21" spans="1:6" ht="21" customHeight="1" x14ac:dyDescent="0.55000000000000004">
      <c r="A21" s="89" t="str">
        <f>CONCATENATE(A37,C37,E37)</f>
        <v>ราคาลงตัวหน่วยละ บาท</v>
      </c>
      <c r="B21" s="66">
        <f t="shared" ref="B21:E21" si="1">SUM(B19:B20)</f>
        <v>0</v>
      </c>
      <c r="C21" s="66">
        <f t="shared" si="1"/>
        <v>0</v>
      </c>
      <c r="D21" s="30">
        <f t="shared" si="1"/>
        <v>0</v>
      </c>
      <c r="E21" s="66">
        <f t="shared" si="1"/>
        <v>0</v>
      </c>
      <c r="F21" s="66">
        <f>+D21-E21</f>
        <v>0</v>
      </c>
    </row>
    <row r="22" spans="1:6" ht="21" customHeight="1" x14ac:dyDescent="0.55000000000000004">
      <c r="A22" s="85" t="s">
        <v>373</v>
      </c>
      <c r="B22" s="84">
        <f>+'4.ไม้80'!B22+'4.ไม้50-79'!B22+'4.ไม้49'!B22</f>
        <v>0</v>
      </c>
      <c r="C22" s="84">
        <f>+'4.ไม้80'!C22+'4.ไม้50-79'!C22+'4.ไม้49'!C22</f>
        <v>0</v>
      </c>
      <c r="D22" s="84">
        <f>+'4.ไม้80'!D22+'4.ไม้50-79'!D22+'4.ไม้49'!D22</f>
        <v>0</v>
      </c>
      <c r="E22" s="84">
        <f>+'4.ไม้80'!E22+'4.ไม้50-79'!E22+'4.ไม้49'!E22</f>
        <v>0</v>
      </c>
      <c r="F22" s="84">
        <f>+'4.ไม้80'!F22+'4.ไม้50-79'!F22+'4.ไม้49'!F22</f>
        <v>0</v>
      </c>
    </row>
    <row r="23" spans="1:6" ht="21" customHeight="1" x14ac:dyDescent="0.55000000000000004">
      <c r="A23" s="85"/>
      <c r="B23" s="84"/>
      <c r="C23" s="84"/>
      <c r="D23" s="84"/>
      <c r="E23" s="84"/>
      <c r="F23" s="84"/>
    </row>
    <row r="24" spans="1:6" ht="21" customHeight="1" x14ac:dyDescent="0.55000000000000004">
      <c r="A24" s="85" t="s">
        <v>374</v>
      </c>
      <c r="B24" s="84"/>
      <c r="C24" s="84"/>
      <c r="D24" s="84">
        <v>0</v>
      </c>
      <c r="E24" s="84">
        <f>+'4.ไม้80'!E24+'4.ไม้50-79'!E24+'4.ไม้49'!E24</f>
        <v>0</v>
      </c>
      <c r="F24" s="84">
        <f>+'4.ไม้80'!F24+'4.ไม้50-79'!F24+'4.ไม้49'!F24</f>
        <v>0</v>
      </c>
    </row>
    <row r="25" spans="1:6" ht="21" customHeight="1" x14ac:dyDescent="0.55000000000000004">
      <c r="A25" s="85"/>
      <c r="B25" s="84"/>
      <c r="C25" s="84"/>
      <c r="D25" s="84"/>
      <c r="E25" s="84"/>
      <c r="F25" s="84"/>
    </row>
    <row r="26" spans="1:6" ht="21" customHeight="1" x14ac:dyDescent="0.55000000000000004">
      <c r="A26" s="85" t="s">
        <v>375</v>
      </c>
      <c r="B26" s="84">
        <f>+'4.ไม้80'!B26+'4.ไม้50-79'!B26+'4.ไม้49'!B26</f>
        <v>0</v>
      </c>
      <c r="C26" s="84">
        <f>+'4.ไม้80'!C26+'4.ไม้50-79'!C26+'4.ไม้49'!C26</f>
        <v>0</v>
      </c>
      <c r="D26" s="84">
        <f>+'4.ไม้80'!D26+'4.ไม้50-79'!D26+'4.ไม้49'!D26</f>
        <v>0</v>
      </c>
      <c r="E26" s="84">
        <f>+'4.ไม้80'!E26+'4.ไม้50-79'!E26+'4.ไม้49'!E26</f>
        <v>0</v>
      </c>
      <c r="F26" s="84">
        <f>+'4.ไม้80'!F26+'4.ไม้50-79'!F26+'4.ไม้49'!F26</f>
        <v>0</v>
      </c>
    </row>
    <row r="27" spans="1:6" ht="21" customHeight="1" x14ac:dyDescent="0.55000000000000004">
      <c r="A27" s="85"/>
      <c r="B27" s="84"/>
      <c r="C27" s="84"/>
      <c r="D27" s="84"/>
      <c r="E27" s="84"/>
      <c r="F27" s="84"/>
    </row>
    <row r="28" spans="1:6" ht="21" customHeight="1" x14ac:dyDescent="0.55000000000000004">
      <c r="A28" s="85"/>
      <c r="B28" s="84"/>
      <c r="C28" s="84"/>
      <c r="D28" s="84"/>
      <c r="E28" s="84"/>
      <c r="F28" s="84"/>
    </row>
    <row r="29" spans="1:6" ht="21" customHeight="1" x14ac:dyDescent="0.55000000000000004">
      <c r="A29" s="85"/>
      <c r="B29" s="84"/>
      <c r="C29" s="84"/>
      <c r="D29" s="84"/>
      <c r="E29" s="84"/>
      <c r="F29" s="84"/>
    </row>
    <row r="30" spans="1:6" ht="21" customHeight="1" x14ac:dyDescent="0.55000000000000004">
      <c r="A30" s="85"/>
      <c r="B30" s="84"/>
      <c r="C30" s="84"/>
      <c r="D30" s="84"/>
      <c r="E30" s="84"/>
      <c r="F30" s="84"/>
    </row>
    <row r="31" spans="1:6" ht="21" customHeight="1" x14ac:dyDescent="0.55000000000000004">
      <c r="A31" s="85"/>
      <c r="B31" s="84"/>
      <c r="C31" s="84"/>
      <c r="D31" s="84"/>
      <c r="E31" s="84"/>
      <c r="F31" s="84"/>
    </row>
    <row r="32" spans="1:6" ht="21" customHeight="1" x14ac:dyDescent="0.55000000000000004">
      <c r="A32" s="85"/>
      <c r="B32" s="84"/>
      <c r="C32" s="84"/>
      <c r="D32" s="84"/>
      <c r="E32" s="84"/>
      <c r="F32" s="84"/>
    </row>
    <row r="33" spans="1:6" ht="21" customHeight="1" x14ac:dyDescent="0.55000000000000004">
      <c r="A33" s="85"/>
      <c r="B33" s="84"/>
      <c r="C33" s="84"/>
      <c r="D33" s="84"/>
      <c r="E33" s="84"/>
      <c r="F33" s="84"/>
    </row>
    <row r="34" spans="1:6" ht="21" customHeight="1" x14ac:dyDescent="0.55000000000000004">
      <c r="A34" s="90" t="s">
        <v>22</v>
      </c>
      <c r="B34" s="30">
        <f t="shared" ref="B34:F34" si="2">SUM(B22:B33)</f>
        <v>0</v>
      </c>
      <c r="C34" s="30">
        <f t="shared" si="2"/>
        <v>0</v>
      </c>
      <c r="D34" s="30">
        <f t="shared" si="2"/>
        <v>0</v>
      </c>
      <c r="E34" s="30">
        <f t="shared" si="2"/>
        <v>0</v>
      </c>
      <c r="F34" s="30">
        <f t="shared" si="2"/>
        <v>0</v>
      </c>
    </row>
    <row r="35" spans="1:6" ht="21" customHeight="1" x14ac:dyDescent="0.55000000000000004">
      <c r="A35" s="91" t="s">
        <v>376</v>
      </c>
      <c r="B35" s="76">
        <f t="shared" ref="B35:F35" si="3">+B21-B34</f>
        <v>0</v>
      </c>
      <c r="C35" s="76">
        <f t="shared" si="3"/>
        <v>0</v>
      </c>
      <c r="D35" s="76">
        <f t="shared" si="3"/>
        <v>0</v>
      </c>
      <c r="E35" s="76">
        <f t="shared" si="3"/>
        <v>0</v>
      </c>
      <c r="F35" s="76">
        <f t="shared" si="3"/>
        <v>0</v>
      </c>
    </row>
    <row r="36" spans="1:6" ht="21" customHeight="1" x14ac:dyDescent="0.55000000000000004">
      <c r="A36" s="92"/>
      <c r="B36" s="93"/>
      <c r="C36" s="93"/>
      <c r="D36" s="93"/>
      <c r="E36" s="93"/>
      <c r="F36" s="93"/>
    </row>
    <row r="37" spans="1:6" ht="21" customHeight="1" x14ac:dyDescent="0.55000000000000004">
      <c r="A37" s="92" t="s">
        <v>377</v>
      </c>
      <c r="B37" s="93"/>
      <c r="C37" s="93"/>
      <c r="D37" s="93"/>
      <c r="E37" s="93" t="s">
        <v>378</v>
      </c>
      <c r="F37" s="93"/>
    </row>
    <row r="38" spans="1:6" ht="21" customHeight="1" x14ac:dyDescent="0.55000000000000004">
      <c r="A38" s="92" t="s">
        <v>379</v>
      </c>
      <c r="B38" s="93"/>
      <c r="C38" s="93"/>
      <c r="D38" s="93"/>
      <c r="E38" s="93" t="s">
        <v>378</v>
      </c>
      <c r="F38" s="93"/>
    </row>
    <row r="39" spans="1:6" ht="21" customHeight="1" x14ac:dyDescent="0.65">
      <c r="A39" s="152" t="s">
        <v>86</v>
      </c>
      <c r="B39" s="153"/>
      <c r="C39" s="153"/>
      <c r="D39" s="153"/>
      <c r="E39" s="153"/>
      <c r="F39" s="154"/>
    </row>
    <row r="40" spans="1:6" ht="21" customHeight="1" x14ac:dyDescent="0.65">
      <c r="A40" s="155" t="s">
        <v>363</v>
      </c>
      <c r="B40" s="138"/>
      <c r="C40" s="138"/>
      <c r="D40" s="138"/>
      <c r="E40" s="138"/>
      <c r="F40" s="138"/>
    </row>
    <row r="41" spans="1:6" ht="21" customHeight="1" x14ac:dyDescent="0.65">
      <c r="A41" s="155" t="s">
        <v>560</v>
      </c>
      <c r="B41" s="138"/>
      <c r="C41" s="138"/>
      <c r="D41" s="138"/>
      <c r="E41" s="138"/>
      <c r="F41" s="138"/>
    </row>
    <row r="42" spans="1:6" ht="21" customHeight="1" x14ac:dyDescent="0.65">
      <c r="A42" s="155" t="s">
        <v>601</v>
      </c>
      <c r="B42" s="138"/>
      <c r="C42" s="138"/>
      <c r="D42" s="138"/>
      <c r="E42" s="138"/>
      <c r="F42" s="138"/>
    </row>
    <row r="43" spans="1:6" ht="21" customHeight="1" x14ac:dyDescent="0.55000000000000004">
      <c r="A43" s="156"/>
      <c r="B43" s="141"/>
      <c r="C43" s="141"/>
      <c r="D43" s="141"/>
      <c r="E43" s="141"/>
      <c r="F43" s="141"/>
    </row>
    <row r="44" spans="1:6" ht="21" customHeight="1" x14ac:dyDescent="0.55000000000000004">
      <c r="A44" s="81" t="s">
        <v>83</v>
      </c>
      <c r="B44" s="82" t="s">
        <v>42</v>
      </c>
      <c r="C44" s="82" t="s">
        <v>7</v>
      </c>
      <c r="D44" s="82" t="s">
        <v>365</v>
      </c>
      <c r="E44" s="82" t="s">
        <v>366</v>
      </c>
      <c r="F44" s="82" t="s">
        <v>367</v>
      </c>
    </row>
    <row r="45" spans="1:6" ht="21" customHeight="1" x14ac:dyDescent="0.55000000000000004">
      <c r="A45" s="83" t="s">
        <v>602</v>
      </c>
      <c r="B45" s="84">
        <f>+'4.ไม้80'!B45+'4.ไม้50-79'!B45+'4.ไม้49'!B45</f>
        <v>0</v>
      </c>
      <c r="C45" s="84">
        <f>+'4.ไม้80'!C45+'4.ไม้50-79'!C45+'4.ไม้49'!C45</f>
        <v>0</v>
      </c>
      <c r="D45" s="84">
        <f>+'4.ไม้80'!D45+'4.ไม้50-79'!D45+'4.ไม้49'!D45</f>
        <v>0</v>
      </c>
      <c r="E45" s="84">
        <f>+'4.ไม้80'!E45+'4.ไม้50-79'!E45+'4.ไม้49'!E45</f>
        <v>0</v>
      </c>
      <c r="F45" s="84">
        <f>+'4.ไม้80'!F45+'4.ไม้50-79'!F45+'4.ไม้49'!F45</f>
        <v>0</v>
      </c>
    </row>
    <row r="46" spans="1:6" ht="21" customHeight="1" x14ac:dyDescent="0.55000000000000004">
      <c r="A46" s="85"/>
      <c r="B46" s="84"/>
      <c r="C46" s="84"/>
      <c r="D46" s="84"/>
      <c r="E46" s="84"/>
      <c r="F46" s="84"/>
    </row>
    <row r="47" spans="1:6" ht="21" customHeight="1" x14ac:dyDescent="0.55000000000000004">
      <c r="A47" s="85" t="s">
        <v>369</v>
      </c>
      <c r="B47" s="84">
        <f>+'4.ไม้80'!B47+'4.ไม้50-79'!B47+'4.ไม้49'!B47</f>
        <v>0</v>
      </c>
      <c r="C47" s="84">
        <f>+'4.ไม้80'!C47+'4.ไม้50-79'!C47+'4.ไม้49'!C47</f>
        <v>0</v>
      </c>
      <c r="D47" s="84">
        <f>+'4.ไม้80'!D47+'4.ไม้50-79'!D47+'4.ไม้49'!D47</f>
        <v>0</v>
      </c>
      <c r="E47" s="84">
        <f>+'4.ไม้80'!E47+'4.ไม้50-79'!E47+'4.ไม้49'!E47</f>
        <v>0</v>
      </c>
      <c r="F47" s="84">
        <f>+'4.ไม้80'!F47+'4.ไม้50-79'!F47+'4.ไม้49'!F47</f>
        <v>0</v>
      </c>
    </row>
    <row r="48" spans="1:6" ht="21" customHeight="1" x14ac:dyDescent="0.55000000000000004">
      <c r="A48" s="85" t="s">
        <v>380</v>
      </c>
      <c r="B48" s="84">
        <f>+'4.ไม้80'!B48+'4.ไม้50-79'!B48+'4.ไม้49'!B48</f>
        <v>0</v>
      </c>
      <c r="C48" s="84">
        <f>+'4.ไม้80'!C48+'4.ไม้50-79'!C48+'4.ไม้49'!C48</f>
        <v>0</v>
      </c>
      <c r="D48" s="84">
        <f>+'4.ไม้80'!D48+'4.ไม้50-79'!D48+'4.ไม้49'!D48</f>
        <v>0</v>
      </c>
      <c r="E48" s="84">
        <f>+'4.ไม้80'!E48+'4.ไม้50-79'!E48+'4.ไม้49'!E48</f>
        <v>0</v>
      </c>
      <c r="F48" s="84">
        <f>+'4.ไม้80'!F48+'4.ไม้50-79'!F48+'4.ไม้49'!F48</f>
        <v>0</v>
      </c>
    </row>
    <row r="49" spans="1:6" ht="21" customHeight="1" x14ac:dyDescent="0.55000000000000004">
      <c r="A49" s="86"/>
      <c r="B49" s="84"/>
      <c r="C49" s="84"/>
      <c r="D49" s="84"/>
      <c r="E49" s="84"/>
      <c r="F49" s="84"/>
    </row>
    <row r="50" spans="1:6" ht="21" customHeight="1" x14ac:dyDescent="0.55000000000000004">
      <c r="A50" s="85" t="s">
        <v>370</v>
      </c>
      <c r="B50" s="84">
        <f>+'4.ไม้80'!B50+'4.ไม้50-79'!B50+'4.ไม้49'!B50</f>
        <v>0</v>
      </c>
      <c r="C50" s="84">
        <f>+'4.ไม้80'!C50+'4.ไม้50-79'!C50+'4.ไม้49'!C50</f>
        <v>0</v>
      </c>
      <c r="D50" s="84">
        <f>+'4.ไม้80'!D50+'4.ไม้50-79'!D50+'4.ไม้49'!D50</f>
        <v>0</v>
      </c>
      <c r="E50" s="84">
        <f>+'4.ไม้80'!E50+'4.ไม้50-79'!E50+'4.ไม้49'!E50</f>
        <v>0</v>
      </c>
      <c r="F50" s="84">
        <f>+'4.ไม้80'!F50+'4.ไม้50-79'!F50+'4.ไม้49'!F50</f>
        <v>0</v>
      </c>
    </row>
    <row r="51" spans="1:6" ht="21" customHeight="1" x14ac:dyDescent="0.55000000000000004">
      <c r="A51" s="85" t="s">
        <v>381</v>
      </c>
      <c r="B51" s="84">
        <f>+'4.ไม้80'!B51+'4.ไม้50-79'!B51+'4.ไม้49'!B51</f>
        <v>0</v>
      </c>
      <c r="C51" s="84">
        <f>+'4.ไม้80'!C51+'4.ไม้50-79'!C51+'4.ไม้49'!C51</f>
        <v>0</v>
      </c>
      <c r="D51" s="84">
        <f>+'4.ไม้80'!D51+'4.ไม้50-79'!D51+'4.ไม้49'!D51</f>
        <v>0</v>
      </c>
      <c r="E51" s="84">
        <f>+'4.ไม้80'!E51+'4.ไม้50-79'!E51+'4.ไม้49'!E51</f>
        <v>0</v>
      </c>
      <c r="F51" s="84">
        <f>+'4.ไม้80'!F51+'4.ไม้50-79'!F51+'4.ไม้49'!F51</f>
        <v>0</v>
      </c>
    </row>
    <row r="52" spans="1:6" ht="21" customHeight="1" x14ac:dyDescent="0.55000000000000004">
      <c r="A52" s="86"/>
      <c r="B52" s="84"/>
      <c r="C52" s="84"/>
      <c r="D52" s="84"/>
      <c r="E52" s="84"/>
      <c r="F52" s="84"/>
    </row>
    <row r="53" spans="1:6" ht="21" customHeight="1" x14ac:dyDescent="0.55000000000000004">
      <c r="A53" s="86" t="s">
        <v>371</v>
      </c>
      <c r="B53" s="84">
        <f>+'4.ไม้80'!B53+'4.ไม้50-79'!B53+'4.ไม้49'!B53</f>
        <v>0</v>
      </c>
      <c r="C53" s="84">
        <f>+'4.ไม้80'!C53+'4.ไม้50-79'!C53+'4.ไม้49'!C53</f>
        <v>0</v>
      </c>
      <c r="D53" s="84">
        <f>+'4.ไม้80'!D53+'4.ไม้50-79'!D53+'4.ไม้49'!D53</f>
        <v>0</v>
      </c>
      <c r="E53" s="84">
        <f>+'4.ไม้80'!E53+'4.ไม้50-79'!E53+'4.ไม้49'!E53</f>
        <v>0</v>
      </c>
      <c r="F53" s="84">
        <f>+'4.ไม้80'!F53+'4.ไม้50-79'!F53+'4.ไม้49'!F53</f>
        <v>0</v>
      </c>
    </row>
    <row r="54" spans="1:6" ht="21" customHeight="1" x14ac:dyDescent="0.55000000000000004">
      <c r="A54" s="86" t="s">
        <v>382</v>
      </c>
      <c r="B54" s="84">
        <f>+'4.ไม้80'!B54+'4.ไม้50-79'!B54+'4.ไม้49'!B54</f>
        <v>0</v>
      </c>
      <c r="C54" s="84">
        <f>+'4.ไม้80'!C54+'4.ไม้50-79'!C54+'4.ไม้49'!C54</f>
        <v>0</v>
      </c>
      <c r="D54" s="84">
        <f>+'4.ไม้80'!D54+'4.ไม้50-79'!D54+'4.ไม้49'!D54</f>
        <v>0</v>
      </c>
      <c r="E54" s="84">
        <f>+'4.ไม้80'!E54+'4.ไม้50-79'!E54+'4.ไม้49'!E54</f>
        <v>0</v>
      </c>
      <c r="F54" s="84">
        <f>+'4.ไม้80'!F54+'4.ไม้50-79'!F54+'4.ไม้49'!F54</f>
        <v>0</v>
      </c>
    </row>
    <row r="55" spans="1:6" ht="21" customHeight="1" x14ac:dyDescent="0.55000000000000004">
      <c r="A55" s="85"/>
      <c r="B55" s="84"/>
      <c r="C55" s="84"/>
      <c r="D55" s="84"/>
      <c r="E55" s="84"/>
      <c r="F55" s="84"/>
    </row>
    <row r="56" spans="1:6" ht="21" customHeight="1" x14ac:dyDescent="0.55000000000000004">
      <c r="A56" s="85"/>
      <c r="B56" s="66"/>
      <c r="C56" s="66"/>
      <c r="D56" s="66"/>
      <c r="E56" s="66"/>
      <c r="F56" s="84"/>
    </row>
    <row r="57" spans="1:6" ht="21" customHeight="1" x14ac:dyDescent="0.55000000000000004">
      <c r="A57" s="87" t="s">
        <v>372</v>
      </c>
      <c r="B57" s="84">
        <f t="shared" ref="B57:F57" si="4">SUM(B45:B56)</f>
        <v>0</v>
      </c>
      <c r="C57" s="84">
        <f t="shared" si="4"/>
        <v>0</v>
      </c>
      <c r="D57" s="84">
        <f t="shared" si="4"/>
        <v>0</v>
      </c>
      <c r="E57" s="84">
        <f t="shared" si="4"/>
        <v>0</v>
      </c>
      <c r="F57" s="88">
        <f t="shared" si="4"/>
        <v>0</v>
      </c>
    </row>
    <row r="58" spans="1:6" ht="21" customHeight="1" x14ac:dyDescent="0.55000000000000004">
      <c r="A58" s="47" t="e">
        <f>+D57/C57</f>
        <v>#DIV/0!</v>
      </c>
      <c r="B58" s="66"/>
      <c r="C58" s="66"/>
      <c r="D58" s="66"/>
      <c r="E58" s="66"/>
      <c r="F58" s="66"/>
    </row>
    <row r="59" spans="1:6" ht="21" customHeight="1" x14ac:dyDescent="0.55000000000000004">
      <c r="A59" s="89" t="str">
        <f>CONCATENATE(A75,C75,E75)</f>
        <v>ราคาลงตัวหน่วยละ บาท</v>
      </c>
      <c r="B59" s="66">
        <f t="shared" ref="B59:E59" si="5">SUM(B57:B58)</f>
        <v>0</v>
      </c>
      <c r="C59" s="66">
        <f t="shared" si="5"/>
        <v>0</v>
      </c>
      <c r="D59" s="30">
        <f t="shared" si="5"/>
        <v>0</v>
      </c>
      <c r="E59" s="66">
        <f t="shared" si="5"/>
        <v>0</v>
      </c>
      <c r="F59" s="66">
        <f>+D59-E59</f>
        <v>0</v>
      </c>
    </row>
    <row r="60" spans="1:6" ht="21" customHeight="1" x14ac:dyDescent="0.55000000000000004">
      <c r="A60" s="85" t="s">
        <v>373</v>
      </c>
      <c r="B60" s="84">
        <f>+'4.ไม้80'!B60+'4.ไม้50-79'!B60+'4.ไม้49'!B60</f>
        <v>0</v>
      </c>
      <c r="C60" s="84">
        <f>+'4.ไม้80'!C60+'4.ไม้50-79'!C60+'4.ไม้49'!C60</f>
        <v>0</v>
      </c>
      <c r="D60" s="84">
        <f>+'4.ไม้80'!D60+'4.ไม้50-79'!D60+'4.ไม้49'!D60</f>
        <v>0</v>
      </c>
      <c r="E60" s="84">
        <f>+'4.ไม้80'!E60+'4.ไม้50-79'!E60+'4.ไม้49'!E60</f>
        <v>0</v>
      </c>
      <c r="F60" s="84">
        <f>+'4.ไม้80'!F60+'4.ไม้50-79'!F60+'4.ไม้49'!F60</f>
        <v>0</v>
      </c>
    </row>
    <row r="61" spans="1:6" ht="21" customHeight="1" x14ac:dyDescent="0.55000000000000004">
      <c r="A61" s="85" t="s">
        <v>383</v>
      </c>
      <c r="B61" s="84">
        <f>+'4.ไม้80'!B61+'4.ไม้50-79'!B61+'4.ไม้49'!B61</f>
        <v>0</v>
      </c>
      <c r="C61" s="84">
        <f>+'4.ไม้80'!C61+'4.ไม้50-79'!C61+'4.ไม้49'!C61</f>
        <v>0</v>
      </c>
      <c r="D61" s="84">
        <f>+'4.ไม้80'!D61+'4.ไม้50-79'!D61+'4.ไม้49'!D61</f>
        <v>0</v>
      </c>
      <c r="E61" s="84">
        <f>+'4.ไม้80'!E61+'4.ไม้50-79'!E61+'4.ไม้49'!E61</f>
        <v>0</v>
      </c>
      <c r="F61" s="84">
        <f>+'4.ไม้80'!F61+'4.ไม้50-79'!F61+'4.ไม้49'!F61</f>
        <v>0</v>
      </c>
    </row>
    <row r="62" spans="1:6" ht="21" customHeight="1" x14ac:dyDescent="0.55000000000000004">
      <c r="A62" s="85" t="s">
        <v>374</v>
      </c>
      <c r="B62" s="84">
        <f>+'4.ไม้80'!B62+'4.ไม้50-79'!B62+'4.ไม้49'!B62</f>
        <v>0</v>
      </c>
      <c r="C62" s="84">
        <f>+'4.ไม้80'!C62+'4.ไม้50-79'!C62+'4.ไม้49'!C62</f>
        <v>0</v>
      </c>
      <c r="D62" s="84">
        <f>+'4.ไม้80'!D62+'4.ไม้50-79'!D62+'4.ไม้49'!D62</f>
        <v>0</v>
      </c>
      <c r="E62" s="84">
        <f>+'4.ไม้80'!E62+'4.ไม้50-79'!E62+'4.ไม้49'!E62</f>
        <v>0</v>
      </c>
      <c r="F62" s="84">
        <f>+'4.ไม้80'!F62+'4.ไม้50-79'!F62+'4.ไม้49'!F62</f>
        <v>0</v>
      </c>
    </row>
    <row r="63" spans="1:6" ht="21" customHeight="1" x14ac:dyDescent="0.55000000000000004">
      <c r="A63" s="85" t="s">
        <v>384</v>
      </c>
      <c r="B63" s="84">
        <f>+'4.ไม้80'!B63+'4.ไม้50-79'!B63+'4.ไม้49'!B63</f>
        <v>0</v>
      </c>
      <c r="C63" s="84">
        <f>+'4.ไม้80'!C63+'4.ไม้50-79'!C63+'4.ไม้49'!C63</f>
        <v>0</v>
      </c>
      <c r="D63" s="84">
        <f>+'4.ไม้80'!D63+'4.ไม้50-79'!D63+'4.ไม้49'!D63</f>
        <v>0</v>
      </c>
      <c r="E63" s="84">
        <f>+'4.ไม้80'!E63+'4.ไม้50-79'!E63+'4.ไม้49'!E63</f>
        <v>0</v>
      </c>
      <c r="F63" s="84">
        <f>+'4.ไม้80'!F63+'4.ไม้50-79'!F63+'4.ไม้49'!F63</f>
        <v>0</v>
      </c>
    </row>
    <row r="64" spans="1:6" ht="21" customHeight="1" x14ac:dyDescent="0.55000000000000004">
      <c r="A64" s="85" t="s">
        <v>375</v>
      </c>
      <c r="B64" s="84">
        <f>+'4.ไม้80'!B64+'4.ไม้50-79'!B64+'4.ไม้49'!B64</f>
        <v>0</v>
      </c>
      <c r="C64" s="84">
        <f>+'4.ไม้80'!C64+'4.ไม้50-79'!C64+'4.ไม้49'!C64</f>
        <v>0</v>
      </c>
      <c r="D64" s="84">
        <f>+'4.ไม้80'!D64+'4.ไม้50-79'!D64+'4.ไม้49'!D64</f>
        <v>0</v>
      </c>
      <c r="E64" s="84">
        <f>+'4.ไม้80'!E64+'4.ไม้50-79'!E64+'4.ไม้49'!E64</f>
        <v>0</v>
      </c>
      <c r="F64" s="84">
        <f>+'4.ไม้80'!F64+'4.ไม้50-79'!F64+'4.ไม้49'!F64</f>
        <v>0</v>
      </c>
    </row>
    <row r="65" spans="1:6" ht="21" customHeight="1" x14ac:dyDescent="0.55000000000000004">
      <c r="A65" s="85" t="s">
        <v>385</v>
      </c>
      <c r="B65" s="84">
        <f>+'4.ไม้80'!B65+'4.ไม้50-79'!B65+'4.ไม้49'!B65</f>
        <v>0</v>
      </c>
      <c r="C65" s="84">
        <f>+'4.ไม้80'!C65+'4.ไม้50-79'!C65+'4.ไม้49'!C65</f>
        <v>0</v>
      </c>
      <c r="D65" s="84">
        <f>+'4.ไม้80'!D65+'4.ไม้50-79'!D65+'4.ไม้49'!D65</f>
        <v>0</v>
      </c>
      <c r="E65" s="84">
        <f>+'4.ไม้80'!E65+'4.ไม้50-79'!E65+'4.ไม้49'!E65</f>
        <v>0</v>
      </c>
      <c r="F65" s="84">
        <f>+'4.ไม้80'!F65+'4.ไม้50-79'!F65+'4.ไม้49'!F65</f>
        <v>0</v>
      </c>
    </row>
    <row r="66" spans="1:6" ht="21" customHeight="1" x14ac:dyDescent="0.55000000000000004">
      <c r="A66" s="85"/>
      <c r="B66" s="84"/>
      <c r="C66" s="84"/>
      <c r="D66" s="84"/>
      <c r="E66" s="84"/>
      <c r="F66" s="84"/>
    </row>
    <row r="67" spans="1:6" ht="21" customHeight="1" x14ac:dyDescent="0.55000000000000004">
      <c r="A67" s="85"/>
      <c r="B67" s="84"/>
      <c r="C67" s="84"/>
      <c r="D67" s="84"/>
      <c r="E67" s="84"/>
      <c r="F67" s="84"/>
    </row>
    <row r="68" spans="1:6" ht="21" customHeight="1" x14ac:dyDescent="0.55000000000000004">
      <c r="A68" s="85"/>
      <c r="B68" s="84"/>
      <c r="C68" s="84"/>
      <c r="D68" s="84"/>
      <c r="E68" s="84"/>
      <c r="F68" s="84"/>
    </row>
    <row r="69" spans="1:6" ht="21" customHeight="1" x14ac:dyDescent="0.55000000000000004">
      <c r="A69" s="85"/>
      <c r="B69" s="84"/>
      <c r="C69" s="84"/>
      <c r="D69" s="84"/>
      <c r="E69" s="84"/>
      <c r="F69" s="84"/>
    </row>
    <row r="70" spans="1:6" ht="21" customHeight="1" x14ac:dyDescent="0.55000000000000004">
      <c r="A70" s="85"/>
      <c r="B70" s="84"/>
      <c r="C70" s="84"/>
      <c r="D70" s="84"/>
      <c r="E70" s="84"/>
      <c r="F70" s="84"/>
    </row>
    <row r="71" spans="1:6" ht="21" customHeight="1" x14ac:dyDescent="0.55000000000000004">
      <c r="A71" s="85"/>
      <c r="B71" s="84"/>
      <c r="C71" s="84"/>
      <c r="D71" s="84"/>
      <c r="E71" s="84"/>
      <c r="F71" s="84"/>
    </row>
    <row r="72" spans="1:6" ht="21" customHeight="1" x14ac:dyDescent="0.55000000000000004">
      <c r="A72" s="90" t="s">
        <v>22</v>
      </c>
      <c r="B72" s="30">
        <f t="shared" ref="B72:F72" si="6">SUM(B60:B71)</f>
        <v>0</v>
      </c>
      <c r="C72" s="30">
        <f t="shared" si="6"/>
        <v>0</v>
      </c>
      <c r="D72" s="30">
        <f t="shared" si="6"/>
        <v>0</v>
      </c>
      <c r="E72" s="30">
        <f t="shared" si="6"/>
        <v>0</v>
      </c>
      <c r="F72" s="30">
        <f t="shared" si="6"/>
        <v>0</v>
      </c>
    </row>
    <row r="73" spans="1:6" ht="21" customHeight="1" x14ac:dyDescent="0.55000000000000004">
      <c r="A73" s="91" t="s">
        <v>386</v>
      </c>
      <c r="B73" s="76">
        <f t="shared" ref="B73:F73" si="7">+B59-B72</f>
        <v>0</v>
      </c>
      <c r="C73" s="76">
        <f t="shared" si="7"/>
        <v>0</v>
      </c>
      <c r="D73" s="76">
        <f t="shared" si="7"/>
        <v>0</v>
      </c>
      <c r="E73" s="76">
        <f t="shared" si="7"/>
        <v>0</v>
      </c>
      <c r="F73" s="76">
        <f t="shared" si="7"/>
        <v>0</v>
      </c>
    </row>
    <row r="74" spans="1:6" ht="21" customHeight="1" x14ac:dyDescent="0.55000000000000004">
      <c r="A74" s="92"/>
      <c r="B74" s="93"/>
      <c r="C74" s="93"/>
      <c r="D74" s="93"/>
      <c r="E74" s="93"/>
      <c r="F74" s="93"/>
    </row>
    <row r="75" spans="1:6" ht="21" customHeight="1" x14ac:dyDescent="0.55000000000000004">
      <c r="A75" s="92" t="s">
        <v>377</v>
      </c>
      <c r="B75" s="93"/>
      <c r="C75" s="93"/>
      <c r="D75" s="93"/>
      <c r="E75" s="93" t="s">
        <v>378</v>
      </c>
      <c r="F75" s="93"/>
    </row>
    <row r="76" spans="1:6" ht="21" customHeight="1" x14ac:dyDescent="0.55000000000000004">
      <c r="A76" s="92" t="s">
        <v>379</v>
      </c>
      <c r="B76" s="93"/>
      <c r="C76" s="93"/>
      <c r="D76" s="93"/>
      <c r="E76" s="93" t="s">
        <v>378</v>
      </c>
      <c r="F76" s="93"/>
    </row>
    <row r="77" spans="1:6" ht="21" customHeight="1" x14ac:dyDescent="0.65">
      <c r="A77" s="152" t="s">
        <v>87</v>
      </c>
      <c r="B77" s="153"/>
      <c r="C77" s="153"/>
      <c r="D77" s="153"/>
      <c r="E77" s="153"/>
      <c r="F77" s="154"/>
    </row>
    <row r="78" spans="1:6" ht="21" customHeight="1" x14ac:dyDescent="0.65">
      <c r="A78" s="155" t="s">
        <v>363</v>
      </c>
      <c r="B78" s="138"/>
      <c r="C78" s="138"/>
      <c r="D78" s="138"/>
      <c r="E78" s="138"/>
      <c r="F78" s="138"/>
    </row>
    <row r="79" spans="1:6" ht="21" customHeight="1" x14ac:dyDescent="0.65">
      <c r="A79" s="155" t="s">
        <v>560</v>
      </c>
      <c r="B79" s="138"/>
      <c r="C79" s="138"/>
      <c r="D79" s="138"/>
      <c r="E79" s="138"/>
      <c r="F79" s="138"/>
    </row>
    <row r="80" spans="1:6" ht="21" customHeight="1" x14ac:dyDescent="0.65">
      <c r="A80" s="155" t="s">
        <v>614</v>
      </c>
      <c r="B80" s="138"/>
      <c r="C80" s="138"/>
      <c r="D80" s="138"/>
      <c r="E80" s="138"/>
      <c r="F80" s="138"/>
    </row>
    <row r="81" spans="1:6" ht="21" customHeight="1" x14ac:dyDescent="0.55000000000000004">
      <c r="A81" s="156"/>
      <c r="B81" s="141"/>
      <c r="C81" s="141"/>
      <c r="D81" s="141"/>
      <c r="E81" s="141"/>
      <c r="F81" s="141"/>
    </row>
    <row r="82" spans="1:6" ht="21" customHeight="1" x14ac:dyDescent="0.55000000000000004">
      <c r="A82" s="81" t="s">
        <v>83</v>
      </c>
      <c r="B82" s="82" t="s">
        <v>42</v>
      </c>
      <c r="C82" s="82" t="s">
        <v>7</v>
      </c>
      <c r="D82" s="82" t="s">
        <v>365</v>
      </c>
      <c r="E82" s="82" t="s">
        <v>366</v>
      </c>
      <c r="F82" s="82" t="s">
        <v>367</v>
      </c>
    </row>
    <row r="83" spans="1:6" ht="21" customHeight="1" x14ac:dyDescent="0.55000000000000004">
      <c r="A83" s="83" t="s">
        <v>561</v>
      </c>
      <c r="B83" s="84">
        <f>+'4.ไม้80'!B83+'4.ไม้50-79'!B83+'4.ไม้49'!B83</f>
        <v>0</v>
      </c>
      <c r="C83" s="84">
        <f>+'4.ไม้80'!C83+'4.ไม้50-79'!C83+'4.ไม้49'!C83</f>
        <v>0</v>
      </c>
      <c r="D83" s="84">
        <f>+'4.ไม้80'!D83+'4.ไม้50-79'!D83+'4.ไม้49'!D83</f>
        <v>0</v>
      </c>
      <c r="E83" s="84">
        <f>+'4.ไม้80'!E83+'4.ไม้50-79'!E83+'4.ไม้49'!E83</f>
        <v>0</v>
      </c>
      <c r="F83" s="84">
        <f>+'4.ไม้80'!F83+'4.ไม้50-79'!F83+'4.ไม้49'!F83</f>
        <v>0</v>
      </c>
    </row>
    <row r="84" spans="1:6" ht="21" customHeight="1" x14ac:dyDescent="0.55000000000000004">
      <c r="A84" s="85"/>
      <c r="B84" s="84"/>
      <c r="C84" s="84"/>
      <c r="D84" s="84"/>
      <c r="E84" s="84"/>
      <c r="F84" s="84"/>
    </row>
    <row r="85" spans="1:6" ht="21" customHeight="1" x14ac:dyDescent="0.55000000000000004">
      <c r="A85" s="85" t="s">
        <v>387</v>
      </c>
      <c r="B85" s="84">
        <f>+'4.ไม้80'!B85+'4.ไม้50-79'!B85+'4.ไม้49'!B85</f>
        <v>0</v>
      </c>
      <c r="C85" s="84">
        <f>+'4.ไม้80'!C85+'4.ไม้50-79'!C85+'4.ไม้49'!C85</f>
        <v>0</v>
      </c>
      <c r="D85" s="84">
        <f>+'4.ไม้80'!D85+'4.ไม้50-79'!D85+'4.ไม้49'!D85</f>
        <v>0</v>
      </c>
      <c r="E85" s="84">
        <f>+'4.ไม้80'!E85+'4.ไม้50-79'!E85+'4.ไม้49'!E85</f>
        <v>0</v>
      </c>
      <c r="F85" s="84">
        <f>+'4.ไม้80'!F85+'4.ไม้50-79'!F85+'4.ไม้49'!F85</f>
        <v>0</v>
      </c>
    </row>
    <row r="86" spans="1:6" ht="21" customHeight="1" x14ac:dyDescent="0.55000000000000004">
      <c r="A86" s="85" t="s">
        <v>388</v>
      </c>
      <c r="B86" s="84">
        <f>+'4.ไม้80'!B86+'4.ไม้50-79'!B86+'4.ไม้49'!B86</f>
        <v>0</v>
      </c>
      <c r="C86" s="84">
        <f>+'4.ไม้80'!C86+'4.ไม้50-79'!C86+'4.ไม้49'!C86</f>
        <v>0</v>
      </c>
      <c r="D86" s="84">
        <f>+'4.ไม้80'!D86+'4.ไม้50-79'!D86+'4.ไม้49'!D86</f>
        <v>0</v>
      </c>
      <c r="E86" s="84">
        <f>+'4.ไม้80'!E86+'4.ไม้50-79'!E86+'4.ไม้49'!E86</f>
        <v>0</v>
      </c>
      <c r="F86" s="84">
        <f>+'4.ไม้80'!F86+'4.ไม้50-79'!F86+'4.ไม้49'!F86</f>
        <v>0</v>
      </c>
    </row>
    <row r="87" spans="1:6" ht="21" customHeight="1" x14ac:dyDescent="0.55000000000000004">
      <c r="A87" s="86"/>
      <c r="B87" s="84"/>
      <c r="C87" s="84"/>
      <c r="D87" s="84"/>
      <c r="E87" s="84"/>
      <c r="F87" s="84"/>
    </row>
    <row r="88" spans="1:6" ht="21" customHeight="1" x14ac:dyDescent="0.55000000000000004">
      <c r="A88" s="85" t="s">
        <v>389</v>
      </c>
      <c r="B88" s="84">
        <f>+'4.ไม้80'!B88+'4.ไม้50-79'!B88+'4.ไม้49'!B88</f>
        <v>0</v>
      </c>
      <c r="C88" s="84">
        <f>+'4.ไม้80'!C88+'4.ไม้50-79'!C88+'4.ไม้49'!C88</f>
        <v>0</v>
      </c>
      <c r="D88" s="84">
        <f>+'4.ไม้80'!D88+'4.ไม้50-79'!D88+'4.ไม้49'!D88</f>
        <v>0</v>
      </c>
      <c r="E88" s="84">
        <f>+'4.ไม้80'!E88+'4.ไม้50-79'!E88+'4.ไม้49'!E88</f>
        <v>0</v>
      </c>
      <c r="F88" s="84">
        <f>+'4.ไม้80'!F88+'4.ไม้50-79'!F88+'4.ไม้49'!F88</f>
        <v>0</v>
      </c>
    </row>
    <row r="89" spans="1:6" ht="21" customHeight="1" x14ac:dyDescent="0.55000000000000004">
      <c r="A89" s="85" t="s">
        <v>390</v>
      </c>
      <c r="B89" s="84">
        <f>+'4.ไม้80'!B89+'4.ไม้50-79'!B89+'4.ไม้49'!B89</f>
        <v>0</v>
      </c>
      <c r="C89" s="84">
        <f>+'4.ไม้80'!C89+'4.ไม้50-79'!C89+'4.ไม้49'!C89</f>
        <v>0</v>
      </c>
      <c r="D89" s="84">
        <f>+'4.ไม้80'!D89+'4.ไม้50-79'!D89+'4.ไม้49'!D89</f>
        <v>0</v>
      </c>
      <c r="E89" s="84">
        <f>+'4.ไม้80'!E89+'4.ไม้50-79'!E89+'4.ไม้49'!E89</f>
        <v>0</v>
      </c>
      <c r="F89" s="84">
        <f>+'4.ไม้80'!F89+'4.ไม้50-79'!F89+'4.ไม้49'!F89</f>
        <v>0</v>
      </c>
    </row>
    <row r="90" spans="1:6" ht="21" customHeight="1" x14ac:dyDescent="0.55000000000000004">
      <c r="A90" s="86"/>
      <c r="B90" s="84"/>
      <c r="C90" s="84"/>
      <c r="D90" s="84"/>
      <c r="E90" s="84"/>
      <c r="F90" s="84"/>
    </row>
    <row r="91" spans="1:6" ht="21" customHeight="1" x14ac:dyDescent="0.55000000000000004">
      <c r="A91" s="86" t="s">
        <v>391</v>
      </c>
      <c r="B91" s="84">
        <f>+'4.ไม้80'!B91+'4.ไม้50-79'!B91+'4.ไม้49'!B91</f>
        <v>0</v>
      </c>
      <c r="C91" s="84">
        <f>+'4.ไม้80'!C91+'4.ไม้50-79'!C91+'4.ไม้49'!C91</f>
        <v>0</v>
      </c>
      <c r="D91" s="84">
        <f>+'4.ไม้80'!D91+'4.ไม้50-79'!D91+'4.ไม้49'!D91</f>
        <v>0</v>
      </c>
      <c r="E91" s="84">
        <f>+'4.ไม้80'!E91+'4.ไม้50-79'!E91+'4.ไม้49'!E91</f>
        <v>0</v>
      </c>
      <c r="F91" s="84">
        <f>+'4.ไม้80'!F91+'4.ไม้50-79'!F91+'4.ไม้49'!F91</f>
        <v>0</v>
      </c>
    </row>
    <row r="92" spans="1:6" ht="21" customHeight="1" x14ac:dyDescent="0.55000000000000004">
      <c r="A92" s="86" t="s">
        <v>392</v>
      </c>
      <c r="B92" s="84">
        <f>+'4.ไม้80'!B92+'4.ไม้50-79'!B92+'4.ไม้49'!B92</f>
        <v>0</v>
      </c>
      <c r="C92" s="84">
        <f>+'4.ไม้80'!C92+'4.ไม้50-79'!C92+'4.ไม้49'!C92</f>
        <v>0</v>
      </c>
      <c r="D92" s="84">
        <f>+'4.ไม้80'!D92+'4.ไม้50-79'!D92+'4.ไม้49'!D92</f>
        <v>0</v>
      </c>
      <c r="E92" s="84">
        <f>+'4.ไม้80'!E92+'4.ไม้50-79'!E92+'4.ไม้49'!E92</f>
        <v>0</v>
      </c>
      <c r="F92" s="84">
        <f>+'4.ไม้80'!F92+'4.ไม้50-79'!F92+'4.ไม้49'!F92</f>
        <v>0</v>
      </c>
    </row>
    <row r="93" spans="1:6" ht="21" customHeight="1" x14ac:dyDescent="0.55000000000000004">
      <c r="A93" s="85"/>
      <c r="B93" s="84"/>
      <c r="C93" s="84"/>
      <c r="D93" s="84"/>
      <c r="E93" s="84"/>
      <c r="F93" s="84"/>
    </row>
    <row r="94" spans="1:6" ht="21" customHeight="1" x14ac:dyDescent="0.55000000000000004">
      <c r="A94" s="85"/>
      <c r="B94" s="66"/>
      <c r="C94" s="66"/>
      <c r="D94" s="66"/>
      <c r="E94" s="66"/>
      <c r="F94" s="84"/>
    </row>
    <row r="95" spans="1:6" ht="21" customHeight="1" x14ac:dyDescent="0.55000000000000004">
      <c r="A95" s="87" t="s">
        <v>372</v>
      </c>
      <c r="B95" s="84">
        <f t="shared" ref="B95:F95" si="8">SUM(B83:B94)</f>
        <v>0</v>
      </c>
      <c r="C95" s="84">
        <f t="shared" si="8"/>
        <v>0</v>
      </c>
      <c r="D95" s="84">
        <f t="shared" si="8"/>
        <v>0</v>
      </c>
      <c r="E95" s="84">
        <f t="shared" si="8"/>
        <v>0</v>
      </c>
      <c r="F95" s="88">
        <f t="shared" si="8"/>
        <v>0</v>
      </c>
    </row>
    <row r="96" spans="1:6" ht="21" customHeight="1" x14ac:dyDescent="0.55000000000000004">
      <c r="A96" s="47" t="e">
        <f>+D95/C95</f>
        <v>#DIV/0!</v>
      </c>
      <c r="B96" s="66"/>
      <c r="C96" s="66"/>
      <c r="D96" s="66"/>
      <c r="E96" s="66"/>
      <c r="F96" s="66"/>
    </row>
    <row r="97" spans="1:6" ht="21" customHeight="1" x14ac:dyDescent="0.55000000000000004">
      <c r="A97" s="89" t="str">
        <f>CONCATENATE(A113,C113,E113)</f>
        <v>ราคาลงตัวหน่วยละ บาท</v>
      </c>
      <c r="B97" s="66">
        <f t="shared" ref="B97:E97" si="9">SUM(B95:B96)</f>
        <v>0</v>
      </c>
      <c r="C97" s="66">
        <f t="shared" si="9"/>
        <v>0</v>
      </c>
      <c r="D97" s="30">
        <f t="shared" si="9"/>
        <v>0</v>
      </c>
      <c r="E97" s="66">
        <f t="shared" si="9"/>
        <v>0</v>
      </c>
      <c r="F97" s="66">
        <f>+D97-E97</f>
        <v>0</v>
      </c>
    </row>
    <row r="98" spans="1:6" ht="21" customHeight="1" x14ac:dyDescent="0.55000000000000004">
      <c r="A98" s="85" t="s">
        <v>393</v>
      </c>
      <c r="B98" s="84">
        <f>+'4.ไม้80'!B98+'4.ไม้50-79'!B98+'4.ไม้49'!B98</f>
        <v>0</v>
      </c>
      <c r="C98" s="84">
        <f>+'4.ไม้80'!C98+'4.ไม้50-79'!C98+'4.ไม้49'!C98</f>
        <v>0</v>
      </c>
      <c r="D98" s="84">
        <f>+'4.ไม้80'!D98+'4.ไม้50-79'!D98+'4.ไม้49'!D98</f>
        <v>0</v>
      </c>
      <c r="E98" s="84">
        <f>+'4.ไม้80'!E98+'4.ไม้50-79'!E98+'4.ไม้49'!E98</f>
        <v>0</v>
      </c>
      <c r="F98" s="84">
        <f>+'4.ไม้80'!F98+'4.ไม้50-79'!F98+'4.ไม้49'!F98</f>
        <v>0</v>
      </c>
    </row>
    <row r="99" spans="1:6" ht="21" customHeight="1" x14ac:dyDescent="0.55000000000000004">
      <c r="A99" s="85" t="s">
        <v>394</v>
      </c>
      <c r="B99" s="84">
        <f>+'4.ไม้80'!B99+'4.ไม้50-79'!B99+'4.ไม้49'!B99</f>
        <v>0</v>
      </c>
      <c r="C99" s="84">
        <f>+'4.ไม้80'!C99+'4.ไม้50-79'!C99+'4.ไม้49'!C99</f>
        <v>0</v>
      </c>
      <c r="D99" s="84">
        <f>+'4.ไม้80'!D99+'4.ไม้50-79'!D99+'4.ไม้49'!D99</f>
        <v>0</v>
      </c>
      <c r="E99" s="84">
        <f>+'4.ไม้80'!E99+'4.ไม้50-79'!E99+'4.ไม้49'!E99</f>
        <v>0</v>
      </c>
      <c r="F99" s="84">
        <f>+'4.ไม้80'!F99+'4.ไม้50-79'!F99+'4.ไม้49'!F99</f>
        <v>0</v>
      </c>
    </row>
    <row r="100" spans="1:6" ht="21" customHeight="1" x14ac:dyDescent="0.55000000000000004">
      <c r="A100" s="85" t="s">
        <v>395</v>
      </c>
      <c r="B100" s="84">
        <f>+'4.ไม้80'!B100+'4.ไม้50-79'!B100+'4.ไม้49'!B100</f>
        <v>0</v>
      </c>
      <c r="C100" s="84">
        <f>+'4.ไม้80'!C100+'4.ไม้50-79'!C100+'4.ไม้49'!C100</f>
        <v>0</v>
      </c>
      <c r="D100" s="84">
        <f>+'4.ไม้80'!D100+'4.ไม้50-79'!D100+'4.ไม้49'!D100</f>
        <v>0</v>
      </c>
      <c r="E100" s="84">
        <f>+'4.ไม้80'!E100+'4.ไม้50-79'!E100+'4.ไม้49'!E100</f>
        <v>0</v>
      </c>
      <c r="F100" s="84">
        <f>+'4.ไม้80'!F100+'4.ไม้50-79'!F100+'4.ไม้49'!F100</f>
        <v>0</v>
      </c>
    </row>
    <row r="101" spans="1:6" ht="21" customHeight="1" x14ac:dyDescent="0.55000000000000004">
      <c r="A101" s="85" t="s">
        <v>396</v>
      </c>
      <c r="B101" s="84">
        <f>+'4.ไม้80'!B101+'4.ไม้50-79'!B101+'4.ไม้49'!B101</f>
        <v>0</v>
      </c>
      <c r="C101" s="84">
        <f>+'4.ไม้80'!C101+'4.ไม้50-79'!C101+'4.ไม้49'!C101</f>
        <v>0</v>
      </c>
      <c r="D101" s="84">
        <f>+'4.ไม้80'!D101+'4.ไม้50-79'!D101+'4.ไม้49'!D101</f>
        <v>0</v>
      </c>
      <c r="E101" s="84">
        <f>+'4.ไม้80'!E101+'4.ไม้50-79'!E101+'4.ไม้49'!E101</f>
        <v>0</v>
      </c>
      <c r="F101" s="84">
        <f>+'4.ไม้80'!F101+'4.ไม้50-79'!F101+'4.ไม้49'!F101</f>
        <v>0</v>
      </c>
    </row>
    <row r="102" spans="1:6" ht="21" customHeight="1" x14ac:dyDescent="0.55000000000000004">
      <c r="A102" s="85" t="s">
        <v>397</v>
      </c>
      <c r="B102" s="84">
        <f>+'4.ไม้80'!B102+'4.ไม้50-79'!B102+'4.ไม้49'!B102</f>
        <v>0</v>
      </c>
      <c r="C102" s="84">
        <f>+'4.ไม้80'!C102+'4.ไม้50-79'!C102+'4.ไม้49'!C102</f>
        <v>0</v>
      </c>
      <c r="D102" s="84">
        <f>+'4.ไม้80'!D102+'4.ไม้50-79'!D102+'4.ไม้49'!D102</f>
        <v>0</v>
      </c>
      <c r="E102" s="84">
        <f>+'4.ไม้80'!E102+'4.ไม้50-79'!E102+'4.ไม้49'!E102</f>
        <v>0</v>
      </c>
      <c r="F102" s="84">
        <f>+'4.ไม้80'!F102+'4.ไม้50-79'!F102+'4.ไม้49'!F102</f>
        <v>0</v>
      </c>
    </row>
    <row r="103" spans="1:6" ht="21" customHeight="1" x14ac:dyDescent="0.55000000000000004">
      <c r="A103" s="85" t="s">
        <v>398</v>
      </c>
      <c r="B103" s="84">
        <f>+'4.ไม้80'!B103+'4.ไม้50-79'!B103+'4.ไม้49'!B103</f>
        <v>0</v>
      </c>
      <c r="C103" s="84">
        <f>+'4.ไม้80'!C103+'4.ไม้50-79'!C103+'4.ไม้49'!C103</f>
        <v>0</v>
      </c>
      <c r="D103" s="84">
        <f>+'4.ไม้80'!D103+'4.ไม้50-79'!D103+'4.ไม้49'!D103</f>
        <v>0</v>
      </c>
      <c r="E103" s="84">
        <f>+'4.ไม้80'!E103+'4.ไม้50-79'!E103+'4.ไม้49'!E103</f>
        <v>0</v>
      </c>
      <c r="F103" s="84">
        <f>+'4.ไม้80'!F103+'4.ไม้50-79'!F103+'4.ไม้49'!F103</f>
        <v>0</v>
      </c>
    </row>
    <row r="104" spans="1:6" ht="21" customHeight="1" x14ac:dyDescent="0.55000000000000004">
      <c r="A104" s="85"/>
      <c r="B104" s="84"/>
      <c r="C104" s="84"/>
      <c r="D104" s="84"/>
      <c r="E104" s="84"/>
      <c r="F104" s="84"/>
    </row>
    <row r="105" spans="1:6" ht="21" customHeight="1" x14ac:dyDescent="0.55000000000000004">
      <c r="A105" s="85"/>
      <c r="B105" s="84"/>
      <c r="C105" s="84"/>
      <c r="D105" s="84"/>
      <c r="E105" s="84"/>
      <c r="F105" s="84"/>
    </row>
    <row r="106" spans="1:6" ht="21" customHeight="1" x14ac:dyDescent="0.55000000000000004">
      <c r="A106" s="85"/>
      <c r="B106" s="84"/>
      <c r="C106" s="84"/>
      <c r="D106" s="84"/>
      <c r="E106" s="84"/>
      <c r="F106" s="84"/>
    </row>
    <row r="107" spans="1:6" ht="21" customHeight="1" x14ac:dyDescent="0.55000000000000004">
      <c r="A107" s="85"/>
      <c r="B107" s="84"/>
      <c r="C107" s="84"/>
      <c r="D107" s="84"/>
      <c r="E107" s="84"/>
      <c r="F107" s="84"/>
    </row>
    <row r="108" spans="1:6" ht="21" customHeight="1" x14ac:dyDescent="0.55000000000000004">
      <c r="A108" s="85"/>
      <c r="B108" s="84"/>
      <c r="C108" s="84"/>
      <c r="D108" s="84"/>
      <c r="E108" s="84"/>
      <c r="F108" s="84"/>
    </row>
    <row r="109" spans="1:6" ht="21" customHeight="1" x14ac:dyDescent="0.55000000000000004">
      <c r="A109" s="85"/>
      <c r="B109" s="84"/>
      <c r="C109" s="84"/>
      <c r="D109" s="84"/>
      <c r="E109" s="84"/>
      <c r="F109" s="84"/>
    </row>
    <row r="110" spans="1:6" ht="21" customHeight="1" x14ac:dyDescent="0.55000000000000004">
      <c r="A110" s="90" t="s">
        <v>22</v>
      </c>
      <c r="B110" s="30">
        <f t="shared" ref="B110:F110" si="10">SUM(B98:B109)</f>
        <v>0</v>
      </c>
      <c r="C110" s="30">
        <f t="shared" si="10"/>
        <v>0</v>
      </c>
      <c r="D110" s="30">
        <f t="shared" si="10"/>
        <v>0</v>
      </c>
      <c r="E110" s="30">
        <f t="shared" si="10"/>
        <v>0</v>
      </c>
      <c r="F110" s="30">
        <f t="shared" si="10"/>
        <v>0</v>
      </c>
    </row>
    <row r="111" spans="1:6" ht="21" customHeight="1" x14ac:dyDescent="0.55000000000000004">
      <c r="A111" s="91" t="s">
        <v>399</v>
      </c>
      <c r="B111" s="76">
        <f t="shared" ref="B111:F111" si="11">+B97-B110</f>
        <v>0</v>
      </c>
      <c r="C111" s="76">
        <f t="shared" si="11"/>
        <v>0</v>
      </c>
      <c r="D111" s="76">
        <f t="shared" si="11"/>
        <v>0</v>
      </c>
      <c r="E111" s="76">
        <f t="shared" si="11"/>
        <v>0</v>
      </c>
      <c r="F111" s="76">
        <f t="shared" si="11"/>
        <v>0</v>
      </c>
    </row>
    <row r="112" spans="1:6" ht="21" customHeight="1" x14ac:dyDescent="0.55000000000000004">
      <c r="A112" s="92"/>
      <c r="B112" s="93"/>
      <c r="C112" s="93"/>
      <c r="D112" s="93"/>
      <c r="E112" s="93"/>
      <c r="F112" s="93"/>
    </row>
    <row r="113" spans="1:6" ht="21" customHeight="1" x14ac:dyDescent="0.55000000000000004">
      <c r="A113" s="92" t="s">
        <v>377</v>
      </c>
      <c r="B113" s="93"/>
      <c r="C113" s="93"/>
      <c r="D113" s="93"/>
      <c r="E113" s="93" t="s">
        <v>378</v>
      </c>
      <c r="F113" s="93"/>
    </row>
    <row r="114" spans="1:6" ht="21" customHeight="1" x14ac:dyDescent="0.55000000000000004">
      <c r="A114" s="92" t="s">
        <v>379</v>
      </c>
      <c r="B114" s="93"/>
      <c r="C114" s="93"/>
      <c r="D114" s="93"/>
      <c r="E114" s="93" t="s">
        <v>378</v>
      </c>
      <c r="F114" s="93"/>
    </row>
    <row r="115" spans="1:6" ht="21" customHeight="1" x14ac:dyDescent="0.65">
      <c r="A115" s="152" t="s">
        <v>88</v>
      </c>
      <c r="B115" s="153"/>
      <c r="C115" s="153"/>
      <c r="D115" s="153"/>
      <c r="E115" s="153"/>
      <c r="F115" s="154"/>
    </row>
    <row r="116" spans="1:6" ht="21" customHeight="1" x14ac:dyDescent="0.65">
      <c r="A116" s="155" t="s">
        <v>363</v>
      </c>
      <c r="B116" s="138"/>
      <c r="C116" s="138"/>
      <c r="D116" s="138"/>
      <c r="E116" s="138"/>
      <c r="F116" s="138"/>
    </row>
    <row r="117" spans="1:6" ht="21" customHeight="1" x14ac:dyDescent="0.65">
      <c r="A117" s="155" t="s">
        <v>560</v>
      </c>
      <c r="B117" s="138"/>
      <c r="C117" s="138"/>
      <c r="D117" s="138"/>
      <c r="E117" s="138"/>
      <c r="F117" s="138"/>
    </row>
    <row r="118" spans="1:6" ht="21" customHeight="1" x14ac:dyDescent="0.65">
      <c r="A118" s="155" t="s">
        <v>614</v>
      </c>
      <c r="B118" s="138"/>
      <c r="C118" s="138"/>
      <c r="D118" s="138"/>
      <c r="E118" s="138"/>
      <c r="F118" s="138"/>
    </row>
    <row r="119" spans="1:6" ht="21" customHeight="1" x14ac:dyDescent="0.55000000000000004">
      <c r="A119" s="156"/>
      <c r="B119" s="141"/>
      <c r="C119" s="141"/>
      <c r="D119" s="141"/>
      <c r="E119" s="141"/>
      <c r="F119" s="141"/>
    </row>
    <row r="120" spans="1:6" ht="21" customHeight="1" x14ac:dyDescent="0.55000000000000004">
      <c r="A120" s="81" t="s">
        <v>83</v>
      </c>
      <c r="B120" s="82" t="s">
        <v>42</v>
      </c>
      <c r="C120" s="82" t="s">
        <v>7</v>
      </c>
      <c r="D120" s="82" t="s">
        <v>365</v>
      </c>
      <c r="E120" s="82" t="s">
        <v>366</v>
      </c>
      <c r="F120" s="82" t="s">
        <v>367</v>
      </c>
    </row>
    <row r="121" spans="1:6" ht="21" customHeight="1" x14ac:dyDescent="0.55000000000000004">
      <c r="A121" s="83" t="s">
        <v>368</v>
      </c>
      <c r="B121" s="84">
        <f>+'4.ไม้80'!B121+'4.ไม้50-79'!B121+'4.ไม้49'!B121</f>
        <v>0</v>
      </c>
      <c r="C121" s="84">
        <f>+'4.ไม้80'!C121+'4.ไม้50-79'!C121+'4.ไม้49'!C121</f>
        <v>0</v>
      </c>
      <c r="D121" s="84">
        <f>+'4.ไม้80'!D121+'4.ไม้50-79'!D121+'4.ไม้49'!D121</f>
        <v>0</v>
      </c>
      <c r="E121" s="84">
        <f>+'4.ไม้80'!E121+'4.ไม้50-79'!E121+'4.ไม้49'!E121</f>
        <v>0</v>
      </c>
      <c r="F121" s="84">
        <f>+'4.ไม้80'!F121+'4.ไม้50-79'!F121+'4.ไม้49'!F121</f>
        <v>0</v>
      </c>
    </row>
    <row r="122" spans="1:6" ht="21" customHeight="1" x14ac:dyDescent="0.55000000000000004">
      <c r="A122" s="85"/>
      <c r="B122" s="84"/>
      <c r="C122" s="84"/>
      <c r="D122" s="84"/>
      <c r="E122" s="84"/>
      <c r="F122" s="84"/>
    </row>
    <row r="123" spans="1:6" ht="21" customHeight="1" x14ac:dyDescent="0.55000000000000004">
      <c r="A123" s="85" t="s">
        <v>400</v>
      </c>
      <c r="B123" s="84">
        <f>+'4.ไม้80'!B123+'4.ไม้50-79'!B123+'4.ไม้49'!B123</f>
        <v>0</v>
      </c>
      <c r="C123" s="84">
        <f>+'4.ไม้80'!C123+'4.ไม้50-79'!C123+'4.ไม้49'!C123</f>
        <v>0</v>
      </c>
      <c r="D123" s="84">
        <f>+'4.ไม้80'!D123+'4.ไม้50-79'!D123+'4.ไม้49'!D123</f>
        <v>0</v>
      </c>
      <c r="E123" s="84"/>
      <c r="F123" s="84">
        <f>+'4.ไม้80'!F123+'4.ไม้50-79'!F123+'4.ไม้49'!F123</f>
        <v>0</v>
      </c>
    </row>
    <row r="124" spans="1:6" ht="21" customHeight="1" x14ac:dyDescent="0.55000000000000004">
      <c r="A124" s="85"/>
      <c r="B124" s="84">
        <f>+'4.ไม้80'!B124+'4.ไม้50-79'!B124+'4.ไม้49'!B124</f>
        <v>0</v>
      </c>
      <c r="C124" s="84">
        <f>+'4.ไม้80'!C124+'4.ไม้50-79'!C124+'4.ไม้49'!C124</f>
        <v>0</v>
      </c>
      <c r="D124" s="84">
        <f>+'4.ไม้80'!D124+'4.ไม้50-79'!D124+'4.ไม้49'!D124</f>
        <v>0</v>
      </c>
      <c r="E124" s="84"/>
      <c r="F124" s="84">
        <f>+'4.ไม้80'!F124+'4.ไม้50-79'!F124+'4.ไม้49'!F124</f>
        <v>0</v>
      </c>
    </row>
    <row r="125" spans="1:6" ht="21" customHeight="1" x14ac:dyDescent="0.55000000000000004">
      <c r="A125" s="86"/>
      <c r="B125" s="84"/>
      <c r="C125" s="84"/>
      <c r="D125" s="84"/>
      <c r="E125" s="84"/>
      <c r="F125" s="84"/>
    </row>
    <row r="126" spans="1:6" ht="21" customHeight="1" x14ac:dyDescent="0.55000000000000004">
      <c r="A126" s="85" t="s">
        <v>401</v>
      </c>
      <c r="B126" s="84">
        <f>+'4.ไม้80'!B126+'4.ไม้50-79'!B126+'4.ไม้49'!B126</f>
        <v>0</v>
      </c>
      <c r="C126" s="84">
        <f>+'4.ไม้80'!C126+'4.ไม้50-79'!C126+'4.ไม้49'!C126</f>
        <v>0</v>
      </c>
      <c r="D126" s="84">
        <f>+'4.ไม้80'!D126+'4.ไม้50-79'!D126+'4.ไม้49'!D126</f>
        <v>0</v>
      </c>
      <c r="E126" s="84"/>
      <c r="F126" s="84">
        <f>+'4.ไม้80'!F126+'4.ไม้50-79'!F126+'4.ไม้49'!F126</f>
        <v>0</v>
      </c>
    </row>
    <row r="127" spans="1:6" ht="21" customHeight="1" x14ac:dyDescent="0.55000000000000004">
      <c r="A127" s="85"/>
      <c r="B127" s="84">
        <f>+'4.ไม้80'!B127+'4.ไม้50-79'!B127+'4.ไม้49'!B127</f>
        <v>0</v>
      </c>
      <c r="C127" s="84">
        <f>+'4.ไม้80'!C127+'4.ไม้50-79'!C127+'4.ไม้49'!C127</f>
        <v>0</v>
      </c>
      <c r="D127" s="84">
        <f>+'4.ไม้80'!D127+'4.ไม้50-79'!D127+'4.ไม้49'!D127</f>
        <v>0</v>
      </c>
      <c r="E127" s="84"/>
      <c r="F127" s="84">
        <f>+'4.ไม้80'!F127+'4.ไม้50-79'!F127+'4.ไม้49'!F127</f>
        <v>0</v>
      </c>
    </row>
    <row r="128" spans="1:6" ht="21" customHeight="1" x14ac:dyDescent="0.55000000000000004">
      <c r="A128" s="86"/>
      <c r="B128" s="84"/>
      <c r="C128" s="84"/>
      <c r="D128" s="84"/>
      <c r="E128" s="84"/>
      <c r="F128" s="84"/>
    </row>
    <row r="129" spans="1:6" ht="21" customHeight="1" x14ac:dyDescent="0.55000000000000004">
      <c r="A129" s="86" t="s">
        <v>402</v>
      </c>
      <c r="B129" s="84">
        <f>+'4.ไม้80'!B129+'4.ไม้50-79'!B129+'4.ไม้49'!B129</f>
        <v>0</v>
      </c>
      <c r="C129" s="84">
        <f>+'4.ไม้80'!C129+'4.ไม้50-79'!C129+'4.ไม้49'!C129</f>
        <v>0</v>
      </c>
      <c r="D129" s="84">
        <f>+'4.ไม้80'!D129+'4.ไม้50-79'!D129+'4.ไม้49'!D129</f>
        <v>0</v>
      </c>
      <c r="E129" s="84">
        <f>+'4.ไม้80'!E129+'4.ไม้50-79'!E129+'4.ไม้49'!E129</f>
        <v>0</v>
      </c>
      <c r="F129" s="84">
        <f>+'4.ไม้80'!F129+'4.ไม้50-79'!F129+'4.ไม้49'!F129</f>
        <v>0</v>
      </c>
    </row>
    <row r="130" spans="1:6" ht="21" customHeight="1" x14ac:dyDescent="0.55000000000000004">
      <c r="A130" s="86"/>
      <c r="B130" s="84">
        <f>+'4.ไม้80'!B130+'4.ไม้50-79'!B130+'4.ไม้49'!B130</f>
        <v>0</v>
      </c>
      <c r="C130" s="84">
        <f>+'4.ไม้80'!C130+'4.ไม้50-79'!C130+'4.ไม้49'!C130</f>
        <v>0</v>
      </c>
      <c r="D130" s="84">
        <f>+'4.ไม้80'!D130+'4.ไม้50-79'!D130+'4.ไม้49'!D130</f>
        <v>0</v>
      </c>
      <c r="E130" s="84">
        <f>+'4.ไม้80'!E130+'4.ไม้50-79'!E130+'4.ไม้49'!E130</f>
        <v>0</v>
      </c>
      <c r="F130" s="84">
        <f>+'4.ไม้80'!F130+'4.ไม้50-79'!F130+'4.ไม้49'!F130</f>
        <v>0</v>
      </c>
    </row>
    <row r="131" spans="1:6" ht="21" customHeight="1" x14ac:dyDescent="0.55000000000000004">
      <c r="A131" s="85"/>
      <c r="B131" s="84"/>
      <c r="C131" s="84"/>
      <c r="D131" s="84"/>
      <c r="E131" s="84"/>
      <c r="F131" s="84"/>
    </row>
    <row r="132" spans="1:6" ht="21" customHeight="1" x14ac:dyDescent="0.55000000000000004">
      <c r="A132" s="85"/>
      <c r="B132" s="66"/>
      <c r="C132" s="66"/>
      <c r="D132" s="66"/>
      <c r="E132" s="66"/>
      <c r="F132" s="84"/>
    </row>
    <row r="133" spans="1:6" ht="21" customHeight="1" x14ac:dyDescent="0.55000000000000004">
      <c r="A133" s="87" t="s">
        <v>372</v>
      </c>
      <c r="B133" s="84">
        <f t="shared" ref="B133:F133" si="12">SUM(B121:B132)</f>
        <v>0</v>
      </c>
      <c r="C133" s="84">
        <f t="shared" si="12"/>
        <v>0</v>
      </c>
      <c r="D133" s="84">
        <f t="shared" si="12"/>
        <v>0</v>
      </c>
      <c r="E133" s="84">
        <f t="shared" si="12"/>
        <v>0</v>
      </c>
      <c r="F133" s="88">
        <f t="shared" si="12"/>
        <v>0</v>
      </c>
    </row>
    <row r="134" spans="1:6" ht="21" customHeight="1" x14ac:dyDescent="0.55000000000000004">
      <c r="A134" s="47" t="e">
        <f>+D133/C133</f>
        <v>#DIV/0!</v>
      </c>
      <c r="B134" s="66"/>
      <c r="C134" s="66"/>
      <c r="D134" s="66"/>
      <c r="E134" s="66"/>
      <c r="F134" s="66"/>
    </row>
    <row r="135" spans="1:6" ht="21" customHeight="1" x14ac:dyDescent="0.55000000000000004">
      <c r="A135" s="89" t="str">
        <f>CONCATENATE(A151,C151,E151)</f>
        <v>ราคาลงตัวหน่วยละ บาท</v>
      </c>
      <c r="B135" s="66">
        <f t="shared" ref="B135:E135" si="13">SUM(B133:B134)</f>
        <v>0</v>
      </c>
      <c r="C135" s="66">
        <f t="shared" si="13"/>
        <v>0</v>
      </c>
      <c r="D135" s="30">
        <f t="shared" si="13"/>
        <v>0</v>
      </c>
      <c r="E135" s="66">
        <f t="shared" si="13"/>
        <v>0</v>
      </c>
      <c r="F135" s="66">
        <f>+D135-E135</f>
        <v>0</v>
      </c>
    </row>
    <row r="136" spans="1:6" ht="21" customHeight="1" x14ac:dyDescent="0.55000000000000004">
      <c r="A136" s="85" t="s">
        <v>403</v>
      </c>
      <c r="B136" s="84">
        <f>+'4.ไม้80'!B136+'4.ไม้50-79'!B136+'4.ไม้49'!B136</f>
        <v>0</v>
      </c>
      <c r="C136" s="84">
        <f>+'4.ไม้80'!C136+'4.ไม้50-79'!C136+'4.ไม้49'!C136</f>
        <v>0</v>
      </c>
      <c r="D136" s="84">
        <f>+'4.ไม้80'!D136+'4.ไม้50-79'!D136+'4.ไม้49'!D136</f>
        <v>0</v>
      </c>
      <c r="E136" s="84"/>
      <c r="F136" s="84">
        <f>+'4.ไม้80'!F136+'4.ไม้50-79'!F136+'4.ไม้49'!F136</f>
        <v>0</v>
      </c>
    </row>
    <row r="137" spans="1:6" ht="21" customHeight="1" x14ac:dyDescent="0.55000000000000004">
      <c r="A137" s="85"/>
      <c r="B137" s="84">
        <f>+'4.ไม้80'!B137+'4.ไม้50-79'!B137+'4.ไม้49'!B137</f>
        <v>0</v>
      </c>
      <c r="C137" s="84">
        <f>+'4.ไม้80'!C137+'4.ไม้50-79'!C137+'4.ไม้49'!C137</f>
        <v>0</v>
      </c>
      <c r="D137" s="84">
        <f>+'4.ไม้80'!D137+'4.ไม้50-79'!D137+'4.ไม้49'!D137</f>
        <v>0</v>
      </c>
      <c r="E137" s="84"/>
      <c r="F137" s="84">
        <f>+'4.ไม้80'!F137+'4.ไม้50-79'!F137+'4.ไม้49'!F137</f>
        <v>0</v>
      </c>
    </row>
    <row r="138" spans="1:6" ht="21" customHeight="1" x14ac:dyDescent="0.55000000000000004">
      <c r="A138" s="85" t="s">
        <v>404</v>
      </c>
      <c r="B138" s="84">
        <f>+'4.ไม้80'!B138+'4.ไม้50-79'!B138+'4.ไม้49'!B138</f>
        <v>0</v>
      </c>
      <c r="C138" s="84">
        <f>+'4.ไม้80'!C138+'4.ไม้50-79'!C138+'4.ไม้49'!C138</f>
        <v>0</v>
      </c>
      <c r="D138" s="84">
        <f>+'4.ไม้80'!D138+'4.ไม้50-79'!D138+'4.ไม้49'!D138</f>
        <v>0</v>
      </c>
      <c r="E138" s="84">
        <f>+'4.ไม้80'!E138+'4.ไม้50-79'!E138+'4.ไม้49'!E138</f>
        <v>0</v>
      </c>
      <c r="F138" s="84">
        <f>+'4.ไม้80'!F138+'4.ไม้50-79'!F138+'4.ไม้49'!F138</f>
        <v>0</v>
      </c>
    </row>
    <row r="139" spans="1:6" ht="21" customHeight="1" x14ac:dyDescent="0.55000000000000004">
      <c r="A139" s="85"/>
      <c r="B139" s="84">
        <f>+'4.ไม้80'!B139+'4.ไม้50-79'!B139+'4.ไม้49'!B139</f>
        <v>0</v>
      </c>
      <c r="C139" s="84">
        <f>+'4.ไม้80'!C139+'4.ไม้50-79'!C139+'4.ไม้49'!C139</f>
        <v>0</v>
      </c>
      <c r="D139" s="84">
        <f>+'4.ไม้80'!D139+'4.ไม้50-79'!D139+'4.ไม้49'!D139</f>
        <v>0</v>
      </c>
      <c r="E139" s="84">
        <f>+'4.ไม้80'!E139+'4.ไม้50-79'!E139+'4.ไม้49'!E139</f>
        <v>0</v>
      </c>
      <c r="F139" s="84">
        <f>+'4.ไม้80'!F139+'4.ไม้50-79'!F139+'4.ไม้49'!F139</f>
        <v>0</v>
      </c>
    </row>
    <row r="140" spans="1:6" ht="21" customHeight="1" x14ac:dyDescent="0.55000000000000004">
      <c r="A140" s="85" t="s">
        <v>405</v>
      </c>
      <c r="B140" s="84">
        <f>+'4.ไม้80'!B140+'4.ไม้50-79'!B140+'4.ไม้49'!B140</f>
        <v>0</v>
      </c>
      <c r="C140" s="84">
        <f>+'4.ไม้80'!C140+'4.ไม้50-79'!C140+'4.ไม้49'!C140</f>
        <v>0</v>
      </c>
      <c r="D140" s="84">
        <f>+'4.ไม้80'!D140+'4.ไม้50-79'!D140+'4.ไม้49'!D140</f>
        <v>0</v>
      </c>
      <c r="E140" s="84"/>
      <c r="F140" s="84">
        <f>+'4.ไม้80'!F140+'4.ไม้50-79'!F140+'4.ไม้49'!F140</f>
        <v>0</v>
      </c>
    </row>
    <row r="141" spans="1:6" ht="21" customHeight="1" x14ac:dyDescent="0.55000000000000004">
      <c r="A141" s="85"/>
      <c r="B141" s="84">
        <f>+'4.ไม้80'!B141+'4.ไม้50-79'!B141+'4.ไม้49'!B141</f>
        <v>0</v>
      </c>
      <c r="C141" s="84">
        <f>+'4.ไม้80'!C141+'4.ไม้50-79'!C141+'4.ไม้49'!C141</f>
        <v>0</v>
      </c>
      <c r="D141" s="84">
        <f>+'4.ไม้80'!D141+'4.ไม้50-79'!D141+'4.ไม้49'!D141</f>
        <v>0</v>
      </c>
      <c r="E141" s="84"/>
      <c r="F141" s="84">
        <f>+'4.ไม้80'!F141+'4.ไม้50-79'!F141+'4.ไม้49'!F141</f>
        <v>0</v>
      </c>
    </row>
    <row r="142" spans="1:6" ht="21" customHeight="1" x14ac:dyDescent="0.55000000000000004">
      <c r="A142" s="85"/>
      <c r="B142" s="84"/>
      <c r="C142" s="84"/>
      <c r="D142" s="84"/>
      <c r="E142" s="84"/>
      <c r="F142" s="84"/>
    </row>
    <row r="143" spans="1:6" ht="21" customHeight="1" x14ac:dyDescent="0.55000000000000004">
      <c r="A143" s="85"/>
      <c r="B143" s="84"/>
      <c r="C143" s="84"/>
      <c r="D143" s="84"/>
      <c r="E143" s="84"/>
      <c r="F143" s="84"/>
    </row>
    <row r="144" spans="1:6" ht="21" customHeight="1" x14ac:dyDescent="0.55000000000000004">
      <c r="A144" s="85"/>
      <c r="B144" s="84"/>
      <c r="C144" s="84"/>
      <c r="D144" s="84"/>
      <c r="E144" s="84"/>
      <c r="F144" s="84"/>
    </row>
    <row r="145" spans="1:6" ht="21" customHeight="1" x14ac:dyDescent="0.55000000000000004">
      <c r="A145" s="85"/>
      <c r="B145" s="84"/>
      <c r="C145" s="84"/>
      <c r="D145" s="84"/>
      <c r="E145" s="84"/>
      <c r="F145" s="84"/>
    </row>
    <row r="146" spans="1:6" ht="21" customHeight="1" x14ac:dyDescent="0.55000000000000004">
      <c r="A146" s="85"/>
      <c r="B146" s="84"/>
      <c r="C146" s="84"/>
      <c r="D146" s="84"/>
      <c r="E146" s="84"/>
      <c r="F146" s="84"/>
    </row>
    <row r="147" spans="1:6" ht="21" customHeight="1" x14ac:dyDescent="0.55000000000000004">
      <c r="A147" s="85"/>
      <c r="B147" s="84"/>
      <c r="C147" s="84"/>
      <c r="D147" s="84"/>
      <c r="E147" s="84"/>
      <c r="F147" s="84"/>
    </row>
    <row r="148" spans="1:6" ht="21" customHeight="1" x14ac:dyDescent="0.55000000000000004">
      <c r="A148" s="90" t="s">
        <v>22</v>
      </c>
      <c r="B148" s="30">
        <f t="shared" ref="B148:F148" si="14">SUM(B136:B147)</f>
        <v>0</v>
      </c>
      <c r="C148" s="30">
        <f t="shared" si="14"/>
        <v>0</v>
      </c>
      <c r="D148" s="30">
        <f t="shared" si="14"/>
        <v>0</v>
      </c>
      <c r="E148" s="30">
        <f t="shared" si="14"/>
        <v>0</v>
      </c>
      <c r="F148" s="30">
        <f t="shared" si="14"/>
        <v>0</v>
      </c>
    </row>
    <row r="149" spans="1:6" ht="21" customHeight="1" x14ac:dyDescent="0.55000000000000004">
      <c r="A149" s="91" t="s">
        <v>399</v>
      </c>
      <c r="B149" s="76">
        <f t="shared" ref="B149:F149" si="15">+B135-B148</f>
        <v>0</v>
      </c>
      <c r="C149" s="76">
        <f t="shared" si="15"/>
        <v>0</v>
      </c>
      <c r="D149" s="76">
        <f t="shared" si="15"/>
        <v>0</v>
      </c>
      <c r="E149" s="76">
        <f t="shared" si="15"/>
        <v>0</v>
      </c>
      <c r="F149" s="76">
        <f t="shared" si="15"/>
        <v>0</v>
      </c>
    </row>
    <row r="150" spans="1:6" ht="21" customHeight="1" x14ac:dyDescent="0.55000000000000004">
      <c r="A150" s="92"/>
      <c r="B150" s="93"/>
      <c r="C150" s="93"/>
      <c r="D150" s="93"/>
      <c r="E150" s="93"/>
      <c r="F150" s="93"/>
    </row>
    <row r="151" spans="1:6" ht="21" customHeight="1" x14ac:dyDescent="0.55000000000000004">
      <c r="A151" s="92" t="s">
        <v>377</v>
      </c>
      <c r="B151" s="93"/>
      <c r="C151" s="93"/>
      <c r="D151" s="93"/>
      <c r="E151" s="93" t="s">
        <v>378</v>
      </c>
      <c r="F151" s="93"/>
    </row>
    <row r="152" spans="1:6" ht="21" customHeight="1" x14ac:dyDescent="0.55000000000000004">
      <c r="A152" s="92" t="s">
        <v>379</v>
      </c>
      <c r="B152" s="93"/>
      <c r="C152" s="93"/>
      <c r="D152" s="93"/>
      <c r="E152" s="93" t="s">
        <v>378</v>
      </c>
      <c r="F152" s="93"/>
    </row>
    <row r="153" spans="1:6" ht="21" customHeight="1" x14ac:dyDescent="0.65">
      <c r="A153" s="152" t="s">
        <v>562</v>
      </c>
      <c r="B153" s="153"/>
      <c r="C153" s="153"/>
      <c r="D153" s="153"/>
      <c r="E153" s="153"/>
      <c r="F153" s="154"/>
    </row>
    <row r="154" spans="1:6" ht="21" customHeight="1" x14ac:dyDescent="0.65">
      <c r="A154" s="155" t="s">
        <v>363</v>
      </c>
      <c r="B154" s="138"/>
      <c r="C154" s="138"/>
      <c r="D154" s="138"/>
      <c r="E154" s="138"/>
      <c r="F154" s="138"/>
    </row>
    <row r="155" spans="1:6" ht="21" customHeight="1" x14ac:dyDescent="0.65">
      <c r="A155" s="155" t="s">
        <v>560</v>
      </c>
      <c r="B155" s="138"/>
      <c r="C155" s="138"/>
      <c r="D155" s="138"/>
      <c r="E155" s="138"/>
      <c r="F155" s="138"/>
    </row>
    <row r="156" spans="1:6" ht="21" customHeight="1" x14ac:dyDescent="0.65">
      <c r="A156" s="155" t="s">
        <v>605</v>
      </c>
      <c r="B156" s="138"/>
      <c r="C156" s="138"/>
      <c r="D156" s="138"/>
      <c r="E156" s="138"/>
      <c r="F156" s="138"/>
    </row>
    <row r="157" spans="1:6" ht="21" customHeight="1" x14ac:dyDescent="0.55000000000000004">
      <c r="A157" s="156"/>
      <c r="B157" s="141"/>
      <c r="C157" s="141"/>
      <c r="D157" s="141"/>
      <c r="E157" s="141"/>
      <c r="F157" s="141"/>
    </row>
    <row r="158" spans="1:6" ht="21" customHeight="1" x14ac:dyDescent="0.55000000000000004">
      <c r="A158" s="81" t="s">
        <v>83</v>
      </c>
      <c r="B158" s="82" t="s">
        <v>42</v>
      </c>
      <c r="C158" s="82" t="s">
        <v>7</v>
      </c>
      <c r="D158" s="82" t="s">
        <v>365</v>
      </c>
      <c r="E158" s="82" t="s">
        <v>366</v>
      </c>
      <c r="F158" s="82" t="s">
        <v>367</v>
      </c>
    </row>
    <row r="159" spans="1:6" ht="21" customHeight="1" x14ac:dyDescent="0.55000000000000004">
      <c r="A159" s="83" t="s">
        <v>368</v>
      </c>
      <c r="B159" s="84">
        <f>+'4.ไม้80'!B159+'4.ไม้50-79'!B159+'4.ไม้49'!B159</f>
        <v>0</v>
      </c>
      <c r="C159" s="84">
        <f>+'4.ไม้80'!C159+'4.ไม้50-79'!C159+'4.ไม้49'!C159</f>
        <v>0</v>
      </c>
      <c r="D159" s="84">
        <f>+'4.ไม้80'!D159+'4.ไม้50-79'!D159+'4.ไม้49'!D159</f>
        <v>0</v>
      </c>
      <c r="E159" s="84">
        <f>+'4.ไม้80'!E159+'4.ไม้50-79'!E159+'4.ไม้49'!E159</f>
        <v>0</v>
      </c>
      <c r="F159" s="84">
        <f>+'4.ไม้80'!F159+'4.ไม้50-79'!F159+'4.ไม้49'!F159</f>
        <v>0</v>
      </c>
    </row>
    <row r="160" spans="1:6" ht="21" customHeight="1" x14ac:dyDescent="0.55000000000000004">
      <c r="A160" s="85"/>
      <c r="B160" s="84"/>
      <c r="C160" s="84"/>
      <c r="D160" s="84"/>
      <c r="E160" s="84"/>
      <c r="F160" s="84"/>
    </row>
    <row r="161" spans="1:6" ht="21" customHeight="1" x14ac:dyDescent="0.55000000000000004">
      <c r="A161" s="85" t="s">
        <v>406</v>
      </c>
      <c r="B161" s="84">
        <f>+'4.ไม้80'!B161+'4.ไม้50-79'!B161+'4.ไม้49'!B161</f>
        <v>0</v>
      </c>
      <c r="C161" s="84">
        <f>+'4.ไม้80'!C161+'4.ไม้50-79'!C161+'4.ไม้49'!C161</f>
        <v>0</v>
      </c>
      <c r="D161" s="84">
        <f>+'4.ไม้80'!D161+'4.ไม้50-79'!D161+'4.ไม้49'!D161</f>
        <v>0</v>
      </c>
      <c r="E161" s="84">
        <f>+'4.ไม้80'!E161+'4.ไม้50-79'!E161+'4.ไม้49'!E161</f>
        <v>0</v>
      </c>
      <c r="F161" s="84">
        <f>+'4.ไม้80'!F161+'4.ไม้50-79'!F161+'4.ไม้49'!F161</f>
        <v>0</v>
      </c>
    </row>
    <row r="162" spans="1:6" ht="21" customHeight="1" x14ac:dyDescent="0.55000000000000004">
      <c r="A162" s="85" t="s">
        <v>407</v>
      </c>
      <c r="B162" s="84">
        <f>+'4.ไม้80'!B162+'4.ไม้50-79'!B162+'4.ไม้49'!B162</f>
        <v>0</v>
      </c>
      <c r="C162" s="84">
        <f>+'4.ไม้80'!C162+'4.ไม้50-79'!C162+'4.ไม้49'!C162</f>
        <v>0</v>
      </c>
      <c r="D162" s="84">
        <f>+'4.ไม้80'!D162+'4.ไม้50-79'!D162+'4.ไม้49'!D162</f>
        <v>0</v>
      </c>
      <c r="E162" s="84">
        <f>+'4.ไม้80'!E162+'4.ไม้50-79'!E162+'4.ไม้49'!E162</f>
        <v>0</v>
      </c>
      <c r="F162" s="84">
        <f>+'4.ไม้80'!F162+'4.ไม้50-79'!F162+'4.ไม้49'!F162</f>
        <v>0</v>
      </c>
    </row>
    <row r="163" spans="1:6" ht="21" customHeight="1" x14ac:dyDescent="0.55000000000000004">
      <c r="A163" s="86"/>
      <c r="B163" s="84"/>
      <c r="C163" s="84"/>
      <c r="D163" s="84"/>
      <c r="E163" s="84"/>
      <c r="F163" s="84"/>
    </row>
    <row r="164" spans="1:6" ht="21" customHeight="1" x14ac:dyDescent="0.55000000000000004">
      <c r="A164" s="85" t="s">
        <v>408</v>
      </c>
      <c r="B164" s="84">
        <f>+'4.ไม้80'!B164+'4.ไม้50-79'!B164+'4.ไม้49'!B164</f>
        <v>0</v>
      </c>
      <c r="C164" s="84">
        <f>+'4.ไม้80'!C164+'4.ไม้50-79'!C164+'4.ไม้49'!C164</f>
        <v>0</v>
      </c>
      <c r="D164" s="84">
        <f>+'4.ไม้80'!D164+'4.ไม้50-79'!D164+'4.ไม้49'!D164</f>
        <v>0</v>
      </c>
      <c r="E164" s="84">
        <f>+'4.ไม้80'!E164+'4.ไม้50-79'!E164+'4.ไม้49'!E164</f>
        <v>0</v>
      </c>
      <c r="F164" s="84">
        <f>+'4.ไม้80'!F164+'4.ไม้50-79'!F164+'4.ไม้49'!F164</f>
        <v>0</v>
      </c>
    </row>
    <row r="165" spans="1:6" ht="21" customHeight="1" x14ac:dyDescent="0.55000000000000004">
      <c r="A165" s="85" t="s">
        <v>409</v>
      </c>
      <c r="B165" s="84">
        <f>+'4.ไม้80'!B165+'4.ไม้50-79'!B165+'4.ไม้49'!B165</f>
        <v>0</v>
      </c>
      <c r="C165" s="84">
        <f>+'4.ไม้80'!C165+'4.ไม้50-79'!C165+'4.ไม้49'!C165</f>
        <v>0</v>
      </c>
      <c r="D165" s="84">
        <f>+'4.ไม้80'!D165+'4.ไม้50-79'!D165+'4.ไม้49'!D165</f>
        <v>0</v>
      </c>
      <c r="E165" s="84">
        <f>+'4.ไม้80'!E165+'4.ไม้50-79'!E165+'4.ไม้49'!E165</f>
        <v>0</v>
      </c>
      <c r="F165" s="84">
        <f>+'4.ไม้80'!F165+'4.ไม้50-79'!F165+'4.ไม้49'!F165</f>
        <v>0</v>
      </c>
    </row>
    <row r="166" spans="1:6" ht="21" customHeight="1" x14ac:dyDescent="0.55000000000000004">
      <c r="A166" s="86"/>
      <c r="B166" s="84"/>
      <c r="C166" s="84"/>
      <c r="D166" s="84"/>
      <c r="E166" s="84"/>
      <c r="F166" s="84"/>
    </row>
    <row r="167" spans="1:6" ht="21" customHeight="1" x14ac:dyDescent="0.55000000000000004">
      <c r="A167" s="86" t="s">
        <v>410</v>
      </c>
      <c r="B167" s="84">
        <f>+'4.ไม้80'!B167+'4.ไม้50-79'!B167+'4.ไม้49'!B167</f>
        <v>0</v>
      </c>
      <c r="C167" s="84">
        <f>+'4.ไม้80'!C167+'4.ไม้50-79'!C167+'4.ไม้49'!C167</f>
        <v>0</v>
      </c>
      <c r="D167" s="84">
        <f>+'4.ไม้80'!D167+'4.ไม้50-79'!D167+'4.ไม้49'!D167</f>
        <v>0</v>
      </c>
      <c r="E167" s="84">
        <f>+'4.ไม้80'!E167+'4.ไม้50-79'!E167+'4.ไม้49'!E167</f>
        <v>0</v>
      </c>
      <c r="F167" s="84">
        <f>+'4.ไม้80'!F167+'4.ไม้50-79'!F167+'4.ไม้49'!F167</f>
        <v>0</v>
      </c>
    </row>
    <row r="168" spans="1:6" ht="21" customHeight="1" x14ac:dyDescent="0.55000000000000004">
      <c r="A168" s="86" t="s">
        <v>411</v>
      </c>
      <c r="B168" s="84">
        <f>+'4.ไม้80'!B168+'4.ไม้50-79'!B168+'4.ไม้49'!B168</f>
        <v>0</v>
      </c>
      <c r="C168" s="84">
        <f>+'4.ไม้80'!C168+'4.ไม้50-79'!C168+'4.ไม้49'!C168</f>
        <v>0</v>
      </c>
      <c r="D168" s="84">
        <f>+'4.ไม้80'!D168+'4.ไม้50-79'!D168+'4.ไม้49'!D168</f>
        <v>0</v>
      </c>
      <c r="E168" s="84">
        <f>+'4.ไม้80'!E168+'4.ไม้50-79'!E168+'4.ไม้49'!E168</f>
        <v>0</v>
      </c>
      <c r="F168" s="84">
        <f>+'4.ไม้80'!F168+'4.ไม้50-79'!F168+'4.ไม้49'!F168</f>
        <v>0</v>
      </c>
    </row>
    <row r="169" spans="1:6" ht="21" customHeight="1" x14ac:dyDescent="0.55000000000000004">
      <c r="A169" s="85"/>
      <c r="B169" s="84"/>
      <c r="C169" s="84"/>
      <c r="D169" s="84"/>
      <c r="E169" s="84"/>
      <c r="F169" s="84"/>
    </row>
    <row r="170" spans="1:6" ht="21" customHeight="1" x14ac:dyDescent="0.55000000000000004">
      <c r="A170" s="85"/>
      <c r="B170" s="66"/>
      <c r="C170" s="66"/>
      <c r="D170" s="66"/>
      <c r="E170" s="66"/>
      <c r="F170" s="84"/>
    </row>
    <row r="171" spans="1:6" ht="21" customHeight="1" x14ac:dyDescent="0.55000000000000004">
      <c r="A171" s="87" t="s">
        <v>372</v>
      </c>
      <c r="B171" s="84">
        <f t="shared" ref="B171:F171" si="16">SUM(B159:B170)</f>
        <v>0</v>
      </c>
      <c r="C171" s="84">
        <f t="shared" si="16"/>
        <v>0</v>
      </c>
      <c r="D171" s="84">
        <f t="shared" si="16"/>
        <v>0</v>
      </c>
      <c r="E171" s="84">
        <f t="shared" si="16"/>
        <v>0</v>
      </c>
      <c r="F171" s="88">
        <f t="shared" si="16"/>
        <v>0</v>
      </c>
    </row>
    <row r="172" spans="1:6" ht="21" customHeight="1" x14ac:dyDescent="0.55000000000000004">
      <c r="A172" s="47" t="e">
        <f>+D171/C171</f>
        <v>#DIV/0!</v>
      </c>
      <c r="B172" s="66"/>
      <c r="C172" s="66"/>
      <c r="D172" s="66"/>
      <c r="E172" s="66"/>
      <c r="F172" s="66"/>
    </row>
    <row r="173" spans="1:6" ht="21" customHeight="1" x14ac:dyDescent="0.55000000000000004">
      <c r="A173" s="89" t="str">
        <f>CONCATENATE(A189,C189,E189)</f>
        <v>ราคาลงตัวหน่วยละ บาท</v>
      </c>
      <c r="B173" s="66">
        <f t="shared" ref="B173:E173" si="17">SUM(B171:B172)</f>
        <v>0</v>
      </c>
      <c r="C173" s="66">
        <f t="shared" si="17"/>
        <v>0</v>
      </c>
      <c r="D173" s="30">
        <f t="shared" si="17"/>
        <v>0</v>
      </c>
      <c r="E173" s="66">
        <f t="shared" si="17"/>
        <v>0</v>
      </c>
      <c r="F173" s="66">
        <f>+D173-E173</f>
        <v>0</v>
      </c>
    </row>
    <row r="174" spans="1:6" ht="21" customHeight="1" x14ac:dyDescent="0.55000000000000004">
      <c r="A174" s="85" t="s">
        <v>412</v>
      </c>
      <c r="B174" s="84">
        <f>+'4.ไม้80'!B174+'4.ไม้50-79'!B174+'4.ไม้49'!B174</f>
        <v>0</v>
      </c>
      <c r="C174" s="84">
        <f>+'4.ไม้80'!C174+'4.ไม้50-79'!C174+'4.ไม้49'!C174</f>
        <v>0</v>
      </c>
      <c r="D174" s="84">
        <f>+'4.ไม้80'!D174+'4.ไม้50-79'!D174+'4.ไม้49'!D174</f>
        <v>0</v>
      </c>
      <c r="E174" s="84">
        <f>+'4.ไม้80'!E174+'4.ไม้50-79'!E174+'4.ไม้49'!E174</f>
        <v>0</v>
      </c>
      <c r="F174" s="84">
        <f>+'4.ไม้80'!F174+'4.ไม้50-79'!F174+'4.ไม้49'!F174</f>
        <v>0</v>
      </c>
    </row>
    <row r="175" spans="1:6" ht="21" customHeight="1" x14ac:dyDescent="0.55000000000000004">
      <c r="A175" s="85" t="s">
        <v>413</v>
      </c>
      <c r="B175" s="84">
        <f>+'4.ไม้80'!B175+'4.ไม้50-79'!B175+'4.ไม้49'!B175</f>
        <v>0</v>
      </c>
      <c r="C175" s="84">
        <f>+'4.ไม้80'!C175+'4.ไม้50-79'!C175+'4.ไม้49'!C175</f>
        <v>0</v>
      </c>
      <c r="D175" s="84">
        <f>+'4.ไม้80'!D175+'4.ไม้50-79'!D175+'4.ไม้49'!D175</f>
        <v>0</v>
      </c>
      <c r="E175" s="84">
        <f>+'4.ไม้80'!E175+'4.ไม้50-79'!E175+'4.ไม้49'!E175</f>
        <v>0</v>
      </c>
      <c r="F175" s="84">
        <f>+'4.ไม้80'!F175+'4.ไม้50-79'!F175+'4.ไม้49'!F175</f>
        <v>0</v>
      </c>
    </row>
    <row r="176" spans="1:6" ht="21" customHeight="1" x14ac:dyDescent="0.55000000000000004">
      <c r="A176" s="85" t="s">
        <v>414</v>
      </c>
      <c r="B176" s="84">
        <f>+'4.ไม้80'!B176+'4.ไม้50-79'!B176+'4.ไม้49'!B176</f>
        <v>0</v>
      </c>
      <c r="C176" s="84">
        <f>+'4.ไม้80'!C176+'4.ไม้50-79'!C176+'4.ไม้49'!C176</f>
        <v>0</v>
      </c>
      <c r="D176" s="84">
        <f>+'4.ไม้80'!D176+'4.ไม้50-79'!D176+'4.ไม้49'!D176</f>
        <v>0</v>
      </c>
      <c r="E176" s="84">
        <f>+'4.ไม้80'!E176+'4.ไม้50-79'!E176+'4.ไม้49'!E176</f>
        <v>0</v>
      </c>
      <c r="F176" s="84">
        <f>+'4.ไม้80'!F176+'4.ไม้50-79'!F176+'4.ไม้49'!F176</f>
        <v>0</v>
      </c>
    </row>
    <row r="177" spans="1:6" ht="21" customHeight="1" x14ac:dyDescent="0.55000000000000004">
      <c r="A177" s="85" t="s">
        <v>415</v>
      </c>
      <c r="B177" s="84">
        <f>+'4.ไม้80'!B177+'4.ไม้50-79'!B177+'4.ไม้49'!B177</f>
        <v>0</v>
      </c>
      <c r="C177" s="84">
        <f>+'4.ไม้80'!C177+'4.ไม้50-79'!C177+'4.ไม้49'!C177</f>
        <v>0</v>
      </c>
      <c r="D177" s="84">
        <f>+'4.ไม้80'!D177+'4.ไม้50-79'!D177+'4.ไม้49'!D177</f>
        <v>0</v>
      </c>
      <c r="E177" s="84">
        <f>+'4.ไม้80'!E177+'4.ไม้50-79'!E177+'4.ไม้49'!E177</f>
        <v>0</v>
      </c>
      <c r="F177" s="84">
        <f>+'4.ไม้80'!F177+'4.ไม้50-79'!F177+'4.ไม้49'!F177</f>
        <v>0</v>
      </c>
    </row>
    <row r="178" spans="1:6" ht="21" customHeight="1" x14ac:dyDescent="0.55000000000000004">
      <c r="A178" s="85" t="s">
        <v>416</v>
      </c>
      <c r="B178" s="84">
        <f>+'4.ไม้80'!B178+'4.ไม้50-79'!B178+'4.ไม้49'!B178</f>
        <v>0</v>
      </c>
      <c r="C178" s="84">
        <f>+'4.ไม้80'!C178+'4.ไม้50-79'!C178+'4.ไม้49'!C178</f>
        <v>0</v>
      </c>
      <c r="D178" s="84">
        <f>+'4.ไม้80'!D178+'4.ไม้50-79'!D178+'4.ไม้49'!D178</f>
        <v>0</v>
      </c>
      <c r="E178" s="84">
        <f>+'4.ไม้80'!E178+'4.ไม้50-79'!E178+'4.ไม้49'!E178</f>
        <v>0</v>
      </c>
      <c r="F178" s="84">
        <f>+'4.ไม้80'!F178+'4.ไม้50-79'!F178+'4.ไม้49'!F178</f>
        <v>0</v>
      </c>
    </row>
    <row r="179" spans="1:6" ht="21" customHeight="1" x14ac:dyDescent="0.55000000000000004">
      <c r="A179" s="85" t="s">
        <v>417</v>
      </c>
      <c r="B179" s="84">
        <f>+'4.ไม้80'!B179+'4.ไม้50-79'!B179+'4.ไม้49'!B179</f>
        <v>0</v>
      </c>
      <c r="C179" s="84">
        <f>+'4.ไม้80'!C179+'4.ไม้50-79'!C179+'4.ไม้49'!C179</f>
        <v>0</v>
      </c>
      <c r="D179" s="84">
        <f>+'4.ไม้80'!D179+'4.ไม้50-79'!D179+'4.ไม้49'!D179</f>
        <v>0</v>
      </c>
      <c r="E179" s="84">
        <f>+'4.ไม้80'!E179+'4.ไม้50-79'!E179+'4.ไม้49'!E179</f>
        <v>0</v>
      </c>
      <c r="F179" s="84">
        <f>+'4.ไม้80'!F179+'4.ไม้50-79'!F179+'4.ไม้49'!F179</f>
        <v>0</v>
      </c>
    </row>
    <row r="180" spans="1:6" ht="21" customHeight="1" x14ac:dyDescent="0.55000000000000004">
      <c r="A180" s="85"/>
      <c r="B180" s="84"/>
      <c r="C180" s="84"/>
      <c r="D180" s="84"/>
      <c r="E180" s="84"/>
      <c r="F180" s="84"/>
    </row>
    <row r="181" spans="1:6" ht="21" customHeight="1" x14ac:dyDescent="0.55000000000000004">
      <c r="A181" s="85"/>
      <c r="B181" s="84"/>
      <c r="C181" s="84"/>
      <c r="D181" s="84"/>
      <c r="E181" s="84"/>
      <c r="F181" s="84"/>
    </row>
    <row r="182" spans="1:6" ht="21" customHeight="1" x14ac:dyDescent="0.55000000000000004">
      <c r="A182" s="85"/>
      <c r="B182" s="84"/>
      <c r="C182" s="84"/>
      <c r="D182" s="84"/>
      <c r="E182" s="84"/>
      <c r="F182" s="84"/>
    </row>
    <row r="183" spans="1:6" ht="21" customHeight="1" x14ac:dyDescent="0.55000000000000004">
      <c r="A183" s="85"/>
      <c r="B183" s="84"/>
      <c r="C183" s="84"/>
      <c r="D183" s="84"/>
      <c r="E183" s="84"/>
      <c r="F183" s="84"/>
    </row>
    <row r="184" spans="1:6" ht="21" customHeight="1" x14ac:dyDescent="0.55000000000000004">
      <c r="A184" s="85"/>
      <c r="B184" s="84"/>
      <c r="C184" s="84"/>
      <c r="D184" s="84"/>
      <c r="E184" s="84"/>
      <c r="F184" s="84"/>
    </row>
    <row r="185" spans="1:6" ht="21" customHeight="1" x14ac:dyDescent="0.55000000000000004">
      <c r="A185" s="85"/>
      <c r="B185" s="84"/>
      <c r="C185" s="84"/>
      <c r="D185" s="84"/>
      <c r="E185" s="84"/>
      <c r="F185" s="84"/>
    </row>
    <row r="186" spans="1:6" ht="21" customHeight="1" x14ac:dyDescent="0.55000000000000004">
      <c r="A186" s="90" t="s">
        <v>22</v>
      </c>
      <c r="B186" s="30">
        <f t="shared" ref="B186:F186" si="18">SUM(B174:B185)</f>
        <v>0</v>
      </c>
      <c r="C186" s="30">
        <f t="shared" si="18"/>
        <v>0</v>
      </c>
      <c r="D186" s="30">
        <f t="shared" si="18"/>
        <v>0</v>
      </c>
      <c r="E186" s="30">
        <f t="shared" si="18"/>
        <v>0</v>
      </c>
      <c r="F186" s="30">
        <f t="shared" si="18"/>
        <v>0</v>
      </c>
    </row>
    <row r="187" spans="1:6" ht="21" customHeight="1" x14ac:dyDescent="0.55000000000000004">
      <c r="A187" s="91" t="s">
        <v>418</v>
      </c>
      <c r="B187" s="76">
        <f t="shared" ref="B187:F187" si="19">+B173-B186</f>
        <v>0</v>
      </c>
      <c r="C187" s="76">
        <f t="shared" si="19"/>
        <v>0</v>
      </c>
      <c r="D187" s="76">
        <f t="shared" si="19"/>
        <v>0</v>
      </c>
      <c r="E187" s="76">
        <f t="shared" si="19"/>
        <v>0</v>
      </c>
      <c r="F187" s="76">
        <f t="shared" si="19"/>
        <v>0</v>
      </c>
    </row>
    <row r="188" spans="1:6" ht="21" customHeight="1" x14ac:dyDescent="0.55000000000000004">
      <c r="A188" s="92"/>
      <c r="B188" s="93"/>
      <c r="C188" s="93"/>
      <c r="D188" s="93"/>
      <c r="E188" s="93"/>
      <c r="F188" s="93"/>
    </row>
    <row r="189" spans="1:6" ht="21" customHeight="1" x14ac:dyDescent="0.55000000000000004">
      <c r="A189" s="92" t="s">
        <v>377</v>
      </c>
      <c r="B189" s="93"/>
      <c r="C189" s="93"/>
      <c r="D189" s="93"/>
      <c r="E189" s="93" t="s">
        <v>378</v>
      </c>
      <c r="F189" s="93"/>
    </row>
    <row r="190" spans="1:6" ht="21" customHeight="1" x14ac:dyDescent="0.55000000000000004">
      <c r="A190" s="92" t="s">
        <v>379</v>
      </c>
      <c r="B190" s="93"/>
      <c r="C190" s="93"/>
      <c r="D190" s="93"/>
      <c r="E190" s="93" t="s">
        <v>378</v>
      </c>
      <c r="F190" s="93"/>
    </row>
    <row r="191" spans="1:6" ht="21" customHeight="1" x14ac:dyDescent="0.65">
      <c r="A191" s="152" t="s">
        <v>90</v>
      </c>
      <c r="B191" s="153"/>
      <c r="C191" s="153"/>
      <c r="D191" s="153"/>
      <c r="E191" s="153"/>
      <c r="F191" s="154"/>
    </row>
    <row r="192" spans="1:6" ht="21" customHeight="1" x14ac:dyDescent="0.65">
      <c r="A192" s="155" t="str">
        <f>+A154</f>
        <v>งานสวนป่า.......................</v>
      </c>
      <c r="B192" s="138"/>
      <c r="C192" s="138"/>
      <c r="D192" s="138"/>
      <c r="E192" s="138"/>
      <c r="F192" s="138"/>
    </row>
    <row r="193" spans="1:6" ht="21" customHeight="1" x14ac:dyDescent="0.65">
      <c r="A193" s="155" t="s">
        <v>560</v>
      </c>
      <c r="B193" s="138"/>
      <c r="C193" s="138"/>
      <c r="D193" s="138"/>
      <c r="E193" s="138"/>
      <c r="F193" s="138"/>
    </row>
    <row r="194" spans="1:6" ht="21" customHeight="1" x14ac:dyDescent="0.65">
      <c r="A194" s="155" t="s">
        <v>606</v>
      </c>
      <c r="B194" s="138"/>
      <c r="C194" s="138"/>
      <c r="D194" s="138"/>
      <c r="E194" s="138"/>
      <c r="F194" s="138"/>
    </row>
    <row r="195" spans="1:6" ht="21" customHeight="1" x14ac:dyDescent="0.55000000000000004">
      <c r="A195" s="156"/>
      <c r="B195" s="141"/>
      <c r="C195" s="141"/>
      <c r="D195" s="141"/>
      <c r="E195" s="141"/>
      <c r="F195" s="141"/>
    </row>
    <row r="196" spans="1:6" ht="21" customHeight="1" x14ac:dyDescent="0.55000000000000004">
      <c r="A196" s="81" t="s">
        <v>83</v>
      </c>
      <c r="B196" s="82" t="s">
        <v>42</v>
      </c>
      <c r="C196" s="82" t="s">
        <v>7</v>
      </c>
      <c r="D196" s="82" t="s">
        <v>365</v>
      </c>
      <c r="E196" s="82" t="s">
        <v>366</v>
      </c>
      <c r="F196" s="82" t="s">
        <v>367</v>
      </c>
    </row>
    <row r="197" spans="1:6" ht="21" customHeight="1" x14ac:dyDescent="0.55000000000000004">
      <c r="A197" s="83" t="s">
        <v>368</v>
      </c>
      <c r="B197" s="84">
        <f>+'4.ไม้80'!B197+'4.ไม้50-79'!B197+'4.ไม้49'!B197</f>
        <v>0</v>
      </c>
      <c r="C197" s="84">
        <f>+'4.ไม้80'!C197+'4.ไม้50-79'!C197+'4.ไม้49'!C197</f>
        <v>0</v>
      </c>
      <c r="D197" s="84">
        <f>+'4.ไม้80'!D197+'4.ไม้50-79'!D197+'4.ไม้49'!D197</f>
        <v>0</v>
      </c>
      <c r="E197" s="84">
        <f>+'4.ไม้80'!E197+'4.ไม้50-79'!E197+'4.ไม้49'!E197</f>
        <v>0</v>
      </c>
      <c r="F197" s="84">
        <f>+'4.ไม้80'!F197+'4.ไม้50-79'!F197+'4.ไม้49'!F197</f>
        <v>0</v>
      </c>
    </row>
    <row r="198" spans="1:6" ht="21" customHeight="1" x14ac:dyDescent="0.55000000000000004">
      <c r="A198" s="85"/>
      <c r="B198" s="84"/>
      <c r="C198" s="84"/>
      <c r="D198" s="84"/>
      <c r="E198" s="84"/>
      <c r="F198" s="84"/>
    </row>
    <row r="199" spans="1:6" ht="21" customHeight="1" x14ac:dyDescent="0.55000000000000004">
      <c r="A199" s="85" t="s">
        <v>419</v>
      </c>
      <c r="B199" s="84">
        <f>+'4.ไม้80'!B199+'4.ไม้50-79'!B199+'4.ไม้49'!B199</f>
        <v>0</v>
      </c>
      <c r="C199" s="84">
        <f>+'4.ไม้80'!C199+'4.ไม้50-79'!C199+'4.ไม้49'!C199</f>
        <v>0</v>
      </c>
      <c r="D199" s="84">
        <f>+'4.ไม้80'!D199+'4.ไม้50-79'!D199+'4.ไม้49'!D199</f>
        <v>0</v>
      </c>
      <c r="E199" s="84">
        <f>+'4.ไม้80'!E199+'4.ไม้50-79'!E199+'4.ไม้49'!E199</f>
        <v>0</v>
      </c>
      <c r="F199" s="84">
        <f>+'4.ไม้80'!F199+'4.ไม้50-79'!F199+'4.ไม้49'!F199</f>
        <v>0</v>
      </c>
    </row>
    <row r="200" spans="1:6" ht="21" customHeight="1" x14ac:dyDescent="0.55000000000000004">
      <c r="A200" s="85" t="s">
        <v>420</v>
      </c>
      <c r="B200" s="84">
        <f>+'4.ไม้80'!B200+'4.ไม้50-79'!B200+'4.ไม้49'!B200</f>
        <v>0</v>
      </c>
      <c r="C200" s="84">
        <f>+'4.ไม้80'!C200+'4.ไม้50-79'!C200+'4.ไม้49'!C200</f>
        <v>0</v>
      </c>
      <c r="D200" s="84">
        <f>+'4.ไม้80'!D200+'4.ไม้50-79'!D200+'4.ไม้49'!D200</f>
        <v>0</v>
      </c>
      <c r="E200" s="84">
        <f>+'4.ไม้80'!E200+'4.ไม้50-79'!E200+'4.ไม้49'!E200</f>
        <v>0</v>
      </c>
      <c r="F200" s="84">
        <f>+'4.ไม้80'!F200+'4.ไม้50-79'!F200+'4.ไม้49'!F200</f>
        <v>0</v>
      </c>
    </row>
    <row r="201" spans="1:6" ht="21" customHeight="1" x14ac:dyDescent="0.55000000000000004">
      <c r="A201" s="86"/>
      <c r="B201" s="84"/>
      <c r="C201" s="84"/>
      <c r="D201" s="84"/>
      <c r="E201" s="84"/>
      <c r="F201" s="84"/>
    </row>
    <row r="202" spans="1:6" ht="21" customHeight="1" x14ac:dyDescent="0.55000000000000004">
      <c r="A202" s="85" t="s">
        <v>421</v>
      </c>
      <c r="B202" s="84">
        <f>+'4.ไม้80'!B202+'4.ไม้50-79'!B202+'4.ไม้49'!B202</f>
        <v>0</v>
      </c>
      <c r="C202" s="84">
        <f>+'4.ไม้80'!C202+'4.ไม้50-79'!C202+'4.ไม้49'!C202</f>
        <v>0</v>
      </c>
      <c r="D202" s="84">
        <f>+'4.ไม้80'!D202+'4.ไม้50-79'!D202+'4.ไม้49'!D202</f>
        <v>0</v>
      </c>
      <c r="E202" s="84">
        <f>+'4.ไม้80'!E202+'4.ไม้50-79'!E202+'4.ไม้49'!E202</f>
        <v>0</v>
      </c>
      <c r="F202" s="84">
        <f>+'4.ไม้80'!F202+'4.ไม้50-79'!F202+'4.ไม้49'!F202</f>
        <v>0</v>
      </c>
    </row>
    <row r="203" spans="1:6" ht="21" customHeight="1" x14ac:dyDescent="0.55000000000000004">
      <c r="A203" s="85" t="s">
        <v>422</v>
      </c>
      <c r="B203" s="84">
        <f>+'4.ไม้80'!B203+'4.ไม้50-79'!B203+'4.ไม้49'!B203</f>
        <v>0</v>
      </c>
      <c r="C203" s="84">
        <f>+'4.ไม้80'!C203+'4.ไม้50-79'!C203+'4.ไม้49'!C203</f>
        <v>0</v>
      </c>
      <c r="D203" s="84">
        <f>+'4.ไม้80'!D203+'4.ไม้50-79'!D203+'4.ไม้49'!D203</f>
        <v>0</v>
      </c>
      <c r="E203" s="84">
        <f>+'4.ไม้80'!E203+'4.ไม้50-79'!E203+'4.ไม้49'!E203</f>
        <v>0</v>
      </c>
      <c r="F203" s="84">
        <f>+'4.ไม้80'!F203+'4.ไม้50-79'!F203+'4.ไม้49'!F203</f>
        <v>0</v>
      </c>
    </row>
    <row r="204" spans="1:6" ht="21" customHeight="1" x14ac:dyDescent="0.55000000000000004">
      <c r="A204" s="86"/>
      <c r="B204" s="84"/>
      <c r="C204" s="84"/>
      <c r="D204" s="84"/>
      <c r="E204" s="84"/>
      <c r="F204" s="84"/>
    </row>
    <row r="205" spans="1:6" ht="21" customHeight="1" x14ac:dyDescent="0.55000000000000004">
      <c r="A205" s="86" t="s">
        <v>423</v>
      </c>
      <c r="B205" s="84">
        <f>+'4.ไม้80'!B205+'4.ไม้50-79'!B205+'4.ไม้49'!B205</f>
        <v>0</v>
      </c>
      <c r="C205" s="84">
        <f>+'4.ไม้80'!C205+'4.ไม้50-79'!C205+'4.ไม้49'!C205</f>
        <v>0</v>
      </c>
      <c r="D205" s="84">
        <f>+'4.ไม้80'!D205+'4.ไม้50-79'!D205+'4.ไม้49'!D205</f>
        <v>0</v>
      </c>
      <c r="E205" s="84">
        <f>+'4.ไม้80'!E205+'4.ไม้50-79'!E205+'4.ไม้49'!E205</f>
        <v>0</v>
      </c>
      <c r="F205" s="84">
        <f>+'4.ไม้80'!F205+'4.ไม้50-79'!F205+'4.ไม้49'!F205</f>
        <v>0</v>
      </c>
    </row>
    <row r="206" spans="1:6" ht="21" customHeight="1" x14ac:dyDescent="0.55000000000000004">
      <c r="A206" s="86" t="s">
        <v>424</v>
      </c>
      <c r="B206" s="84">
        <f>+'4.ไม้80'!B206+'4.ไม้50-79'!B206+'4.ไม้49'!B206</f>
        <v>0</v>
      </c>
      <c r="C206" s="84">
        <f>+'4.ไม้80'!C206+'4.ไม้50-79'!C206+'4.ไม้49'!C206</f>
        <v>0</v>
      </c>
      <c r="D206" s="84">
        <f>+'4.ไม้80'!D206+'4.ไม้50-79'!D206+'4.ไม้49'!D206</f>
        <v>0</v>
      </c>
      <c r="E206" s="84">
        <f>+'4.ไม้80'!E206+'4.ไม้50-79'!E206+'4.ไม้49'!E206</f>
        <v>0</v>
      </c>
      <c r="F206" s="84">
        <f>+'4.ไม้80'!F206+'4.ไม้50-79'!F206+'4.ไม้49'!F206</f>
        <v>0</v>
      </c>
    </row>
    <row r="207" spans="1:6" ht="21" customHeight="1" x14ac:dyDescent="0.55000000000000004">
      <c r="A207" s="85"/>
      <c r="B207" s="84"/>
      <c r="C207" s="84"/>
      <c r="D207" s="84"/>
      <c r="E207" s="84"/>
      <c r="F207" s="84"/>
    </row>
    <row r="208" spans="1:6" ht="21" customHeight="1" x14ac:dyDescent="0.55000000000000004">
      <c r="A208" s="85"/>
      <c r="B208" s="66"/>
      <c r="C208" s="66"/>
      <c r="D208" s="66"/>
      <c r="E208" s="66"/>
      <c r="F208" s="84"/>
    </row>
    <row r="209" spans="1:6" ht="21" customHeight="1" x14ac:dyDescent="0.55000000000000004">
      <c r="A209" s="87" t="s">
        <v>372</v>
      </c>
      <c r="B209" s="84">
        <f t="shared" ref="B209:F209" si="20">SUM(B197:B208)</f>
        <v>0</v>
      </c>
      <c r="C209" s="84">
        <f t="shared" si="20"/>
        <v>0</v>
      </c>
      <c r="D209" s="84">
        <f t="shared" si="20"/>
        <v>0</v>
      </c>
      <c r="E209" s="84">
        <f t="shared" si="20"/>
        <v>0</v>
      </c>
      <c r="F209" s="88">
        <f t="shared" si="20"/>
        <v>0</v>
      </c>
    </row>
    <row r="210" spans="1:6" ht="21" customHeight="1" x14ac:dyDescent="0.55000000000000004">
      <c r="A210" s="47" t="e">
        <f>+D209/C209</f>
        <v>#DIV/0!</v>
      </c>
      <c r="B210" s="66"/>
      <c r="C210" s="66"/>
      <c r="D210" s="66"/>
      <c r="E210" s="66"/>
      <c r="F210" s="66"/>
    </row>
    <row r="211" spans="1:6" ht="21" customHeight="1" x14ac:dyDescent="0.55000000000000004">
      <c r="A211" s="89" t="str">
        <f>CONCATENATE(A227,C227,E227)</f>
        <v>ราคาลงตัวหน่วยละ บาท</v>
      </c>
      <c r="B211" s="66">
        <f t="shared" ref="B211:E211" si="21">SUM(B209:B210)</f>
        <v>0</v>
      </c>
      <c r="C211" s="66">
        <f t="shared" si="21"/>
        <v>0</v>
      </c>
      <c r="D211" s="30">
        <f t="shared" si="21"/>
        <v>0</v>
      </c>
      <c r="E211" s="66">
        <f t="shared" si="21"/>
        <v>0</v>
      </c>
      <c r="F211" s="66">
        <f>+D211-E211</f>
        <v>0</v>
      </c>
    </row>
    <row r="212" spans="1:6" ht="21" customHeight="1" x14ac:dyDescent="0.55000000000000004">
      <c r="A212" s="85" t="s">
        <v>425</v>
      </c>
      <c r="B212" s="84">
        <f>+'4.ไม้80'!B212+'4.ไม้50-79'!B212+'4.ไม้49'!B212</f>
        <v>0</v>
      </c>
      <c r="C212" s="84">
        <f>+'4.ไม้80'!C212+'4.ไม้50-79'!C212+'4.ไม้49'!C212</f>
        <v>0</v>
      </c>
      <c r="D212" s="84">
        <f>+'4.ไม้80'!D212+'4.ไม้50-79'!D212+'4.ไม้49'!D212</f>
        <v>0</v>
      </c>
      <c r="E212" s="84">
        <f>+'4.ไม้80'!E212+'4.ไม้50-79'!E212+'4.ไม้49'!E212</f>
        <v>0</v>
      </c>
      <c r="F212" s="84">
        <f>+'4.ไม้80'!F212+'4.ไม้50-79'!F212+'4.ไม้49'!F212</f>
        <v>0</v>
      </c>
    </row>
    <row r="213" spans="1:6" ht="21" customHeight="1" x14ac:dyDescent="0.55000000000000004">
      <c r="A213" s="85" t="s">
        <v>426</v>
      </c>
      <c r="B213" s="84">
        <f>+'4.ไม้80'!B213+'4.ไม้50-79'!B213+'4.ไม้49'!B213</f>
        <v>0</v>
      </c>
      <c r="C213" s="84">
        <f>+'4.ไม้80'!C213+'4.ไม้50-79'!C213+'4.ไม้49'!C213</f>
        <v>0</v>
      </c>
      <c r="D213" s="84">
        <f>+'4.ไม้80'!D213+'4.ไม้50-79'!D213+'4.ไม้49'!D213</f>
        <v>0</v>
      </c>
      <c r="E213" s="84">
        <f>+'4.ไม้80'!E213+'4.ไม้50-79'!E213+'4.ไม้49'!E213</f>
        <v>0</v>
      </c>
      <c r="F213" s="84">
        <f>+'4.ไม้80'!F213+'4.ไม้50-79'!F213+'4.ไม้49'!F213</f>
        <v>0</v>
      </c>
    </row>
    <row r="214" spans="1:6" ht="21" customHeight="1" x14ac:dyDescent="0.55000000000000004">
      <c r="A214" s="85" t="s">
        <v>427</v>
      </c>
      <c r="B214" s="84">
        <f>+'4.ไม้80'!B214+'4.ไม้50-79'!B214+'4.ไม้49'!B214</f>
        <v>0</v>
      </c>
      <c r="C214" s="84">
        <f>+'4.ไม้80'!C214+'4.ไม้50-79'!C214+'4.ไม้49'!C214</f>
        <v>0</v>
      </c>
      <c r="D214" s="84">
        <f>+'4.ไม้80'!D214+'4.ไม้50-79'!D214+'4.ไม้49'!D214</f>
        <v>0</v>
      </c>
      <c r="E214" s="84">
        <f>+'4.ไม้80'!E214+'4.ไม้50-79'!E214+'4.ไม้49'!E214</f>
        <v>0</v>
      </c>
      <c r="F214" s="84">
        <f>+'4.ไม้80'!F214+'4.ไม้50-79'!F214+'4.ไม้49'!F214</f>
        <v>0</v>
      </c>
    </row>
    <row r="215" spans="1:6" ht="21" customHeight="1" x14ac:dyDescent="0.55000000000000004">
      <c r="A215" s="85" t="s">
        <v>428</v>
      </c>
      <c r="B215" s="84">
        <f>+'4.ไม้80'!B215+'4.ไม้50-79'!B215+'4.ไม้49'!B215</f>
        <v>0</v>
      </c>
      <c r="C215" s="84">
        <f>+'4.ไม้80'!C215+'4.ไม้50-79'!C215+'4.ไม้49'!C215</f>
        <v>0</v>
      </c>
      <c r="D215" s="84">
        <f>+'4.ไม้80'!D215+'4.ไม้50-79'!D215+'4.ไม้49'!D215</f>
        <v>0</v>
      </c>
      <c r="E215" s="84">
        <f>+'4.ไม้80'!E215+'4.ไม้50-79'!E215+'4.ไม้49'!E215</f>
        <v>0</v>
      </c>
      <c r="F215" s="84">
        <f>+'4.ไม้80'!F215+'4.ไม้50-79'!F215+'4.ไม้49'!F215</f>
        <v>0</v>
      </c>
    </row>
    <row r="216" spans="1:6" ht="21" customHeight="1" x14ac:dyDescent="0.55000000000000004">
      <c r="A216" s="85" t="s">
        <v>429</v>
      </c>
      <c r="B216" s="84">
        <f>+'4.ไม้80'!B216+'4.ไม้50-79'!B216+'4.ไม้49'!B216</f>
        <v>0</v>
      </c>
      <c r="C216" s="84">
        <f>+'4.ไม้80'!C216+'4.ไม้50-79'!C216+'4.ไม้49'!C216</f>
        <v>0</v>
      </c>
      <c r="D216" s="84">
        <f>+'4.ไม้80'!D216+'4.ไม้50-79'!D216+'4.ไม้49'!D216</f>
        <v>0</v>
      </c>
      <c r="E216" s="84">
        <f>+'4.ไม้80'!E216+'4.ไม้50-79'!E216+'4.ไม้49'!E216</f>
        <v>0</v>
      </c>
      <c r="F216" s="84">
        <f>+'4.ไม้80'!F216+'4.ไม้50-79'!F216+'4.ไม้49'!F216</f>
        <v>0</v>
      </c>
    </row>
    <row r="217" spans="1:6" ht="21" customHeight="1" x14ac:dyDescent="0.55000000000000004">
      <c r="A217" s="85" t="s">
        <v>430</v>
      </c>
      <c r="B217" s="84">
        <f>+'4.ไม้80'!B217+'4.ไม้50-79'!B217+'4.ไม้49'!B217</f>
        <v>0</v>
      </c>
      <c r="C217" s="84">
        <f>+'4.ไม้80'!C217+'4.ไม้50-79'!C217+'4.ไม้49'!C217</f>
        <v>0</v>
      </c>
      <c r="D217" s="84">
        <f>+'4.ไม้80'!D217+'4.ไม้50-79'!D217+'4.ไม้49'!D217</f>
        <v>0</v>
      </c>
      <c r="E217" s="84">
        <f>+'4.ไม้80'!E217+'4.ไม้50-79'!E217+'4.ไม้49'!E217</f>
        <v>0</v>
      </c>
      <c r="F217" s="84">
        <f>+'4.ไม้80'!F217+'4.ไม้50-79'!F217+'4.ไม้49'!F217</f>
        <v>0</v>
      </c>
    </row>
    <row r="218" spans="1:6" ht="21" customHeight="1" x14ac:dyDescent="0.55000000000000004">
      <c r="A218" s="85"/>
      <c r="B218" s="84"/>
      <c r="C218" s="84"/>
      <c r="D218" s="84"/>
      <c r="E218" s="84"/>
      <c r="F218" s="84"/>
    </row>
    <row r="219" spans="1:6" ht="21" customHeight="1" x14ac:dyDescent="0.55000000000000004">
      <c r="A219" s="85"/>
      <c r="B219" s="84"/>
      <c r="C219" s="84"/>
      <c r="D219" s="84"/>
      <c r="E219" s="84"/>
      <c r="F219" s="84"/>
    </row>
    <row r="220" spans="1:6" ht="21" customHeight="1" x14ac:dyDescent="0.55000000000000004">
      <c r="A220" s="85"/>
      <c r="B220" s="84"/>
      <c r="C220" s="84"/>
      <c r="D220" s="84"/>
      <c r="E220" s="84"/>
      <c r="F220" s="84"/>
    </row>
    <row r="221" spans="1:6" ht="21" customHeight="1" x14ac:dyDescent="0.55000000000000004">
      <c r="A221" s="85"/>
      <c r="B221" s="84"/>
      <c r="C221" s="84"/>
      <c r="D221" s="84"/>
      <c r="E221" s="84"/>
      <c r="F221" s="84"/>
    </row>
    <row r="222" spans="1:6" ht="21" customHeight="1" x14ac:dyDescent="0.55000000000000004">
      <c r="A222" s="85"/>
      <c r="B222" s="84"/>
      <c r="C222" s="84"/>
      <c r="D222" s="84"/>
      <c r="E222" s="84"/>
      <c r="F222" s="84"/>
    </row>
    <row r="223" spans="1:6" ht="21" customHeight="1" x14ac:dyDescent="0.55000000000000004">
      <c r="A223" s="85"/>
      <c r="B223" s="84"/>
      <c r="C223" s="84"/>
      <c r="D223" s="84"/>
      <c r="E223" s="84"/>
      <c r="F223" s="84"/>
    </row>
    <row r="224" spans="1:6" ht="21" customHeight="1" x14ac:dyDescent="0.55000000000000004">
      <c r="A224" s="90" t="s">
        <v>22</v>
      </c>
      <c r="B224" s="30">
        <f t="shared" ref="B224:F224" si="22">SUM(B212:B223)</f>
        <v>0</v>
      </c>
      <c r="C224" s="30">
        <f t="shared" si="22"/>
        <v>0</v>
      </c>
      <c r="D224" s="30">
        <f t="shared" si="22"/>
        <v>0</v>
      </c>
      <c r="E224" s="30">
        <f t="shared" si="22"/>
        <v>0</v>
      </c>
      <c r="F224" s="30">
        <f t="shared" si="22"/>
        <v>0</v>
      </c>
    </row>
    <row r="225" spans="1:6" ht="21" customHeight="1" x14ac:dyDescent="0.55000000000000004">
      <c r="A225" s="91" t="s">
        <v>431</v>
      </c>
      <c r="B225" s="76">
        <f t="shared" ref="B225:F225" si="23">+B211-B224</f>
        <v>0</v>
      </c>
      <c r="C225" s="76">
        <f t="shared" si="23"/>
        <v>0</v>
      </c>
      <c r="D225" s="76">
        <f t="shared" si="23"/>
        <v>0</v>
      </c>
      <c r="E225" s="76">
        <f t="shared" si="23"/>
        <v>0</v>
      </c>
      <c r="F225" s="76">
        <f t="shared" si="23"/>
        <v>0</v>
      </c>
    </row>
    <row r="226" spans="1:6" ht="21" customHeight="1" x14ac:dyDescent="0.55000000000000004">
      <c r="A226" s="92"/>
      <c r="B226" s="93"/>
      <c r="C226" s="93"/>
      <c r="D226" s="93"/>
      <c r="E226" s="93"/>
      <c r="F226" s="93"/>
    </row>
    <row r="227" spans="1:6" ht="21" customHeight="1" x14ac:dyDescent="0.55000000000000004">
      <c r="A227" s="92" t="s">
        <v>377</v>
      </c>
      <c r="B227" s="93"/>
      <c r="C227" s="93"/>
      <c r="D227" s="93"/>
      <c r="E227" s="93" t="s">
        <v>378</v>
      </c>
      <c r="F227" s="93"/>
    </row>
    <row r="228" spans="1:6" ht="21" customHeight="1" x14ac:dyDescent="0.55000000000000004">
      <c r="A228" s="92" t="s">
        <v>379</v>
      </c>
      <c r="B228" s="93"/>
      <c r="C228" s="93"/>
      <c r="D228" s="93"/>
      <c r="E228" s="93" t="s">
        <v>378</v>
      </c>
      <c r="F228" s="93"/>
    </row>
    <row r="229" spans="1:6" ht="21" customHeight="1" x14ac:dyDescent="0.65">
      <c r="A229" s="152" t="s">
        <v>91</v>
      </c>
      <c r="B229" s="153"/>
      <c r="C229" s="153"/>
      <c r="D229" s="153"/>
      <c r="E229" s="153"/>
      <c r="F229" s="154"/>
    </row>
    <row r="230" spans="1:6" ht="21" customHeight="1" x14ac:dyDescent="0.65">
      <c r="A230" s="155" t="str">
        <f>+A192</f>
        <v>งานสวนป่า.......................</v>
      </c>
      <c r="B230" s="138"/>
      <c r="C230" s="138"/>
      <c r="D230" s="138"/>
      <c r="E230" s="138"/>
      <c r="F230" s="138"/>
    </row>
    <row r="231" spans="1:6" ht="21" customHeight="1" x14ac:dyDescent="0.65">
      <c r="A231" s="155" t="s">
        <v>560</v>
      </c>
      <c r="B231" s="138"/>
      <c r="C231" s="138"/>
      <c r="D231" s="138"/>
      <c r="E231" s="138"/>
      <c r="F231" s="138"/>
    </row>
    <row r="232" spans="1:6" ht="21" customHeight="1" x14ac:dyDescent="0.65">
      <c r="A232" s="155" t="s">
        <v>607</v>
      </c>
      <c r="B232" s="138"/>
      <c r="C232" s="138"/>
      <c r="D232" s="138"/>
      <c r="E232" s="138"/>
      <c r="F232" s="138"/>
    </row>
    <row r="233" spans="1:6" ht="21" customHeight="1" x14ac:dyDescent="0.55000000000000004">
      <c r="A233" s="156"/>
      <c r="B233" s="141"/>
      <c r="C233" s="141"/>
      <c r="D233" s="141"/>
      <c r="E233" s="141"/>
      <c r="F233" s="141"/>
    </row>
    <row r="234" spans="1:6" ht="21" customHeight="1" x14ac:dyDescent="0.55000000000000004">
      <c r="A234" s="81" t="s">
        <v>83</v>
      </c>
      <c r="B234" s="82" t="s">
        <v>42</v>
      </c>
      <c r="C234" s="82" t="s">
        <v>7</v>
      </c>
      <c r="D234" s="82" t="s">
        <v>365</v>
      </c>
      <c r="E234" s="82" t="s">
        <v>366</v>
      </c>
      <c r="F234" s="82" t="s">
        <v>367</v>
      </c>
    </row>
    <row r="235" spans="1:6" ht="21" customHeight="1" x14ac:dyDescent="0.55000000000000004">
      <c r="A235" s="83" t="s">
        <v>368</v>
      </c>
      <c r="B235" s="84">
        <f>+'4.ไม้80'!B235+'4.ไม้50-79'!B235+'4.ไม้49'!B235</f>
        <v>0</v>
      </c>
      <c r="C235" s="84">
        <f>+'4.ไม้80'!C235+'4.ไม้50-79'!C235+'4.ไม้49'!C235</f>
        <v>0</v>
      </c>
      <c r="D235" s="84">
        <f>+'4.ไม้80'!D235+'4.ไม้50-79'!D235+'4.ไม้49'!D235</f>
        <v>0</v>
      </c>
      <c r="E235" s="84">
        <f>+'4.ไม้80'!E235+'4.ไม้50-79'!E235+'4.ไม้49'!E235</f>
        <v>0</v>
      </c>
      <c r="F235" s="84">
        <f>+'4.ไม้80'!F235+'4.ไม้50-79'!F235+'4.ไม้49'!F235</f>
        <v>0</v>
      </c>
    </row>
    <row r="236" spans="1:6" ht="21" customHeight="1" x14ac:dyDescent="0.55000000000000004">
      <c r="A236" s="85"/>
      <c r="B236" s="84"/>
      <c r="C236" s="84"/>
      <c r="D236" s="84"/>
      <c r="E236" s="84"/>
      <c r="F236" s="84"/>
    </row>
    <row r="237" spans="1:6" ht="21" customHeight="1" x14ac:dyDescent="0.55000000000000004">
      <c r="A237" s="85" t="s">
        <v>432</v>
      </c>
      <c r="B237" s="84">
        <f>+'4.ไม้80'!B237+'4.ไม้50-79'!B237+'4.ไม้49'!B237</f>
        <v>0</v>
      </c>
      <c r="C237" s="84">
        <f>+'4.ไม้80'!C237+'4.ไม้50-79'!C237+'4.ไม้49'!C237</f>
        <v>0</v>
      </c>
      <c r="D237" s="84">
        <f>+'4.ไม้80'!D237+'4.ไม้50-79'!D237+'4.ไม้49'!D237</f>
        <v>0</v>
      </c>
      <c r="E237" s="84">
        <f>+'4.ไม้80'!E237+'4.ไม้50-79'!E237+'4.ไม้49'!E237</f>
        <v>0</v>
      </c>
      <c r="F237" s="84">
        <f>+'4.ไม้80'!F237+'4.ไม้50-79'!F237+'4.ไม้49'!F237</f>
        <v>0</v>
      </c>
    </row>
    <row r="238" spans="1:6" ht="21" customHeight="1" x14ac:dyDescent="0.55000000000000004">
      <c r="A238" s="85" t="s">
        <v>433</v>
      </c>
      <c r="B238" s="84">
        <f>+'4.ไม้80'!B238+'4.ไม้50-79'!B238+'4.ไม้49'!B238</f>
        <v>0</v>
      </c>
      <c r="C238" s="84">
        <f>+'4.ไม้80'!C238+'4.ไม้50-79'!C238+'4.ไม้49'!C238</f>
        <v>0</v>
      </c>
      <c r="D238" s="84">
        <f>+'4.ไม้80'!D238+'4.ไม้50-79'!D238+'4.ไม้49'!D238</f>
        <v>0</v>
      </c>
      <c r="E238" s="84">
        <f>+'4.ไม้80'!E238+'4.ไม้50-79'!E238+'4.ไม้49'!E238</f>
        <v>0</v>
      </c>
      <c r="F238" s="84">
        <f>+'4.ไม้80'!F238+'4.ไม้50-79'!F238+'4.ไม้49'!F238</f>
        <v>0</v>
      </c>
    </row>
    <row r="239" spans="1:6" ht="21" customHeight="1" x14ac:dyDescent="0.55000000000000004">
      <c r="A239" s="86"/>
      <c r="B239" s="84"/>
      <c r="C239" s="84"/>
      <c r="D239" s="84"/>
      <c r="E239" s="84"/>
      <c r="F239" s="84"/>
    </row>
    <row r="240" spans="1:6" ht="21" customHeight="1" x14ac:dyDescent="0.55000000000000004">
      <c r="A240" s="85" t="s">
        <v>434</v>
      </c>
      <c r="B240" s="84">
        <f>+'4.ไม้80'!B240+'4.ไม้50-79'!B240+'4.ไม้49'!B240</f>
        <v>0</v>
      </c>
      <c r="C240" s="84">
        <f>+'4.ไม้80'!C240+'4.ไม้50-79'!C240+'4.ไม้49'!C240</f>
        <v>0</v>
      </c>
      <c r="D240" s="84">
        <f>+'4.ไม้80'!D240+'4.ไม้50-79'!D240+'4.ไม้49'!D240</f>
        <v>0</v>
      </c>
      <c r="E240" s="84">
        <f>+'4.ไม้80'!E240+'4.ไม้50-79'!E240+'4.ไม้49'!E240</f>
        <v>0</v>
      </c>
      <c r="F240" s="84">
        <f>+'4.ไม้80'!F240+'4.ไม้50-79'!F240+'4.ไม้49'!F240</f>
        <v>0</v>
      </c>
    </row>
    <row r="241" spans="1:6" ht="21" customHeight="1" x14ac:dyDescent="0.55000000000000004">
      <c r="A241" s="85" t="s">
        <v>435</v>
      </c>
      <c r="B241" s="84">
        <f>+'4.ไม้80'!B241+'4.ไม้50-79'!B241+'4.ไม้49'!B241</f>
        <v>0</v>
      </c>
      <c r="C241" s="84">
        <f>+'4.ไม้80'!C241+'4.ไม้50-79'!C241+'4.ไม้49'!C241</f>
        <v>0</v>
      </c>
      <c r="D241" s="84">
        <f>+'4.ไม้80'!D241+'4.ไม้50-79'!D241+'4.ไม้49'!D241</f>
        <v>0</v>
      </c>
      <c r="E241" s="84">
        <f>+'4.ไม้80'!E241+'4.ไม้50-79'!E241+'4.ไม้49'!E241</f>
        <v>0</v>
      </c>
      <c r="F241" s="84">
        <f>+'4.ไม้80'!F241+'4.ไม้50-79'!F241+'4.ไม้49'!F241</f>
        <v>0</v>
      </c>
    </row>
    <row r="242" spans="1:6" ht="21" customHeight="1" x14ac:dyDescent="0.55000000000000004">
      <c r="A242" s="86"/>
      <c r="B242" s="84"/>
      <c r="C242" s="84"/>
      <c r="D242" s="84"/>
      <c r="E242" s="84"/>
      <c r="F242" s="84"/>
    </row>
    <row r="243" spans="1:6" ht="21" customHeight="1" x14ac:dyDescent="0.55000000000000004">
      <c r="A243" s="86" t="s">
        <v>436</v>
      </c>
      <c r="B243" s="84">
        <f>+'4.ไม้80'!B243+'4.ไม้50-79'!B243+'4.ไม้49'!B243</f>
        <v>0</v>
      </c>
      <c r="C243" s="84">
        <f>+'4.ไม้80'!C243+'4.ไม้50-79'!C243+'4.ไม้49'!C243</f>
        <v>0</v>
      </c>
      <c r="D243" s="84">
        <f>+'4.ไม้80'!D243+'4.ไม้50-79'!D243+'4.ไม้49'!D243</f>
        <v>0</v>
      </c>
      <c r="E243" s="84">
        <f>+'4.ไม้80'!E243+'4.ไม้50-79'!E243+'4.ไม้49'!E243</f>
        <v>0</v>
      </c>
      <c r="F243" s="84">
        <f>+'4.ไม้80'!F243+'4.ไม้50-79'!F243+'4.ไม้49'!F243</f>
        <v>0</v>
      </c>
    </row>
    <row r="244" spans="1:6" ht="21" customHeight="1" x14ac:dyDescent="0.55000000000000004">
      <c r="A244" s="86" t="s">
        <v>437</v>
      </c>
      <c r="B244" s="84">
        <f>+'4.ไม้80'!B244+'4.ไม้50-79'!B244+'4.ไม้49'!B244</f>
        <v>0</v>
      </c>
      <c r="C244" s="84">
        <f>+'4.ไม้80'!C244+'4.ไม้50-79'!C244+'4.ไม้49'!C244</f>
        <v>0</v>
      </c>
      <c r="D244" s="84">
        <f>+'4.ไม้80'!D244+'4.ไม้50-79'!D244+'4.ไม้49'!D244</f>
        <v>0</v>
      </c>
      <c r="E244" s="84">
        <f>+'4.ไม้80'!E244+'4.ไม้50-79'!E244+'4.ไม้49'!E244</f>
        <v>0</v>
      </c>
      <c r="F244" s="84">
        <f>+'4.ไม้80'!F244+'4.ไม้50-79'!F244+'4.ไม้49'!F244</f>
        <v>0</v>
      </c>
    </row>
    <row r="245" spans="1:6" ht="21" customHeight="1" x14ac:dyDescent="0.55000000000000004">
      <c r="A245" s="85"/>
      <c r="B245" s="84"/>
      <c r="C245" s="84"/>
      <c r="D245" s="84"/>
      <c r="E245" s="84"/>
      <c r="F245" s="84"/>
    </row>
    <row r="246" spans="1:6" ht="21" customHeight="1" x14ac:dyDescent="0.55000000000000004">
      <c r="A246" s="85"/>
      <c r="B246" s="66"/>
      <c r="C246" s="66"/>
      <c r="D246" s="66"/>
      <c r="E246" s="66" t="s">
        <v>563</v>
      </c>
      <c r="F246" s="84"/>
    </row>
    <row r="247" spans="1:6" ht="21" customHeight="1" x14ac:dyDescent="0.55000000000000004">
      <c r="A247" s="87" t="s">
        <v>372</v>
      </c>
      <c r="B247" s="84">
        <f t="shared" ref="B247:F247" si="24">SUM(B235:B246)</f>
        <v>0</v>
      </c>
      <c r="C247" s="84">
        <f t="shared" si="24"/>
        <v>0</v>
      </c>
      <c r="D247" s="84">
        <f t="shared" si="24"/>
        <v>0</v>
      </c>
      <c r="E247" s="84">
        <f t="shared" si="24"/>
        <v>0</v>
      </c>
      <c r="F247" s="88">
        <f t="shared" si="24"/>
        <v>0</v>
      </c>
    </row>
    <row r="248" spans="1:6" ht="21" customHeight="1" x14ac:dyDescent="0.55000000000000004">
      <c r="A248" s="47" t="e">
        <f>+D247/C247</f>
        <v>#DIV/0!</v>
      </c>
      <c r="B248" s="66"/>
      <c r="C248" s="66"/>
      <c r="D248" s="66"/>
      <c r="E248" s="66"/>
      <c r="F248" s="66"/>
    </row>
    <row r="249" spans="1:6" ht="21" customHeight="1" x14ac:dyDescent="0.55000000000000004">
      <c r="A249" s="89" t="str">
        <f>CONCATENATE(A265,C265,E265)</f>
        <v>ราคาลงตัวหน่วยละ บาท</v>
      </c>
      <c r="B249" s="66">
        <f t="shared" ref="B249:E249" si="25">SUM(B247:B248)</f>
        <v>0</v>
      </c>
      <c r="C249" s="66">
        <f t="shared" si="25"/>
        <v>0</v>
      </c>
      <c r="D249" s="30">
        <f t="shared" si="25"/>
        <v>0</v>
      </c>
      <c r="E249" s="66">
        <f t="shared" si="25"/>
        <v>0</v>
      </c>
      <c r="F249" s="66">
        <f>+D249-E249</f>
        <v>0</v>
      </c>
    </row>
    <row r="250" spans="1:6" ht="21" customHeight="1" x14ac:dyDescent="0.55000000000000004">
      <c r="A250" s="85" t="s">
        <v>438</v>
      </c>
      <c r="B250" s="84">
        <f>+'4.ไม้80'!B250+'4.ไม้50-79'!B250+'4.ไม้49'!B250</f>
        <v>0</v>
      </c>
      <c r="C250" s="84">
        <f>+'4.ไม้80'!C250+'4.ไม้50-79'!C250+'4.ไม้49'!C250</f>
        <v>0</v>
      </c>
      <c r="D250" s="84">
        <f>+'4.ไม้80'!D250+'4.ไม้50-79'!D250+'4.ไม้49'!D250</f>
        <v>0</v>
      </c>
      <c r="E250" s="84">
        <f>+'4.ไม้80'!E250+'4.ไม้50-79'!E250+'4.ไม้49'!E250</f>
        <v>0</v>
      </c>
      <c r="F250" s="84">
        <f>+'4.ไม้80'!F250+'4.ไม้50-79'!F250+'4.ไม้49'!F250</f>
        <v>0</v>
      </c>
    </row>
    <row r="251" spans="1:6" ht="21" customHeight="1" x14ac:dyDescent="0.55000000000000004">
      <c r="A251" s="85" t="s">
        <v>439</v>
      </c>
      <c r="B251" s="84">
        <f>+'4.ไม้80'!B251+'4.ไม้50-79'!B251+'4.ไม้49'!B251</f>
        <v>0</v>
      </c>
      <c r="C251" s="84">
        <f>+'4.ไม้80'!C251+'4.ไม้50-79'!C251+'4.ไม้49'!C251</f>
        <v>0</v>
      </c>
      <c r="D251" s="84">
        <f>+'4.ไม้80'!D251+'4.ไม้50-79'!D251+'4.ไม้49'!D251</f>
        <v>0</v>
      </c>
      <c r="E251" s="84">
        <f>+'4.ไม้80'!E251+'4.ไม้50-79'!E251+'4.ไม้49'!E251</f>
        <v>0</v>
      </c>
      <c r="F251" s="84">
        <f>+'4.ไม้80'!F251+'4.ไม้50-79'!F251+'4.ไม้49'!F251</f>
        <v>0</v>
      </c>
    </row>
    <row r="252" spans="1:6" ht="21" customHeight="1" x14ac:dyDescent="0.55000000000000004">
      <c r="A252" s="85" t="s">
        <v>440</v>
      </c>
      <c r="B252" s="84">
        <f>+'4.ไม้80'!B252+'4.ไม้50-79'!B252+'4.ไม้49'!B252</f>
        <v>0</v>
      </c>
      <c r="C252" s="84">
        <f>+'4.ไม้80'!C252+'4.ไม้50-79'!C252+'4.ไม้49'!C252</f>
        <v>0</v>
      </c>
      <c r="D252" s="84">
        <f>+'4.ไม้80'!D252+'4.ไม้50-79'!D252+'4.ไม้49'!D252</f>
        <v>0</v>
      </c>
      <c r="E252" s="84">
        <f>+'4.ไม้80'!E252+'4.ไม้50-79'!E252+'4.ไม้49'!E252</f>
        <v>0</v>
      </c>
      <c r="F252" s="84">
        <f>+'4.ไม้80'!F252+'4.ไม้50-79'!F252+'4.ไม้49'!F252</f>
        <v>0</v>
      </c>
    </row>
    <row r="253" spans="1:6" ht="21" customHeight="1" x14ac:dyDescent="0.55000000000000004">
      <c r="A253" s="85" t="s">
        <v>441</v>
      </c>
      <c r="B253" s="84">
        <f>+'4.ไม้80'!B253+'4.ไม้50-79'!B253+'4.ไม้49'!B253</f>
        <v>0</v>
      </c>
      <c r="C253" s="84">
        <f>+'4.ไม้80'!C253+'4.ไม้50-79'!C253+'4.ไม้49'!C253</f>
        <v>0</v>
      </c>
      <c r="D253" s="84">
        <f>+'4.ไม้80'!D253+'4.ไม้50-79'!D253+'4.ไม้49'!D253</f>
        <v>0</v>
      </c>
      <c r="E253" s="84">
        <f>+'4.ไม้80'!E253+'4.ไม้50-79'!E253+'4.ไม้49'!E253</f>
        <v>0</v>
      </c>
      <c r="F253" s="84">
        <f>+'4.ไม้80'!F253+'4.ไม้50-79'!F253+'4.ไม้49'!F253</f>
        <v>0</v>
      </c>
    </row>
    <row r="254" spans="1:6" ht="21" customHeight="1" x14ac:dyDescent="0.55000000000000004">
      <c r="A254" s="85" t="s">
        <v>442</v>
      </c>
      <c r="B254" s="84">
        <f>+'4.ไม้80'!B254+'4.ไม้50-79'!B254+'4.ไม้49'!B254</f>
        <v>0</v>
      </c>
      <c r="C254" s="84">
        <f>+'4.ไม้80'!C254+'4.ไม้50-79'!C254+'4.ไม้49'!C254</f>
        <v>0</v>
      </c>
      <c r="D254" s="84">
        <f>+'4.ไม้80'!D254+'4.ไม้50-79'!D254+'4.ไม้49'!D254</f>
        <v>0</v>
      </c>
      <c r="E254" s="84">
        <f>+'4.ไม้80'!E254+'4.ไม้50-79'!E254+'4.ไม้49'!E254</f>
        <v>0</v>
      </c>
      <c r="F254" s="84">
        <f>+'4.ไม้80'!F254+'4.ไม้50-79'!F254+'4.ไม้49'!F254</f>
        <v>0</v>
      </c>
    </row>
    <row r="255" spans="1:6" ht="21" customHeight="1" x14ac:dyDescent="0.55000000000000004">
      <c r="A255" s="85" t="s">
        <v>443</v>
      </c>
      <c r="B255" s="84">
        <f>+'4.ไม้80'!B255+'4.ไม้50-79'!B255+'4.ไม้49'!B255</f>
        <v>0</v>
      </c>
      <c r="C255" s="84">
        <f>+'4.ไม้80'!C255+'4.ไม้50-79'!C255+'4.ไม้49'!C255</f>
        <v>0</v>
      </c>
      <c r="D255" s="84">
        <f>+'4.ไม้80'!D255+'4.ไม้50-79'!D255+'4.ไม้49'!D255</f>
        <v>0</v>
      </c>
      <c r="E255" s="84">
        <f>+'4.ไม้80'!E255+'4.ไม้50-79'!E255+'4.ไม้49'!E255</f>
        <v>0</v>
      </c>
      <c r="F255" s="84">
        <f>+'4.ไม้80'!F255+'4.ไม้50-79'!F255+'4.ไม้49'!F255</f>
        <v>0</v>
      </c>
    </row>
    <row r="256" spans="1:6" ht="21" customHeight="1" x14ac:dyDescent="0.55000000000000004">
      <c r="A256" s="85"/>
      <c r="B256" s="84"/>
      <c r="C256" s="84"/>
      <c r="D256" s="84"/>
      <c r="E256" s="84"/>
      <c r="F256" s="84"/>
    </row>
    <row r="257" spans="1:6" ht="21" customHeight="1" x14ac:dyDescent="0.55000000000000004">
      <c r="A257" s="85"/>
      <c r="B257" s="84"/>
      <c r="C257" s="84"/>
      <c r="D257" s="84"/>
      <c r="E257" s="84"/>
      <c r="F257" s="84"/>
    </row>
    <row r="258" spans="1:6" ht="21" customHeight="1" x14ac:dyDescent="0.55000000000000004">
      <c r="A258" s="85"/>
      <c r="B258" s="84"/>
      <c r="C258" s="84"/>
      <c r="D258" s="84"/>
      <c r="E258" s="84"/>
      <c r="F258" s="84"/>
    </row>
    <row r="259" spans="1:6" ht="21" customHeight="1" x14ac:dyDescent="0.55000000000000004">
      <c r="A259" s="85"/>
      <c r="B259" s="84"/>
      <c r="C259" s="84"/>
      <c r="D259" s="84"/>
      <c r="E259" s="84"/>
      <c r="F259" s="84"/>
    </row>
    <row r="260" spans="1:6" ht="21" customHeight="1" x14ac:dyDescent="0.55000000000000004">
      <c r="A260" s="85"/>
      <c r="B260" s="84"/>
      <c r="C260" s="84"/>
      <c r="D260" s="84"/>
      <c r="E260" s="84"/>
      <c r="F260" s="84"/>
    </row>
    <row r="261" spans="1:6" ht="21" customHeight="1" x14ac:dyDescent="0.55000000000000004">
      <c r="A261" s="85"/>
      <c r="B261" s="84"/>
      <c r="C261" s="84"/>
      <c r="D261" s="84"/>
      <c r="E261" s="84"/>
      <c r="F261" s="84"/>
    </row>
    <row r="262" spans="1:6" ht="21" customHeight="1" x14ac:dyDescent="0.55000000000000004">
      <c r="A262" s="90" t="s">
        <v>22</v>
      </c>
      <c r="B262" s="30">
        <f t="shared" ref="B262:F262" si="26">SUM(B250:B261)</f>
        <v>0</v>
      </c>
      <c r="C262" s="30">
        <f t="shared" si="26"/>
        <v>0</v>
      </c>
      <c r="D262" s="30">
        <f t="shared" si="26"/>
        <v>0</v>
      </c>
      <c r="E262" s="30">
        <f t="shared" si="26"/>
        <v>0</v>
      </c>
      <c r="F262" s="30">
        <f t="shared" si="26"/>
        <v>0</v>
      </c>
    </row>
    <row r="263" spans="1:6" ht="21" customHeight="1" x14ac:dyDescent="0.55000000000000004">
      <c r="A263" s="91" t="s">
        <v>444</v>
      </c>
      <c r="B263" s="76">
        <f t="shared" ref="B263:F263" si="27">+B249-B262</f>
        <v>0</v>
      </c>
      <c r="C263" s="76">
        <f t="shared" si="27"/>
        <v>0</v>
      </c>
      <c r="D263" s="76">
        <f t="shared" si="27"/>
        <v>0</v>
      </c>
      <c r="E263" s="76">
        <f t="shared" si="27"/>
        <v>0</v>
      </c>
      <c r="F263" s="76">
        <f t="shared" si="27"/>
        <v>0</v>
      </c>
    </row>
    <row r="264" spans="1:6" ht="21" customHeight="1" x14ac:dyDescent="0.55000000000000004">
      <c r="A264" s="92"/>
      <c r="B264" s="93"/>
      <c r="C264" s="93"/>
      <c r="D264" s="93"/>
      <c r="E264" s="93"/>
      <c r="F264" s="93"/>
    </row>
    <row r="265" spans="1:6" ht="21" customHeight="1" x14ac:dyDescent="0.55000000000000004">
      <c r="A265" s="92" t="s">
        <v>377</v>
      </c>
      <c r="B265" s="93"/>
      <c r="C265" s="93"/>
      <c r="D265" s="93"/>
      <c r="E265" s="93" t="s">
        <v>378</v>
      </c>
      <c r="F265" s="93"/>
    </row>
    <row r="266" spans="1:6" ht="21" customHeight="1" x14ac:dyDescent="0.55000000000000004">
      <c r="A266" s="92" t="s">
        <v>379</v>
      </c>
      <c r="B266" s="93"/>
      <c r="C266" s="93"/>
      <c r="D266" s="93"/>
      <c r="E266" s="93" t="s">
        <v>378</v>
      </c>
      <c r="F266" s="93"/>
    </row>
    <row r="267" spans="1:6" ht="21" customHeight="1" x14ac:dyDescent="0.65">
      <c r="A267" s="152" t="s">
        <v>92</v>
      </c>
      <c r="B267" s="153"/>
      <c r="C267" s="153"/>
      <c r="D267" s="153"/>
      <c r="E267" s="153"/>
      <c r="F267" s="154"/>
    </row>
    <row r="268" spans="1:6" ht="21" customHeight="1" x14ac:dyDescent="0.65">
      <c r="A268" s="155" t="str">
        <f>+A230</f>
        <v>งานสวนป่า.......................</v>
      </c>
      <c r="B268" s="138"/>
      <c r="C268" s="138"/>
      <c r="D268" s="138"/>
      <c r="E268" s="138"/>
      <c r="F268" s="138"/>
    </row>
    <row r="269" spans="1:6" ht="21" customHeight="1" x14ac:dyDescent="0.65">
      <c r="A269" s="155" t="s">
        <v>560</v>
      </c>
      <c r="B269" s="138"/>
      <c r="C269" s="138"/>
      <c r="D269" s="138"/>
      <c r="E269" s="138"/>
      <c r="F269" s="138"/>
    </row>
    <row r="270" spans="1:6" ht="21" customHeight="1" x14ac:dyDescent="0.65">
      <c r="A270" s="155" t="str">
        <f>+A232</f>
        <v>ณ วันที่  30  มิถุนายน  2569</v>
      </c>
      <c r="B270" s="138"/>
      <c r="C270" s="138"/>
      <c r="D270" s="138"/>
      <c r="E270" s="138"/>
      <c r="F270" s="138"/>
    </row>
    <row r="271" spans="1:6" ht="21" customHeight="1" x14ac:dyDescent="0.55000000000000004">
      <c r="A271" s="156"/>
      <c r="B271" s="141"/>
      <c r="C271" s="141"/>
      <c r="D271" s="141"/>
      <c r="E271" s="141"/>
      <c r="F271" s="141"/>
    </row>
    <row r="272" spans="1:6" ht="21" customHeight="1" x14ac:dyDescent="0.55000000000000004">
      <c r="A272" s="81" t="s">
        <v>83</v>
      </c>
      <c r="B272" s="82" t="s">
        <v>42</v>
      </c>
      <c r="C272" s="82" t="s">
        <v>7</v>
      </c>
      <c r="D272" s="82" t="s">
        <v>365</v>
      </c>
      <c r="E272" s="82" t="s">
        <v>366</v>
      </c>
      <c r="F272" s="82" t="s">
        <v>367</v>
      </c>
    </row>
    <row r="273" spans="1:6" ht="21" customHeight="1" x14ac:dyDescent="0.55000000000000004">
      <c r="A273" s="83" t="s">
        <v>368</v>
      </c>
      <c r="B273" s="84">
        <f>+'4.ไม้80'!B273+'4.ไม้50-79'!B273+'4.ไม้49'!B273</f>
        <v>0</v>
      </c>
      <c r="C273" s="84">
        <f>+'4.ไม้80'!C273+'4.ไม้50-79'!C273+'4.ไม้49'!C273</f>
        <v>0</v>
      </c>
      <c r="D273" s="84">
        <f>+'4.ไม้80'!D273+'4.ไม้50-79'!D273+'4.ไม้49'!D273</f>
        <v>0</v>
      </c>
      <c r="E273" s="84">
        <f>+'4.ไม้80'!E273+'4.ไม้50-79'!E273+'4.ไม้49'!E273</f>
        <v>0</v>
      </c>
      <c r="F273" s="84">
        <f>+'4.ไม้80'!F273+'4.ไม้50-79'!F273+'4.ไม้49'!F273</f>
        <v>0</v>
      </c>
    </row>
    <row r="274" spans="1:6" ht="21" customHeight="1" x14ac:dyDescent="0.55000000000000004">
      <c r="A274" s="85"/>
      <c r="B274" s="84"/>
      <c r="C274" s="84"/>
      <c r="D274" s="84"/>
      <c r="E274" s="84"/>
      <c r="F274" s="84"/>
    </row>
    <row r="275" spans="1:6" ht="21" customHeight="1" x14ac:dyDescent="0.55000000000000004">
      <c r="A275" s="85" t="s">
        <v>400</v>
      </c>
      <c r="B275" s="84">
        <f>+'4.ไม้80'!B275+'4.ไม้50-79'!B275+'4.ไม้49'!B275</f>
        <v>0</v>
      </c>
      <c r="C275" s="84">
        <f>+'4.ไม้80'!C275+'4.ไม้50-79'!C275+'4.ไม้49'!C275</f>
        <v>0</v>
      </c>
      <c r="D275" s="84">
        <f>+'4.ไม้80'!D275+'4.ไม้50-79'!D275+'4.ไม้49'!D275</f>
        <v>0</v>
      </c>
      <c r="E275" s="84">
        <f>+'4.ไม้80'!E275+'4.ไม้50-79'!E275+'4.ไม้49'!E275</f>
        <v>0</v>
      </c>
      <c r="F275" s="84">
        <f>+'4.ไม้80'!F275+'4.ไม้50-79'!F275+'4.ไม้49'!F275</f>
        <v>0</v>
      </c>
    </row>
    <row r="276" spans="1:6" ht="21" customHeight="1" x14ac:dyDescent="0.55000000000000004">
      <c r="A276" s="85" t="s">
        <v>445</v>
      </c>
      <c r="B276" s="84">
        <f>+'4.ไม้80'!B276+'4.ไม้50-79'!B276+'4.ไม้49'!B276</f>
        <v>0</v>
      </c>
      <c r="C276" s="84">
        <f>+'4.ไม้80'!C276+'4.ไม้50-79'!C276+'4.ไม้49'!C276</f>
        <v>0</v>
      </c>
      <c r="D276" s="84">
        <f>+'4.ไม้80'!D276+'4.ไม้50-79'!D276+'4.ไม้49'!D276</f>
        <v>0</v>
      </c>
      <c r="E276" s="84">
        <f>+'4.ไม้80'!E276+'4.ไม้50-79'!E276+'4.ไม้49'!E276</f>
        <v>0</v>
      </c>
      <c r="F276" s="84">
        <f>+'4.ไม้80'!F276+'4.ไม้50-79'!F276+'4.ไม้49'!F276</f>
        <v>0</v>
      </c>
    </row>
    <row r="277" spans="1:6" ht="21" customHeight="1" x14ac:dyDescent="0.55000000000000004">
      <c r="A277" s="86"/>
      <c r="B277" s="84"/>
      <c r="C277" s="84"/>
      <c r="D277" s="84"/>
      <c r="E277" s="84"/>
      <c r="F277" s="84"/>
    </row>
    <row r="278" spans="1:6" ht="21" customHeight="1" x14ac:dyDescent="0.55000000000000004">
      <c r="A278" s="85" t="s">
        <v>401</v>
      </c>
      <c r="B278" s="84">
        <f>+'4.ไม้80'!B278+'4.ไม้50-79'!B278+'4.ไม้49'!B278</f>
        <v>0</v>
      </c>
      <c r="C278" s="84">
        <f>+'4.ไม้80'!C278+'4.ไม้50-79'!C278+'4.ไม้49'!C278</f>
        <v>0</v>
      </c>
      <c r="D278" s="84">
        <f>+'4.ไม้80'!D278+'4.ไม้50-79'!D278+'4.ไม้49'!D278</f>
        <v>0</v>
      </c>
      <c r="E278" s="84">
        <f>+'4.ไม้80'!E278+'4.ไม้50-79'!E278+'4.ไม้49'!E278</f>
        <v>0</v>
      </c>
      <c r="F278" s="84">
        <f>+'4.ไม้80'!F278+'4.ไม้50-79'!F278+'4.ไม้49'!F278</f>
        <v>0</v>
      </c>
    </row>
    <row r="279" spans="1:6" ht="21" customHeight="1" x14ac:dyDescent="0.55000000000000004">
      <c r="A279" s="85" t="s">
        <v>446</v>
      </c>
      <c r="B279" s="84">
        <f>+'4.ไม้80'!B279+'4.ไม้50-79'!B279+'4.ไม้49'!B279</f>
        <v>0</v>
      </c>
      <c r="C279" s="84">
        <f>+'4.ไม้80'!C279+'4.ไม้50-79'!C279+'4.ไม้49'!C279</f>
        <v>0</v>
      </c>
      <c r="D279" s="84">
        <f>+'4.ไม้80'!D279+'4.ไม้50-79'!D279+'4.ไม้49'!D279</f>
        <v>0</v>
      </c>
      <c r="E279" s="84">
        <f>+'4.ไม้80'!E279+'4.ไม้50-79'!E279+'4.ไม้49'!E279</f>
        <v>0</v>
      </c>
      <c r="F279" s="84">
        <f>+'4.ไม้80'!F279+'4.ไม้50-79'!F279+'4.ไม้49'!F279</f>
        <v>0</v>
      </c>
    </row>
    <row r="280" spans="1:6" ht="21" customHeight="1" x14ac:dyDescent="0.55000000000000004">
      <c r="A280" s="86"/>
      <c r="B280" s="84"/>
      <c r="C280" s="84"/>
      <c r="D280" s="84"/>
      <c r="E280" s="84"/>
      <c r="F280" s="84"/>
    </row>
    <row r="281" spans="1:6" ht="21" customHeight="1" x14ac:dyDescent="0.55000000000000004">
      <c r="A281" s="86" t="s">
        <v>402</v>
      </c>
      <c r="B281" s="84">
        <f>+'4.ไม้80'!B281+'4.ไม้50-79'!B281+'4.ไม้49'!B281</f>
        <v>0</v>
      </c>
      <c r="C281" s="84">
        <f>+'4.ไม้80'!C281+'4.ไม้50-79'!C281+'4.ไม้49'!C281</f>
        <v>0</v>
      </c>
      <c r="D281" s="84">
        <f>+'4.ไม้80'!D281+'4.ไม้50-79'!D281+'4.ไม้49'!D281</f>
        <v>0</v>
      </c>
      <c r="E281" s="84">
        <f>+'4.ไม้80'!E281+'4.ไม้50-79'!E281+'4.ไม้49'!E281</f>
        <v>0</v>
      </c>
      <c r="F281" s="84">
        <f>+'4.ไม้80'!F281+'4.ไม้50-79'!F281+'4.ไม้49'!F281</f>
        <v>0</v>
      </c>
    </row>
    <row r="282" spans="1:6" ht="21" customHeight="1" x14ac:dyDescent="0.55000000000000004">
      <c r="A282" s="86" t="s">
        <v>447</v>
      </c>
      <c r="B282" s="84">
        <f>+'4.ไม้80'!B282+'4.ไม้50-79'!B282+'4.ไม้49'!B282</f>
        <v>0</v>
      </c>
      <c r="C282" s="84">
        <f>+'4.ไม้80'!C282+'4.ไม้50-79'!C282+'4.ไม้49'!C282</f>
        <v>0</v>
      </c>
      <c r="D282" s="84">
        <f>+'4.ไม้80'!D282+'4.ไม้50-79'!D282+'4.ไม้49'!D282</f>
        <v>0</v>
      </c>
      <c r="E282" s="84">
        <f>+'4.ไม้80'!E282+'4.ไม้50-79'!E282+'4.ไม้49'!E282</f>
        <v>0</v>
      </c>
      <c r="F282" s="84">
        <f>+'4.ไม้80'!F282+'4.ไม้50-79'!F282+'4.ไม้49'!F282</f>
        <v>0</v>
      </c>
    </row>
    <row r="283" spans="1:6" ht="21" customHeight="1" x14ac:dyDescent="0.55000000000000004">
      <c r="A283" s="85"/>
      <c r="B283" s="84"/>
      <c r="C283" s="84"/>
      <c r="D283" s="84"/>
      <c r="E283" s="84"/>
      <c r="F283" s="84"/>
    </row>
    <row r="284" spans="1:6" ht="21" customHeight="1" x14ac:dyDescent="0.55000000000000004">
      <c r="A284" s="85"/>
      <c r="B284" s="66"/>
      <c r="C284" s="66"/>
      <c r="D284" s="66"/>
      <c r="E284" s="66"/>
      <c r="F284" s="84"/>
    </row>
    <row r="285" spans="1:6" ht="21" customHeight="1" x14ac:dyDescent="0.55000000000000004">
      <c r="A285" s="87" t="s">
        <v>372</v>
      </c>
      <c r="B285" s="84">
        <f t="shared" ref="B285:F285" si="28">SUM(B273:B284)</f>
        <v>0</v>
      </c>
      <c r="C285" s="84">
        <f t="shared" si="28"/>
        <v>0</v>
      </c>
      <c r="D285" s="84">
        <f t="shared" si="28"/>
        <v>0</v>
      </c>
      <c r="E285" s="84">
        <f t="shared" si="28"/>
        <v>0</v>
      </c>
      <c r="F285" s="88">
        <f t="shared" si="28"/>
        <v>0</v>
      </c>
    </row>
    <row r="286" spans="1:6" ht="21" customHeight="1" x14ac:dyDescent="0.55000000000000004">
      <c r="A286" s="47" t="e">
        <f>+D285/C285</f>
        <v>#DIV/0!</v>
      </c>
      <c r="B286" s="66"/>
      <c r="C286" s="66"/>
      <c r="D286" s="66"/>
      <c r="E286" s="66"/>
      <c r="F286" s="66"/>
    </row>
    <row r="287" spans="1:6" ht="21" customHeight="1" x14ac:dyDescent="0.55000000000000004">
      <c r="A287" s="89" t="str">
        <f>CONCATENATE(A303,C303,E303)</f>
        <v>ราคาลงตัวหน่วยละ บาท</v>
      </c>
      <c r="B287" s="66">
        <f t="shared" ref="B287:E287" si="29">SUM(B285:B286)</f>
        <v>0</v>
      </c>
      <c r="C287" s="66">
        <f t="shared" si="29"/>
        <v>0</v>
      </c>
      <c r="D287" s="30">
        <f t="shared" si="29"/>
        <v>0</v>
      </c>
      <c r="E287" s="66">
        <f t="shared" si="29"/>
        <v>0</v>
      </c>
      <c r="F287" s="66">
        <f>+D287-E287</f>
        <v>0</v>
      </c>
    </row>
    <row r="288" spans="1:6" ht="21" customHeight="1" x14ac:dyDescent="0.55000000000000004">
      <c r="A288" s="85" t="s">
        <v>403</v>
      </c>
      <c r="B288" s="84">
        <f>+'4.ไม้80'!B288+'4.ไม้50-79'!B288+'4.ไม้49'!B288</f>
        <v>0</v>
      </c>
      <c r="C288" s="84">
        <f>+'4.ไม้80'!C288+'4.ไม้50-79'!C288+'4.ไม้49'!C288</f>
        <v>0</v>
      </c>
      <c r="D288" s="84">
        <f>+'4.ไม้80'!D288+'4.ไม้50-79'!D288+'4.ไม้49'!D288</f>
        <v>0</v>
      </c>
      <c r="E288" s="84">
        <f>+'4.ไม้80'!E288+'4.ไม้50-79'!E288+'4.ไม้49'!E288</f>
        <v>0</v>
      </c>
      <c r="F288" s="84">
        <f>+'4.ไม้80'!F288+'4.ไม้50-79'!F288+'4.ไม้49'!F288</f>
        <v>0</v>
      </c>
    </row>
    <row r="289" spans="1:6" ht="21" customHeight="1" x14ac:dyDescent="0.55000000000000004">
      <c r="A289" s="85" t="s">
        <v>448</v>
      </c>
      <c r="B289" s="84">
        <f>+'4.ไม้80'!B289+'4.ไม้50-79'!B289+'4.ไม้49'!B289</f>
        <v>0</v>
      </c>
      <c r="C289" s="84">
        <f>+'4.ไม้80'!C289+'4.ไม้50-79'!C289+'4.ไม้49'!C289</f>
        <v>0</v>
      </c>
      <c r="D289" s="84">
        <f>+'4.ไม้80'!D289+'4.ไม้50-79'!D289+'4.ไม้49'!D289</f>
        <v>0</v>
      </c>
      <c r="E289" s="84">
        <f>+'4.ไม้80'!E289+'4.ไม้50-79'!E289+'4.ไม้49'!E289</f>
        <v>0</v>
      </c>
      <c r="F289" s="84">
        <f>+'4.ไม้80'!F289+'4.ไม้50-79'!F289+'4.ไม้49'!F289</f>
        <v>0</v>
      </c>
    </row>
    <row r="290" spans="1:6" ht="21" customHeight="1" x14ac:dyDescent="0.55000000000000004">
      <c r="A290" s="85" t="s">
        <v>404</v>
      </c>
      <c r="B290" s="84">
        <f>+'4.ไม้80'!B290+'4.ไม้50-79'!B290+'4.ไม้49'!B290</f>
        <v>0</v>
      </c>
      <c r="C290" s="84">
        <f>+'4.ไม้80'!C290+'4.ไม้50-79'!C290+'4.ไม้49'!C290</f>
        <v>0</v>
      </c>
      <c r="D290" s="84">
        <f>+'4.ไม้80'!D290+'4.ไม้50-79'!D290+'4.ไม้49'!D290</f>
        <v>0</v>
      </c>
      <c r="E290" s="84">
        <f>+'4.ไม้80'!E290+'4.ไม้50-79'!E290+'4.ไม้49'!E290</f>
        <v>0</v>
      </c>
      <c r="F290" s="84">
        <f>+'4.ไม้80'!F290+'4.ไม้50-79'!F290+'4.ไม้49'!F290</f>
        <v>0</v>
      </c>
    </row>
    <row r="291" spans="1:6" ht="21" customHeight="1" x14ac:dyDescent="0.55000000000000004">
      <c r="A291" s="85" t="s">
        <v>449</v>
      </c>
      <c r="B291" s="84">
        <f>+'4.ไม้80'!B291+'4.ไม้50-79'!B291+'4.ไม้49'!B291</f>
        <v>0</v>
      </c>
      <c r="C291" s="84">
        <f>+'4.ไม้80'!C291+'4.ไม้50-79'!C291+'4.ไม้49'!C291</f>
        <v>0</v>
      </c>
      <c r="D291" s="84">
        <f>+'4.ไม้80'!D291+'4.ไม้50-79'!D291+'4.ไม้49'!D291</f>
        <v>0</v>
      </c>
      <c r="E291" s="84">
        <f>+'4.ไม้80'!E291+'4.ไม้50-79'!E291+'4.ไม้49'!E291</f>
        <v>0</v>
      </c>
      <c r="F291" s="84">
        <f>+'4.ไม้80'!F291+'4.ไม้50-79'!F291+'4.ไม้49'!F291</f>
        <v>0</v>
      </c>
    </row>
    <row r="292" spans="1:6" ht="21" customHeight="1" x14ac:dyDescent="0.55000000000000004">
      <c r="A292" s="85" t="s">
        <v>405</v>
      </c>
      <c r="B292" s="84">
        <f>+'4.ไม้80'!B292+'4.ไม้50-79'!B292+'4.ไม้49'!B292</f>
        <v>0</v>
      </c>
      <c r="C292" s="84">
        <f>+'4.ไม้80'!C292+'4.ไม้50-79'!C292+'4.ไม้49'!C292</f>
        <v>0</v>
      </c>
      <c r="D292" s="84">
        <f>+'4.ไม้80'!D292+'4.ไม้50-79'!D292+'4.ไม้49'!D292</f>
        <v>0</v>
      </c>
      <c r="E292" s="84">
        <f>+'4.ไม้80'!E292+'4.ไม้50-79'!E292+'4.ไม้49'!E292</f>
        <v>0</v>
      </c>
      <c r="F292" s="84">
        <f>+'4.ไม้80'!F292+'4.ไม้50-79'!F292+'4.ไม้49'!F292</f>
        <v>0</v>
      </c>
    </row>
    <row r="293" spans="1:6" ht="21" customHeight="1" x14ac:dyDescent="0.55000000000000004">
      <c r="A293" s="85" t="s">
        <v>450</v>
      </c>
      <c r="B293" s="84">
        <f>+'4.ไม้80'!B293+'4.ไม้50-79'!B293+'4.ไม้49'!B293</f>
        <v>0</v>
      </c>
      <c r="C293" s="84">
        <f>+'4.ไม้80'!C293+'4.ไม้50-79'!C293+'4.ไม้49'!C293</f>
        <v>0</v>
      </c>
      <c r="D293" s="84">
        <f>+'4.ไม้80'!D293+'4.ไม้50-79'!D293+'4.ไม้49'!D293</f>
        <v>0</v>
      </c>
      <c r="E293" s="84">
        <f>+'4.ไม้80'!E293+'4.ไม้50-79'!E293+'4.ไม้49'!E293</f>
        <v>0</v>
      </c>
      <c r="F293" s="84">
        <f>+'4.ไม้80'!F293+'4.ไม้50-79'!F293+'4.ไม้49'!F293</f>
        <v>0</v>
      </c>
    </row>
    <row r="294" spans="1:6" ht="21" customHeight="1" x14ac:dyDescent="0.55000000000000004">
      <c r="A294" s="85"/>
      <c r="B294" s="84"/>
      <c r="C294" s="84"/>
      <c r="D294" s="84"/>
      <c r="E294" s="84"/>
      <c r="F294" s="84"/>
    </row>
    <row r="295" spans="1:6" ht="21" customHeight="1" x14ac:dyDescent="0.55000000000000004">
      <c r="A295" s="85"/>
      <c r="B295" s="84"/>
      <c r="C295" s="84"/>
      <c r="D295" s="84"/>
      <c r="E295" s="84"/>
      <c r="F295" s="84"/>
    </row>
    <row r="296" spans="1:6" ht="21" customHeight="1" x14ac:dyDescent="0.55000000000000004">
      <c r="A296" s="85"/>
      <c r="B296" s="84"/>
      <c r="C296" s="84"/>
      <c r="D296" s="84"/>
      <c r="E296" s="84"/>
      <c r="F296" s="84"/>
    </row>
    <row r="297" spans="1:6" ht="21" customHeight="1" x14ac:dyDescent="0.55000000000000004">
      <c r="A297" s="85"/>
      <c r="B297" s="84"/>
      <c r="C297" s="84"/>
      <c r="D297" s="84"/>
      <c r="E297" s="84"/>
      <c r="F297" s="84"/>
    </row>
    <row r="298" spans="1:6" ht="21" customHeight="1" x14ac:dyDescent="0.55000000000000004">
      <c r="A298" s="85"/>
      <c r="B298" s="84"/>
      <c r="C298" s="84"/>
      <c r="D298" s="84"/>
      <c r="E298" s="84"/>
      <c r="F298" s="84"/>
    </row>
    <row r="299" spans="1:6" ht="21" customHeight="1" x14ac:dyDescent="0.55000000000000004">
      <c r="A299" s="85"/>
      <c r="B299" s="84"/>
      <c r="C299" s="84"/>
      <c r="D299" s="84"/>
      <c r="E299" s="84"/>
      <c r="F299" s="84"/>
    </row>
    <row r="300" spans="1:6" ht="21" customHeight="1" x14ac:dyDescent="0.55000000000000004">
      <c r="A300" s="90" t="s">
        <v>22</v>
      </c>
      <c r="B300" s="30">
        <f t="shared" ref="B300:F300" si="30">SUM(B288:B299)</f>
        <v>0</v>
      </c>
      <c r="C300" s="30">
        <f t="shared" si="30"/>
        <v>0</v>
      </c>
      <c r="D300" s="30">
        <f t="shared" si="30"/>
        <v>0</v>
      </c>
      <c r="E300" s="30">
        <f t="shared" si="30"/>
        <v>0</v>
      </c>
      <c r="F300" s="30">
        <f t="shared" si="30"/>
        <v>0</v>
      </c>
    </row>
    <row r="301" spans="1:6" ht="21" customHeight="1" x14ac:dyDescent="0.55000000000000004">
      <c r="A301" s="91" t="s">
        <v>444</v>
      </c>
      <c r="B301" s="76">
        <f t="shared" ref="B301:F301" si="31">+B287-B300</f>
        <v>0</v>
      </c>
      <c r="C301" s="76">
        <f t="shared" si="31"/>
        <v>0</v>
      </c>
      <c r="D301" s="76">
        <f t="shared" si="31"/>
        <v>0</v>
      </c>
      <c r="E301" s="76">
        <f t="shared" si="31"/>
        <v>0</v>
      </c>
      <c r="F301" s="76">
        <f t="shared" si="31"/>
        <v>0</v>
      </c>
    </row>
    <row r="302" spans="1:6" ht="21" customHeight="1" x14ac:dyDescent="0.55000000000000004">
      <c r="A302" s="92"/>
      <c r="B302" s="93"/>
      <c r="C302" s="93"/>
      <c r="D302" s="93"/>
      <c r="E302" s="93"/>
      <c r="F302" s="93"/>
    </row>
    <row r="303" spans="1:6" ht="21" customHeight="1" x14ac:dyDescent="0.55000000000000004">
      <c r="A303" s="92" t="s">
        <v>377</v>
      </c>
      <c r="B303" s="93"/>
      <c r="C303" s="93"/>
      <c r="D303" s="93"/>
      <c r="E303" s="93" t="s">
        <v>378</v>
      </c>
      <c r="F303" s="93"/>
    </row>
    <row r="304" spans="1:6" ht="21" customHeight="1" x14ac:dyDescent="0.55000000000000004">
      <c r="A304" s="92" t="s">
        <v>379</v>
      </c>
      <c r="B304" s="93"/>
      <c r="C304" s="93"/>
      <c r="D304" s="93"/>
      <c r="E304" s="93" t="s">
        <v>378</v>
      </c>
      <c r="F304" s="93"/>
    </row>
    <row r="305" spans="1:6" ht="21" customHeight="1" x14ac:dyDescent="0.65">
      <c r="A305" s="152" t="s">
        <v>93</v>
      </c>
      <c r="B305" s="153"/>
      <c r="C305" s="153"/>
      <c r="D305" s="153"/>
      <c r="E305" s="153"/>
      <c r="F305" s="154"/>
    </row>
    <row r="306" spans="1:6" ht="21" customHeight="1" x14ac:dyDescent="0.65">
      <c r="A306" s="155" t="str">
        <f>+A268</f>
        <v>งานสวนป่า.......................</v>
      </c>
      <c r="B306" s="138"/>
      <c r="C306" s="138"/>
      <c r="D306" s="138"/>
      <c r="E306" s="138"/>
      <c r="F306" s="138"/>
    </row>
    <row r="307" spans="1:6" ht="21" customHeight="1" x14ac:dyDescent="0.65">
      <c r="A307" s="155" t="s">
        <v>560</v>
      </c>
      <c r="B307" s="138"/>
      <c r="C307" s="138"/>
      <c r="D307" s="138"/>
      <c r="E307" s="138"/>
      <c r="F307" s="138"/>
    </row>
    <row r="308" spans="1:6" ht="21" customHeight="1" x14ac:dyDescent="0.65">
      <c r="A308" s="155" t="s">
        <v>608</v>
      </c>
      <c r="B308" s="138"/>
      <c r="C308" s="138"/>
      <c r="D308" s="138"/>
      <c r="E308" s="138"/>
      <c r="F308" s="138"/>
    </row>
    <row r="309" spans="1:6" ht="21" customHeight="1" x14ac:dyDescent="0.55000000000000004">
      <c r="A309" s="156"/>
      <c r="B309" s="141"/>
      <c r="C309" s="141"/>
      <c r="D309" s="141"/>
      <c r="E309" s="141"/>
      <c r="F309" s="141"/>
    </row>
    <row r="310" spans="1:6" ht="21" customHeight="1" x14ac:dyDescent="0.55000000000000004">
      <c r="A310" s="81" t="s">
        <v>83</v>
      </c>
      <c r="B310" s="82" t="s">
        <v>42</v>
      </c>
      <c r="C310" s="82" t="s">
        <v>7</v>
      </c>
      <c r="D310" s="82" t="s">
        <v>365</v>
      </c>
      <c r="E310" s="82" t="s">
        <v>366</v>
      </c>
      <c r="F310" s="82" t="s">
        <v>367</v>
      </c>
    </row>
    <row r="311" spans="1:6" ht="21" customHeight="1" x14ac:dyDescent="0.55000000000000004">
      <c r="A311" s="83" t="s">
        <v>368</v>
      </c>
      <c r="B311" s="84">
        <f>+'4.ไม้80'!B311+'4.ไม้50-79'!B311+'4.ไม้49'!B311</f>
        <v>0</v>
      </c>
      <c r="C311" s="84">
        <f>+'4.ไม้80'!C311+'4.ไม้50-79'!C311+'4.ไม้49'!C311</f>
        <v>0</v>
      </c>
      <c r="D311" s="84">
        <f>+'4.ไม้80'!D311+'4.ไม้50-79'!D311+'4.ไม้49'!D311</f>
        <v>0</v>
      </c>
      <c r="E311" s="84">
        <f>+'4.ไม้80'!E311+'4.ไม้50-79'!E311+'4.ไม้49'!E311</f>
        <v>0</v>
      </c>
      <c r="F311" s="84">
        <f>+'4.ไม้80'!F311+'4.ไม้50-79'!F311+'4.ไม้49'!F311</f>
        <v>0</v>
      </c>
    </row>
    <row r="312" spans="1:6" ht="21" customHeight="1" x14ac:dyDescent="0.55000000000000004">
      <c r="A312" s="85"/>
      <c r="B312" s="84"/>
      <c r="C312" s="84"/>
      <c r="D312" s="84"/>
      <c r="E312" s="84"/>
      <c r="F312" s="84"/>
    </row>
    <row r="313" spans="1:6" ht="21" customHeight="1" x14ac:dyDescent="0.55000000000000004">
      <c r="A313" s="85" t="s">
        <v>451</v>
      </c>
      <c r="B313" s="84">
        <f>+'4.ไม้80'!B313+'4.ไม้50-79'!B313+'4.ไม้49'!B313</f>
        <v>0</v>
      </c>
      <c r="C313" s="84">
        <f>+'4.ไม้80'!C313+'4.ไม้50-79'!C313+'4.ไม้49'!C313</f>
        <v>0</v>
      </c>
      <c r="D313" s="84">
        <f>+'4.ไม้80'!D313+'4.ไม้50-79'!D313+'4.ไม้49'!D313</f>
        <v>0</v>
      </c>
      <c r="E313" s="84">
        <f>+'4.ไม้80'!E313+'4.ไม้50-79'!E313+'4.ไม้49'!E313</f>
        <v>0</v>
      </c>
      <c r="F313" s="84">
        <f>+'4.ไม้80'!F313+'4.ไม้50-79'!F313+'4.ไม้49'!F313</f>
        <v>0</v>
      </c>
    </row>
    <row r="314" spans="1:6" ht="21" customHeight="1" x14ac:dyDescent="0.55000000000000004">
      <c r="A314" s="85" t="s">
        <v>452</v>
      </c>
      <c r="B314" s="84">
        <f>+'4.ไม้80'!B314+'4.ไม้50-79'!B314+'4.ไม้49'!B314</f>
        <v>0</v>
      </c>
      <c r="C314" s="84">
        <f>+'4.ไม้80'!C314+'4.ไม้50-79'!C314+'4.ไม้49'!C314</f>
        <v>0</v>
      </c>
      <c r="D314" s="84">
        <f>+'4.ไม้80'!D314+'4.ไม้50-79'!D314+'4.ไม้49'!D314</f>
        <v>0</v>
      </c>
      <c r="E314" s="84">
        <f>+'4.ไม้80'!E314+'4.ไม้50-79'!E314+'4.ไม้49'!E314</f>
        <v>0</v>
      </c>
      <c r="F314" s="84">
        <f>+'4.ไม้80'!F314+'4.ไม้50-79'!F314+'4.ไม้49'!F314</f>
        <v>0</v>
      </c>
    </row>
    <row r="315" spans="1:6" ht="21" customHeight="1" x14ac:dyDescent="0.55000000000000004">
      <c r="A315" s="86"/>
      <c r="B315" s="84"/>
      <c r="C315" s="84"/>
      <c r="D315" s="84"/>
      <c r="E315" s="84"/>
      <c r="F315" s="84"/>
    </row>
    <row r="316" spans="1:6" ht="21" customHeight="1" x14ac:dyDescent="0.55000000000000004">
      <c r="A316" s="85" t="s">
        <v>453</v>
      </c>
      <c r="B316" s="84">
        <f>+'4.ไม้80'!B316+'4.ไม้50-79'!B316+'4.ไม้49'!B316</f>
        <v>0</v>
      </c>
      <c r="C316" s="84">
        <f>+'4.ไม้80'!C316+'4.ไม้50-79'!C316+'4.ไม้49'!C316</f>
        <v>0</v>
      </c>
      <c r="D316" s="84">
        <f>+'4.ไม้80'!D316+'4.ไม้50-79'!D316+'4.ไม้49'!D316</f>
        <v>0</v>
      </c>
      <c r="E316" s="84">
        <f>+'4.ไม้80'!E316+'4.ไม้50-79'!E316+'4.ไม้49'!E316</f>
        <v>0</v>
      </c>
      <c r="F316" s="84">
        <f>+'4.ไม้80'!F316+'4.ไม้50-79'!F316+'4.ไม้49'!F316</f>
        <v>0</v>
      </c>
    </row>
    <row r="317" spans="1:6" ht="21" customHeight="1" x14ac:dyDescent="0.55000000000000004">
      <c r="A317" s="85" t="s">
        <v>454</v>
      </c>
      <c r="B317" s="84">
        <f>+'4.ไม้80'!B317+'4.ไม้50-79'!B317+'4.ไม้49'!B317</f>
        <v>0</v>
      </c>
      <c r="C317" s="84">
        <f>+'4.ไม้80'!C317+'4.ไม้50-79'!C317+'4.ไม้49'!C317</f>
        <v>0</v>
      </c>
      <c r="D317" s="84">
        <f>+'4.ไม้80'!D317+'4.ไม้50-79'!D317+'4.ไม้49'!D317</f>
        <v>0</v>
      </c>
      <c r="E317" s="84">
        <f>+'4.ไม้80'!E317+'4.ไม้50-79'!E317+'4.ไม้49'!E317</f>
        <v>0</v>
      </c>
      <c r="F317" s="84">
        <f>+'4.ไม้80'!F317+'4.ไม้50-79'!F317+'4.ไม้49'!F317</f>
        <v>0</v>
      </c>
    </row>
    <row r="318" spans="1:6" ht="21" customHeight="1" x14ac:dyDescent="0.55000000000000004">
      <c r="A318" s="86"/>
      <c r="B318" s="84"/>
      <c r="C318" s="84"/>
      <c r="D318" s="84"/>
      <c r="E318" s="84"/>
      <c r="F318" s="84"/>
    </row>
    <row r="319" spans="1:6" ht="21" customHeight="1" x14ac:dyDescent="0.55000000000000004">
      <c r="A319" s="86" t="s">
        <v>455</v>
      </c>
      <c r="B319" s="84">
        <f>+'4.ไม้80'!B319+'4.ไม้50-79'!B319+'4.ไม้49'!B319</f>
        <v>0</v>
      </c>
      <c r="C319" s="84">
        <f>+'4.ไม้80'!C319+'4.ไม้50-79'!C319+'4.ไม้49'!C319</f>
        <v>0</v>
      </c>
      <c r="D319" s="84">
        <f>+'4.ไม้80'!D319+'4.ไม้50-79'!D319+'4.ไม้49'!D319</f>
        <v>0</v>
      </c>
      <c r="E319" s="84">
        <f>+'4.ไม้80'!E319+'4.ไม้50-79'!E319+'4.ไม้49'!E319</f>
        <v>0</v>
      </c>
      <c r="F319" s="84">
        <f>+'4.ไม้80'!F319+'4.ไม้50-79'!F319+'4.ไม้49'!F319</f>
        <v>0</v>
      </c>
    </row>
    <row r="320" spans="1:6" ht="21" customHeight="1" x14ac:dyDescent="0.55000000000000004">
      <c r="A320" s="86" t="s">
        <v>456</v>
      </c>
      <c r="B320" s="84">
        <f>+'4.ไม้80'!B320+'4.ไม้50-79'!B320+'4.ไม้49'!B320</f>
        <v>0</v>
      </c>
      <c r="C320" s="84">
        <f>+'4.ไม้80'!C320+'4.ไม้50-79'!C320+'4.ไม้49'!C320</f>
        <v>0</v>
      </c>
      <c r="D320" s="84">
        <f>+'4.ไม้80'!D320+'4.ไม้50-79'!D320+'4.ไม้49'!D320</f>
        <v>0</v>
      </c>
      <c r="E320" s="84">
        <f>+'4.ไม้80'!E320+'4.ไม้50-79'!E320+'4.ไม้49'!E320</f>
        <v>0</v>
      </c>
      <c r="F320" s="84">
        <f>+'4.ไม้80'!F320+'4.ไม้50-79'!F320+'4.ไม้49'!F320</f>
        <v>0</v>
      </c>
    </row>
    <row r="321" spans="1:6" ht="21" customHeight="1" x14ac:dyDescent="0.55000000000000004">
      <c r="A321" s="85"/>
      <c r="B321" s="84"/>
      <c r="C321" s="84"/>
      <c r="D321" s="84"/>
      <c r="E321" s="84"/>
      <c r="F321" s="84"/>
    </row>
    <row r="322" spans="1:6" ht="21" customHeight="1" x14ac:dyDescent="0.55000000000000004">
      <c r="A322" s="85"/>
      <c r="B322" s="66"/>
      <c r="C322" s="66"/>
      <c r="D322" s="66"/>
      <c r="E322" s="66"/>
      <c r="F322" s="84"/>
    </row>
    <row r="323" spans="1:6" ht="21" customHeight="1" x14ac:dyDescent="0.55000000000000004">
      <c r="A323" s="87" t="s">
        <v>372</v>
      </c>
      <c r="B323" s="84">
        <f t="shared" ref="B323:F323" si="32">SUM(B311:B322)</f>
        <v>0</v>
      </c>
      <c r="C323" s="84">
        <f t="shared" si="32"/>
        <v>0</v>
      </c>
      <c r="D323" s="84">
        <f t="shared" si="32"/>
        <v>0</v>
      </c>
      <c r="E323" s="84">
        <f t="shared" si="32"/>
        <v>0</v>
      </c>
      <c r="F323" s="88">
        <f t="shared" si="32"/>
        <v>0</v>
      </c>
    </row>
    <row r="324" spans="1:6" ht="21" customHeight="1" x14ac:dyDescent="0.55000000000000004">
      <c r="A324" s="47" t="e">
        <f>+D323/C323</f>
        <v>#DIV/0!</v>
      </c>
      <c r="B324" s="66"/>
      <c r="C324" s="66"/>
      <c r="D324" s="66"/>
      <c r="E324" s="66"/>
      <c r="F324" s="66"/>
    </row>
    <row r="325" spans="1:6" ht="21" customHeight="1" x14ac:dyDescent="0.55000000000000004">
      <c r="A325" s="89" t="str">
        <f>CONCATENATE(A341,C341,E341)</f>
        <v>ราคาลงตัวหน่วยละ บาท</v>
      </c>
      <c r="B325" s="66">
        <f t="shared" ref="B325:E325" si="33">SUM(B323:B324)</f>
        <v>0</v>
      </c>
      <c r="C325" s="66">
        <f t="shared" si="33"/>
        <v>0</v>
      </c>
      <c r="D325" s="30">
        <f t="shared" si="33"/>
        <v>0</v>
      </c>
      <c r="E325" s="66">
        <f t="shared" si="33"/>
        <v>0</v>
      </c>
      <c r="F325" s="66">
        <f>+D325-E325</f>
        <v>0</v>
      </c>
    </row>
    <row r="326" spans="1:6" ht="21" customHeight="1" x14ac:dyDescent="0.55000000000000004">
      <c r="A326" s="85" t="s">
        <v>457</v>
      </c>
      <c r="B326" s="84">
        <f>+'4.ไม้80'!B326+'4.ไม้50-79'!B326+'4.ไม้49'!B326</f>
        <v>0</v>
      </c>
      <c r="C326" s="84">
        <f>+'4.ไม้80'!C326+'4.ไม้50-79'!C326+'4.ไม้49'!C326</f>
        <v>0</v>
      </c>
      <c r="D326" s="84">
        <f>+'4.ไม้80'!D326+'4.ไม้50-79'!D326+'4.ไม้49'!D326</f>
        <v>0</v>
      </c>
      <c r="E326" s="84">
        <f>+'4.ไม้80'!E326+'4.ไม้50-79'!E326+'4.ไม้49'!E326</f>
        <v>0</v>
      </c>
      <c r="F326" s="84">
        <f>+'4.ไม้80'!F326+'4.ไม้50-79'!F326+'4.ไม้49'!F326</f>
        <v>0</v>
      </c>
    </row>
    <row r="327" spans="1:6" ht="21" customHeight="1" x14ac:dyDescent="0.55000000000000004">
      <c r="A327" s="85" t="s">
        <v>458</v>
      </c>
      <c r="B327" s="84">
        <f>+'4.ไม้80'!B327+'4.ไม้50-79'!B327+'4.ไม้49'!B327</f>
        <v>0</v>
      </c>
      <c r="C327" s="84">
        <f>+'4.ไม้80'!C327+'4.ไม้50-79'!C327+'4.ไม้49'!C327</f>
        <v>0</v>
      </c>
      <c r="D327" s="84">
        <f>+'4.ไม้80'!D327+'4.ไม้50-79'!D327+'4.ไม้49'!D327</f>
        <v>0</v>
      </c>
      <c r="E327" s="84">
        <f>+'4.ไม้80'!E327+'4.ไม้50-79'!E327+'4.ไม้49'!E327</f>
        <v>0</v>
      </c>
      <c r="F327" s="84">
        <f>+'4.ไม้80'!F327+'4.ไม้50-79'!F327+'4.ไม้49'!F327</f>
        <v>0</v>
      </c>
    </row>
    <row r="328" spans="1:6" ht="21" customHeight="1" x14ac:dyDescent="0.55000000000000004">
      <c r="A328" s="85" t="s">
        <v>459</v>
      </c>
      <c r="B328" s="84">
        <f>+'4.ไม้80'!B328+'4.ไม้50-79'!B328+'4.ไม้49'!B328</f>
        <v>0</v>
      </c>
      <c r="C328" s="84">
        <f>+'4.ไม้80'!C328+'4.ไม้50-79'!C328+'4.ไม้49'!C328</f>
        <v>0</v>
      </c>
      <c r="D328" s="84">
        <f>+'4.ไม้80'!D328+'4.ไม้50-79'!D328+'4.ไม้49'!D328</f>
        <v>0</v>
      </c>
      <c r="E328" s="84">
        <f>+'4.ไม้80'!E328+'4.ไม้50-79'!E328+'4.ไม้49'!E328</f>
        <v>0</v>
      </c>
      <c r="F328" s="84">
        <f>+'4.ไม้80'!F328+'4.ไม้50-79'!F328+'4.ไม้49'!F328</f>
        <v>0</v>
      </c>
    </row>
    <row r="329" spans="1:6" ht="21" customHeight="1" x14ac:dyDescent="0.55000000000000004">
      <c r="A329" s="85" t="s">
        <v>460</v>
      </c>
      <c r="B329" s="84">
        <f>+'4.ไม้80'!B329+'4.ไม้50-79'!B329+'4.ไม้49'!B329</f>
        <v>0</v>
      </c>
      <c r="C329" s="84">
        <f>+'4.ไม้80'!C329+'4.ไม้50-79'!C329+'4.ไม้49'!C329</f>
        <v>0</v>
      </c>
      <c r="D329" s="84">
        <f>+'4.ไม้80'!D329+'4.ไม้50-79'!D329+'4.ไม้49'!D329</f>
        <v>0</v>
      </c>
      <c r="E329" s="84">
        <f>+'4.ไม้80'!E329+'4.ไม้50-79'!E329+'4.ไม้49'!E329</f>
        <v>0</v>
      </c>
      <c r="F329" s="84">
        <f>+'4.ไม้80'!F329+'4.ไม้50-79'!F329+'4.ไม้49'!F329</f>
        <v>0</v>
      </c>
    </row>
    <row r="330" spans="1:6" ht="21" customHeight="1" x14ac:dyDescent="0.55000000000000004">
      <c r="A330" s="85" t="s">
        <v>461</v>
      </c>
      <c r="B330" s="84">
        <f>+'4.ไม้80'!B330+'4.ไม้50-79'!B330+'4.ไม้49'!B330</f>
        <v>0</v>
      </c>
      <c r="C330" s="84">
        <f>+'4.ไม้80'!C330+'4.ไม้50-79'!C330+'4.ไม้49'!C330</f>
        <v>0</v>
      </c>
      <c r="D330" s="84">
        <f>+'4.ไม้80'!D330+'4.ไม้50-79'!D330+'4.ไม้49'!D330</f>
        <v>0</v>
      </c>
      <c r="E330" s="84">
        <f>+'4.ไม้80'!E330+'4.ไม้50-79'!E330+'4.ไม้49'!E330</f>
        <v>0</v>
      </c>
      <c r="F330" s="84">
        <f>+'4.ไม้80'!F330+'4.ไม้50-79'!F330+'4.ไม้49'!F330</f>
        <v>0</v>
      </c>
    </row>
    <row r="331" spans="1:6" ht="21" customHeight="1" x14ac:dyDescent="0.55000000000000004">
      <c r="A331" s="85" t="s">
        <v>462</v>
      </c>
      <c r="B331" s="84">
        <f>+'4.ไม้80'!B331+'4.ไม้50-79'!B331+'4.ไม้49'!B331</f>
        <v>0</v>
      </c>
      <c r="C331" s="84">
        <f>+'4.ไม้80'!C331+'4.ไม้50-79'!C331+'4.ไม้49'!C331</f>
        <v>0</v>
      </c>
      <c r="D331" s="84">
        <f>+'4.ไม้80'!D331+'4.ไม้50-79'!D331+'4.ไม้49'!D331</f>
        <v>0</v>
      </c>
      <c r="E331" s="84">
        <f>+'4.ไม้80'!E331+'4.ไม้50-79'!E331+'4.ไม้49'!E331</f>
        <v>0</v>
      </c>
      <c r="F331" s="84">
        <f>+'4.ไม้80'!F331+'4.ไม้50-79'!F331+'4.ไม้49'!F331</f>
        <v>0</v>
      </c>
    </row>
    <row r="332" spans="1:6" ht="21" customHeight="1" x14ac:dyDescent="0.55000000000000004">
      <c r="A332" s="85"/>
      <c r="B332" s="84"/>
      <c r="C332" s="84"/>
      <c r="D332" s="84"/>
      <c r="E332" s="84"/>
      <c r="F332" s="84"/>
    </row>
    <row r="333" spans="1:6" ht="21" customHeight="1" x14ac:dyDescent="0.55000000000000004">
      <c r="A333" s="85"/>
      <c r="B333" s="84"/>
      <c r="C333" s="84"/>
      <c r="D333" s="84"/>
      <c r="E333" s="84"/>
      <c r="F333" s="84"/>
    </row>
    <row r="334" spans="1:6" ht="21" customHeight="1" x14ac:dyDescent="0.55000000000000004">
      <c r="A334" s="85"/>
      <c r="B334" s="84"/>
      <c r="C334" s="84"/>
      <c r="D334" s="84"/>
      <c r="E334" s="84"/>
      <c r="F334" s="84"/>
    </row>
    <row r="335" spans="1:6" ht="21" customHeight="1" x14ac:dyDescent="0.55000000000000004">
      <c r="A335" s="85"/>
      <c r="B335" s="84"/>
      <c r="C335" s="84"/>
      <c r="D335" s="84"/>
      <c r="E335" s="84"/>
      <c r="F335" s="84"/>
    </row>
    <row r="336" spans="1:6" ht="21" customHeight="1" x14ac:dyDescent="0.55000000000000004">
      <c r="A336" s="85"/>
      <c r="B336" s="84"/>
      <c r="C336" s="84"/>
      <c r="D336" s="84"/>
      <c r="E336" s="84"/>
      <c r="F336" s="84"/>
    </row>
    <row r="337" spans="1:6" ht="21" customHeight="1" x14ac:dyDescent="0.55000000000000004">
      <c r="A337" s="85"/>
      <c r="B337" s="84"/>
      <c r="C337" s="84"/>
      <c r="D337" s="84"/>
      <c r="E337" s="84"/>
      <c r="F337" s="84"/>
    </row>
    <row r="338" spans="1:6" ht="21" customHeight="1" x14ac:dyDescent="0.55000000000000004">
      <c r="A338" s="90" t="s">
        <v>22</v>
      </c>
      <c r="B338" s="30">
        <f t="shared" ref="B338:F338" si="34">SUM(B326:B337)</f>
        <v>0</v>
      </c>
      <c r="C338" s="30">
        <f t="shared" si="34"/>
        <v>0</v>
      </c>
      <c r="D338" s="30">
        <f t="shared" si="34"/>
        <v>0</v>
      </c>
      <c r="E338" s="30">
        <f t="shared" si="34"/>
        <v>0</v>
      </c>
      <c r="F338" s="30">
        <f t="shared" si="34"/>
        <v>0</v>
      </c>
    </row>
    <row r="339" spans="1:6" ht="21" customHeight="1" x14ac:dyDescent="0.55000000000000004">
      <c r="A339" s="91" t="s">
        <v>463</v>
      </c>
      <c r="B339" s="76">
        <f t="shared" ref="B339:F339" si="35">+B325-B338</f>
        <v>0</v>
      </c>
      <c r="C339" s="76">
        <f t="shared" si="35"/>
        <v>0</v>
      </c>
      <c r="D339" s="76">
        <f t="shared" si="35"/>
        <v>0</v>
      </c>
      <c r="E339" s="76">
        <f t="shared" si="35"/>
        <v>0</v>
      </c>
      <c r="F339" s="76">
        <f t="shared" si="35"/>
        <v>0</v>
      </c>
    </row>
    <row r="340" spans="1:6" ht="21" customHeight="1" x14ac:dyDescent="0.55000000000000004">
      <c r="A340" s="92"/>
      <c r="B340" s="93"/>
      <c r="C340" s="93"/>
      <c r="D340" s="93"/>
      <c r="E340" s="93"/>
      <c r="F340" s="93"/>
    </row>
    <row r="341" spans="1:6" ht="21" customHeight="1" x14ac:dyDescent="0.55000000000000004">
      <c r="A341" s="92" t="s">
        <v>377</v>
      </c>
      <c r="B341" s="93"/>
      <c r="C341" s="93"/>
      <c r="D341" s="93"/>
      <c r="E341" s="93" t="s">
        <v>378</v>
      </c>
      <c r="F341" s="93"/>
    </row>
    <row r="342" spans="1:6" ht="21" customHeight="1" x14ac:dyDescent="0.55000000000000004">
      <c r="A342" s="92" t="s">
        <v>379</v>
      </c>
      <c r="B342" s="93"/>
      <c r="C342" s="93"/>
      <c r="D342" s="93"/>
      <c r="E342" s="93" t="s">
        <v>378</v>
      </c>
      <c r="F342" s="93"/>
    </row>
    <row r="343" spans="1:6" ht="21" customHeight="1" x14ac:dyDescent="0.65">
      <c r="A343" s="152" t="s">
        <v>94</v>
      </c>
      <c r="B343" s="153"/>
      <c r="C343" s="153"/>
      <c r="D343" s="153"/>
      <c r="E343" s="153"/>
      <c r="F343" s="154"/>
    </row>
    <row r="344" spans="1:6" ht="21" customHeight="1" x14ac:dyDescent="0.65">
      <c r="A344" s="155" t="str">
        <f>+A306</f>
        <v>งานสวนป่า.......................</v>
      </c>
      <c r="B344" s="138"/>
      <c r="C344" s="138"/>
      <c r="D344" s="138"/>
      <c r="E344" s="138"/>
      <c r="F344" s="138"/>
    </row>
    <row r="345" spans="1:6" ht="21" customHeight="1" x14ac:dyDescent="0.65">
      <c r="A345" s="155" t="s">
        <v>560</v>
      </c>
      <c r="B345" s="138"/>
      <c r="C345" s="138"/>
      <c r="D345" s="138"/>
      <c r="E345" s="138"/>
      <c r="F345" s="138"/>
    </row>
    <row r="346" spans="1:6" ht="21" customHeight="1" x14ac:dyDescent="0.65">
      <c r="A346" s="155" t="s">
        <v>609</v>
      </c>
      <c r="B346" s="138"/>
      <c r="C346" s="138"/>
      <c r="D346" s="138"/>
      <c r="E346" s="138"/>
      <c r="F346" s="138"/>
    </row>
    <row r="347" spans="1:6" ht="21" customHeight="1" x14ac:dyDescent="0.55000000000000004">
      <c r="A347" s="156"/>
      <c r="B347" s="141"/>
      <c r="C347" s="141"/>
      <c r="D347" s="141"/>
      <c r="E347" s="141"/>
      <c r="F347" s="141"/>
    </row>
    <row r="348" spans="1:6" ht="21" customHeight="1" x14ac:dyDescent="0.55000000000000004">
      <c r="A348" s="81" t="s">
        <v>83</v>
      </c>
      <c r="B348" s="82" t="s">
        <v>42</v>
      </c>
      <c r="C348" s="82" t="s">
        <v>7</v>
      </c>
      <c r="D348" s="82" t="s">
        <v>365</v>
      </c>
      <c r="E348" s="82" t="s">
        <v>366</v>
      </c>
      <c r="F348" s="82" t="s">
        <v>367</v>
      </c>
    </row>
    <row r="349" spans="1:6" ht="21" customHeight="1" x14ac:dyDescent="0.55000000000000004">
      <c r="A349" s="83" t="s">
        <v>368</v>
      </c>
      <c r="B349" s="84">
        <f>+'4.ไม้80'!B349+'4.ไม้50-79'!B349+'4.ไม้49'!B349</f>
        <v>0</v>
      </c>
      <c r="C349" s="84">
        <f>+'4.ไม้80'!C349+'4.ไม้50-79'!C349+'4.ไม้49'!C349</f>
        <v>0</v>
      </c>
      <c r="D349" s="84">
        <f>+'4.ไม้80'!D349+'4.ไม้50-79'!D349+'4.ไม้49'!D349</f>
        <v>0</v>
      </c>
      <c r="E349" s="84">
        <f>+'4.ไม้80'!E349+'4.ไม้50-79'!E349+'4.ไม้49'!E349</f>
        <v>0</v>
      </c>
      <c r="F349" s="84">
        <f>+'4.ไม้80'!F349+'4.ไม้50-79'!F349+'4.ไม้49'!F349</f>
        <v>0</v>
      </c>
    </row>
    <row r="350" spans="1:6" ht="21" customHeight="1" x14ac:dyDescent="0.55000000000000004">
      <c r="A350" s="85"/>
      <c r="B350" s="84"/>
      <c r="C350" s="84"/>
      <c r="D350" s="84"/>
      <c r="E350" s="84"/>
      <c r="F350" s="84"/>
    </row>
    <row r="351" spans="1:6" ht="21" customHeight="1" x14ac:dyDescent="0.55000000000000004">
      <c r="A351" s="85" t="s">
        <v>464</v>
      </c>
      <c r="B351" s="84">
        <f>+'4.ไม้80'!B351+'4.ไม้50-79'!B351+'4.ไม้49'!B351</f>
        <v>0</v>
      </c>
      <c r="C351" s="84">
        <f>+'4.ไม้80'!C351+'4.ไม้50-79'!C351+'4.ไม้49'!C351</f>
        <v>0</v>
      </c>
      <c r="D351" s="84">
        <f>+'4.ไม้80'!D351+'4.ไม้50-79'!D351+'4.ไม้49'!D351</f>
        <v>0</v>
      </c>
      <c r="E351" s="84">
        <f>+'4.ไม้80'!E351+'4.ไม้50-79'!E351+'4.ไม้49'!E351</f>
        <v>0</v>
      </c>
      <c r="F351" s="84">
        <f>+'4.ไม้80'!F351+'4.ไม้50-79'!F351+'4.ไม้49'!F351</f>
        <v>0</v>
      </c>
    </row>
    <row r="352" spans="1:6" ht="21" customHeight="1" x14ac:dyDescent="0.55000000000000004">
      <c r="A352" s="85" t="s">
        <v>465</v>
      </c>
      <c r="B352" s="84">
        <f>+'4.ไม้80'!B352+'4.ไม้50-79'!B352+'4.ไม้49'!B352</f>
        <v>0</v>
      </c>
      <c r="C352" s="84">
        <f>+'4.ไม้80'!C352+'4.ไม้50-79'!C352+'4.ไม้49'!C352</f>
        <v>0</v>
      </c>
      <c r="D352" s="84">
        <f>+'4.ไม้80'!D352+'4.ไม้50-79'!D352+'4.ไม้49'!D352</f>
        <v>0</v>
      </c>
      <c r="E352" s="84">
        <f>+'4.ไม้80'!E352+'4.ไม้50-79'!E352+'4.ไม้49'!E352</f>
        <v>0</v>
      </c>
      <c r="F352" s="84">
        <f>+'4.ไม้80'!F352+'4.ไม้50-79'!F352+'4.ไม้49'!F352</f>
        <v>0</v>
      </c>
    </row>
    <row r="353" spans="1:6" ht="21" customHeight="1" x14ac:dyDescent="0.55000000000000004">
      <c r="A353" s="86"/>
      <c r="B353" s="84"/>
      <c r="C353" s="84"/>
      <c r="D353" s="84"/>
      <c r="E353" s="84"/>
      <c r="F353" s="84"/>
    </row>
    <row r="354" spans="1:6" ht="21" customHeight="1" x14ac:dyDescent="0.55000000000000004">
      <c r="A354" s="85" t="s">
        <v>466</v>
      </c>
      <c r="B354" s="84">
        <f>+'4.ไม้80'!B354+'4.ไม้50-79'!B354+'4.ไม้49'!B354</f>
        <v>0</v>
      </c>
      <c r="C354" s="84">
        <f>+'4.ไม้80'!C354+'4.ไม้50-79'!C354+'4.ไม้49'!C354</f>
        <v>0</v>
      </c>
      <c r="D354" s="84">
        <f>+'4.ไม้80'!D354+'4.ไม้50-79'!D354+'4.ไม้49'!D354</f>
        <v>0</v>
      </c>
      <c r="E354" s="84">
        <f>+'4.ไม้80'!E354+'4.ไม้50-79'!E354+'4.ไม้49'!E354</f>
        <v>0</v>
      </c>
      <c r="F354" s="84">
        <f>+'4.ไม้80'!F354+'4.ไม้50-79'!F354+'4.ไม้49'!F354</f>
        <v>0</v>
      </c>
    </row>
    <row r="355" spans="1:6" ht="21" customHeight="1" x14ac:dyDescent="0.55000000000000004">
      <c r="A355" s="85" t="s">
        <v>467</v>
      </c>
      <c r="B355" s="84">
        <f>+'4.ไม้80'!B355+'4.ไม้50-79'!B355+'4.ไม้49'!B355</f>
        <v>0</v>
      </c>
      <c r="C355" s="84">
        <f>+'4.ไม้80'!C355+'4.ไม้50-79'!C355+'4.ไม้49'!C355</f>
        <v>0</v>
      </c>
      <c r="D355" s="84">
        <f>+'4.ไม้80'!D355+'4.ไม้50-79'!D355+'4.ไม้49'!D355</f>
        <v>0</v>
      </c>
      <c r="E355" s="84">
        <f>+'4.ไม้80'!E355+'4.ไม้50-79'!E355+'4.ไม้49'!E355</f>
        <v>0</v>
      </c>
      <c r="F355" s="84">
        <f>+'4.ไม้80'!F355+'4.ไม้50-79'!F355+'4.ไม้49'!F355</f>
        <v>0</v>
      </c>
    </row>
    <row r="356" spans="1:6" ht="21" customHeight="1" x14ac:dyDescent="0.55000000000000004">
      <c r="A356" s="86"/>
      <c r="B356" s="84"/>
      <c r="C356" s="84"/>
      <c r="D356" s="84"/>
      <c r="E356" s="84"/>
      <c r="F356" s="84"/>
    </row>
    <row r="357" spans="1:6" ht="21" customHeight="1" x14ac:dyDescent="0.55000000000000004">
      <c r="A357" s="86" t="s">
        <v>468</v>
      </c>
      <c r="B357" s="84">
        <f>+'4.ไม้80'!B357+'4.ไม้50-79'!B357+'4.ไม้49'!B357</f>
        <v>0</v>
      </c>
      <c r="C357" s="84">
        <f>+'4.ไม้80'!C357+'4.ไม้50-79'!C357+'4.ไม้49'!C357</f>
        <v>0</v>
      </c>
      <c r="D357" s="84">
        <f>+'4.ไม้80'!D357+'4.ไม้50-79'!D357+'4.ไม้49'!D357</f>
        <v>0</v>
      </c>
      <c r="E357" s="84">
        <f>+'4.ไม้80'!E357+'4.ไม้50-79'!E357+'4.ไม้49'!E357</f>
        <v>0</v>
      </c>
      <c r="F357" s="84">
        <f>+'4.ไม้80'!F357+'4.ไม้50-79'!F357+'4.ไม้49'!F357</f>
        <v>0</v>
      </c>
    </row>
    <row r="358" spans="1:6" ht="21" customHeight="1" x14ac:dyDescent="0.55000000000000004">
      <c r="A358" s="86" t="s">
        <v>469</v>
      </c>
      <c r="B358" s="84">
        <f>+'4.ไม้80'!B358+'4.ไม้50-79'!B358+'4.ไม้49'!B358</f>
        <v>0</v>
      </c>
      <c r="C358" s="84">
        <f>+'4.ไม้80'!C358+'4.ไม้50-79'!C358+'4.ไม้49'!C358</f>
        <v>0</v>
      </c>
      <c r="D358" s="84">
        <f>+'4.ไม้80'!D358+'4.ไม้50-79'!D358+'4.ไม้49'!D358</f>
        <v>0</v>
      </c>
      <c r="E358" s="84">
        <f>+'4.ไม้80'!E358+'4.ไม้50-79'!E358+'4.ไม้49'!E358</f>
        <v>0</v>
      </c>
      <c r="F358" s="84">
        <f>+'4.ไม้80'!F358+'4.ไม้50-79'!F358+'4.ไม้49'!F358</f>
        <v>0</v>
      </c>
    </row>
    <row r="359" spans="1:6" ht="21" customHeight="1" x14ac:dyDescent="0.55000000000000004">
      <c r="A359" s="85"/>
      <c r="B359" s="84"/>
      <c r="C359" s="84"/>
      <c r="D359" s="84"/>
      <c r="E359" s="84"/>
      <c r="F359" s="84"/>
    </row>
    <row r="360" spans="1:6" ht="21" customHeight="1" x14ac:dyDescent="0.55000000000000004">
      <c r="A360" s="85"/>
      <c r="B360" s="66"/>
      <c r="C360" s="66"/>
      <c r="D360" s="66"/>
      <c r="E360" s="66"/>
      <c r="F360" s="84"/>
    </row>
    <row r="361" spans="1:6" ht="21" customHeight="1" x14ac:dyDescent="0.55000000000000004">
      <c r="A361" s="87" t="s">
        <v>372</v>
      </c>
      <c r="B361" s="84">
        <f t="shared" ref="B361:F361" si="36">SUM(B349:B360)</f>
        <v>0</v>
      </c>
      <c r="C361" s="84">
        <f t="shared" si="36"/>
        <v>0</v>
      </c>
      <c r="D361" s="84">
        <f t="shared" si="36"/>
        <v>0</v>
      </c>
      <c r="E361" s="84">
        <f t="shared" si="36"/>
        <v>0</v>
      </c>
      <c r="F361" s="88">
        <f t="shared" si="36"/>
        <v>0</v>
      </c>
    </row>
    <row r="362" spans="1:6" ht="21" customHeight="1" x14ac:dyDescent="0.55000000000000004">
      <c r="A362" s="47" t="e">
        <f>+D361/C361</f>
        <v>#DIV/0!</v>
      </c>
      <c r="B362" s="66"/>
      <c r="C362" s="66"/>
      <c r="D362" s="66"/>
      <c r="E362" s="66"/>
      <c r="F362" s="66"/>
    </row>
    <row r="363" spans="1:6" ht="21" customHeight="1" x14ac:dyDescent="0.55000000000000004">
      <c r="A363" s="89" t="str">
        <f>CONCATENATE(A379,C379,E379)</f>
        <v>ราคาลงตัวหน่วยละ บาท</v>
      </c>
      <c r="B363" s="66">
        <f t="shared" ref="B363:E363" si="37">SUM(B361:B362)</f>
        <v>0</v>
      </c>
      <c r="C363" s="66">
        <f t="shared" si="37"/>
        <v>0</v>
      </c>
      <c r="D363" s="30">
        <f t="shared" si="37"/>
        <v>0</v>
      </c>
      <c r="E363" s="66">
        <f t="shared" si="37"/>
        <v>0</v>
      </c>
      <c r="F363" s="66">
        <f>+D363-E363</f>
        <v>0</v>
      </c>
    </row>
    <row r="364" spans="1:6" ht="21" customHeight="1" x14ac:dyDescent="0.55000000000000004">
      <c r="A364" s="85" t="s">
        <v>470</v>
      </c>
      <c r="B364" s="84">
        <f>+'4.ไม้80'!B364+'4.ไม้50-79'!B364+'4.ไม้49'!B364</f>
        <v>0</v>
      </c>
      <c r="C364" s="84">
        <f>+'4.ไม้80'!C364+'4.ไม้50-79'!C364+'4.ไม้49'!C364</f>
        <v>0</v>
      </c>
      <c r="D364" s="84">
        <f>+'4.ไม้80'!D364+'4.ไม้50-79'!D364+'4.ไม้49'!D364</f>
        <v>0</v>
      </c>
      <c r="E364" s="84">
        <f>+'4.ไม้80'!E364+'4.ไม้50-79'!E364+'4.ไม้49'!E364</f>
        <v>0</v>
      </c>
      <c r="F364" s="84">
        <f>+'4.ไม้80'!F364+'4.ไม้50-79'!F364+'4.ไม้49'!F364</f>
        <v>0</v>
      </c>
    </row>
    <row r="365" spans="1:6" ht="21" customHeight="1" x14ac:dyDescent="0.55000000000000004">
      <c r="A365" s="85" t="s">
        <v>471</v>
      </c>
      <c r="B365" s="84">
        <f>+'4.ไม้80'!B365+'4.ไม้50-79'!B365+'4.ไม้49'!B365</f>
        <v>0</v>
      </c>
      <c r="C365" s="84">
        <f>+'4.ไม้80'!C365+'4.ไม้50-79'!C365+'4.ไม้49'!C365</f>
        <v>0</v>
      </c>
      <c r="D365" s="84">
        <f>+'4.ไม้80'!D365+'4.ไม้50-79'!D365+'4.ไม้49'!D365</f>
        <v>0</v>
      </c>
      <c r="E365" s="84">
        <f>+'4.ไม้80'!E365+'4.ไม้50-79'!E365+'4.ไม้49'!E365</f>
        <v>0</v>
      </c>
      <c r="F365" s="84">
        <f>+'4.ไม้80'!F365+'4.ไม้50-79'!F365+'4.ไม้49'!F365</f>
        <v>0</v>
      </c>
    </row>
    <row r="366" spans="1:6" ht="21" customHeight="1" x14ac:dyDescent="0.55000000000000004">
      <c r="A366" s="85" t="s">
        <v>472</v>
      </c>
      <c r="B366" s="84">
        <f>+'4.ไม้80'!B366+'4.ไม้50-79'!B366+'4.ไม้49'!B366</f>
        <v>0</v>
      </c>
      <c r="C366" s="84">
        <f>+'4.ไม้80'!C366+'4.ไม้50-79'!C366+'4.ไม้49'!C366</f>
        <v>0</v>
      </c>
      <c r="D366" s="84">
        <f>+'4.ไม้80'!D366+'4.ไม้50-79'!D366+'4.ไม้49'!D366</f>
        <v>0</v>
      </c>
      <c r="E366" s="84">
        <f>+'4.ไม้80'!E366+'4.ไม้50-79'!E366+'4.ไม้49'!E366</f>
        <v>0</v>
      </c>
      <c r="F366" s="84">
        <f>+'4.ไม้80'!F366+'4.ไม้50-79'!F366+'4.ไม้49'!F366</f>
        <v>0</v>
      </c>
    </row>
    <row r="367" spans="1:6" ht="21" customHeight="1" x14ac:dyDescent="0.55000000000000004">
      <c r="A367" s="85" t="s">
        <v>473</v>
      </c>
      <c r="B367" s="84">
        <f>+'4.ไม้80'!B367+'4.ไม้50-79'!B367+'4.ไม้49'!B367</f>
        <v>0</v>
      </c>
      <c r="C367" s="84">
        <f>+'4.ไม้80'!C367+'4.ไม้50-79'!C367+'4.ไม้49'!C367</f>
        <v>0</v>
      </c>
      <c r="D367" s="84">
        <f>+'4.ไม้80'!D367+'4.ไม้50-79'!D367+'4.ไม้49'!D367</f>
        <v>0</v>
      </c>
      <c r="E367" s="84">
        <f>+'4.ไม้80'!E367+'4.ไม้50-79'!E367+'4.ไม้49'!E367</f>
        <v>0</v>
      </c>
      <c r="F367" s="84">
        <f>+'4.ไม้80'!F367+'4.ไม้50-79'!F367+'4.ไม้49'!F367</f>
        <v>0</v>
      </c>
    </row>
    <row r="368" spans="1:6" ht="21" customHeight="1" x14ac:dyDescent="0.55000000000000004">
      <c r="A368" s="85" t="s">
        <v>474</v>
      </c>
      <c r="B368" s="84">
        <f>+'4.ไม้80'!B368+'4.ไม้50-79'!B368+'4.ไม้49'!B368</f>
        <v>0</v>
      </c>
      <c r="C368" s="84">
        <f>+'4.ไม้80'!C368+'4.ไม้50-79'!C368+'4.ไม้49'!C368</f>
        <v>0</v>
      </c>
      <c r="D368" s="84">
        <f>+'4.ไม้80'!D368+'4.ไม้50-79'!D368+'4.ไม้49'!D368</f>
        <v>0</v>
      </c>
      <c r="E368" s="84">
        <f>+'4.ไม้80'!E368+'4.ไม้50-79'!E368+'4.ไม้49'!E368</f>
        <v>0</v>
      </c>
      <c r="F368" s="84">
        <f>+'4.ไม้80'!F368+'4.ไม้50-79'!F368+'4.ไม้49'!F368</f>
        <v>0</v>
      </c>
    </row>
    <row r="369" spans="1:6" ht="21" customHeight="1" x14ac:dyDescent="0.55000000000000004">
      <c r="A369" s="85" t="s">
        <v>475</v>
      </c>
      <c r="B369" s="84">
        <f>+'4.ไม้80'!B369+'4.ไม้50-79'!B369+'4.ไม้49'!B369</f>
        <v>0</v>
      </c>
      <c r="C369" s="84">
        <f>+'4.ไม้80'!C369+'4.ไม้50-79'!C369+'4.ไม้49'!C369</f>
        <v>0</v>
      </c>
      <c r="D369" s="84">
        <f>+'4.ไม้80'!D369+'4.ไม้50-79'!D369+'4.ไม้49'!D369</f>
        <v>0</v>
      </c>
      <c r="E369" s="84">
        <f>+'4.ไม้80'!E369+'4.ไม้50-79'!E369+'4.ไม้49'!E369</f>
        <v>0</v>
      </c>
      <c r="F369" s="84">
        <f>+'4.ไม้80'!F369+'4.ไม้50-79'!F369+'4.ไม้49'!F369</f>
        <v>0</v>
      </c>
    </row>
    <row r="370" spans="1:6" ht="21" customHeight="1" x14ac:dyDescent="0.55000000000000004">
      <c r="A370" s="85"/>
      <c r="B370" s="84"/>
      <c r="C370" s="84"/>
      <c r="D370" s="84"/>
      <c r="E370" s="84"/>
      <c r="F370" s="84"/>
    </row>
    <row r="371" spans="1:6" ht="21" customHeight="1" x14ac:dyDescent="0.55000000000000004">
      <c r="A371" s="85"/>
      <c r="B371" s="84"/>
      <c r="C371" s="84"/>
      <c r="D371" s="84"/>
      <c r="E371" s="84"/>
      <c r="F371" s="84"/>
    </row>
    <row r="372" spans="1:6" ht="21" customHeight="1" x14ac:dyDescent="0.55000000000000004">
      <c r="A372" s="85"/>
      <c r="B372" s="84"/>
      <c r="C372" s="84"/>
      <c r="D372" s="84"/>
      <c r="E372" s="84"/>
      <c r="F372" s="84"/>
    </row>
    <row r="373" spans="1:6" ht="21" customHeight="1" x14ac:dyDescent="0.55000000000000004">
      <c r="A373" s="85"/>
      <c r="B373" s="84"/>
      <c r="C373" s="84"/>
      <c r="D373" s="84"/>
      <c r="E373" s="84"/>
      <c r="F373" s="84"/>
    </row>
    <row r="374" spans="1:6" ht="21" customHeight="1" x14ac:dyDescent="0.55000000000000004">
      <c r="A374" s="85"/>
      <c r="B374" s="84"/>
      <c r="C374" s="84"/>
      <c r="D374" s="84"/>
      <c r="E374" s="84"/>
      <c r="F374" s="84"/>
    </row>
    <row r="375" spans="1:6" ht="21" customHeight="1" x14ac:dyDescent="0.55000000000000004">
      <c r="A375" s="85"/>
      <c r="B375" s="84"/>
      <c r="C375" s="84"/>
      <c r="D375" s="84"/>
      <c r="E375" s="84"/>
      <c r="F375" s="84"/>
    </row>
    <row r="376" spans="1:6" ht="21" customHeight="1" x14ac:dyDescent="0.55000000000000004">
      <c r="A376" s="90" t="s">
        <v>22</v>
      </c>
      <c r="B376" s="30">
        <f t="shared" ref="B376:F376" si="38">SUM(B364:B375)</f>
        <v>0</v>
      </c>
      <c r="C376" s="30">
        <f t="shared" si="38"/>
        <v>0</v>
      </c>
      <c r="D376" s="30">
        <f t="shared" si="38"/>
        <v>0</v>
      </c>
      <c r="E376" s="30">
        <f t="shared" si="38"/>
        <v>0</v>
      </c>
      <c r="F376" s="30">
        <f t="shared" si="38"/>
        <v>0</v>
      </c>
    </row>
    <row r="377" spans="1:6" ht="21" customHeight="1" x14ac:dyDescent="0.55000000000000004">
      <c r="A377" s="91" t="s">
        <v>476</v>
      </c>
      <c r="B377" s="76">
        <f t="shared" ref="B377:F377" si="39">+B363-B376</f>
        <v>0</v>
      </c>
      <c r="C377" s="76">
        <f t="shared" si="39"/>
        <v>0</v>
      </c>
      <c r="D377" s="76">
        <f t="shared" si="39"/>
        <v>0</v>
      </c>
      <c r="E377" s="76">
        <f t="shared" si="39"/>
        <v>0</v>
      </c>
      <c r="F377" s="76">
        <f t="shared" si="39"/>
        <v>0</v>
      </c>
    </row>
    <row r="378" spans="1:6" ht="21" customHeight="1" x14ac:dyDescent="0.55000000000000004">
      <c r="A378" s="92"/>
      <c r="B378" s="93"/>
      <c r="C378" s="93"/>
      <c r="D378" s="93"/>
      <c r="E378" s="93"/>
      <c r="F378" s="93"/>
    </row>
    <row r="379" spans="1:6" ht="21" customHeight="1" x14ac:dyDescent="0.55000000000000004">
      <c r="A379" s="92" t="s">
        <v>377</v>
      </c>
      <c r="B379" s="93"/>
      <c r="C379" s="93"/>
      <c r="D379" s="93"/>
      <c r="E379" s="93" t="s">
        <v>378</v>
      </c>
      <c r="F379" s="93"/>
    </row>
    <row r="380" spans="1:6" ht="21" customHeight="1" x14ac:dyDescent="0.55000000000000004">
      <c r="A380" s="92" t="s">
        <v>379</v>
      </c>
      <c r="B380" s="93"/>
      <c r="C380" s="93"/>
      <c r="D380" s="93"/>
      <c r="E380" s="93" t="s">
        <v>378</v>
      </c>
      <c r="F380" s="93"/>
    </row>
    <row r="381" spans="1:6" ht="21" customHeight="1" x14ac:dyDescent="0.65">
      <c r="A381" s="152" t="s">
        <v>95</v>
      </c>
      <c r="B381" s="153"/>
      <c r="C381" s="153"/>
      <c r="D381" s="153"/>
      <c r="E381" s="153"/>
      <c r="F381" s="154"/>
    </row>
    <row r="382" spans="1:6" ht="21" customHeight="1" x14ac:dyDescent="0.65">
      <c r="A382" s="155" t="str">
        <f>+A344</f>
        <v>งานสวนป่า.......................</v>
      </c>
      <c r="B382" s="138"/>
      <c r="C382" s="138"/>
      <c r="D382" s="138"/>
      <c r="E382" s="138"/>
      <c r="F382" s="138"/>
    </row>
    <row r="383" spans="1:6" ht="21" customHeight="1" x14ac:dyDescent="0.65">
      <c r="A383" s="155" t="s">
        <v>560</v>
      </c>
      <c r="B383" s="138"/>
      <c r="C383" s="138"/>
      <c r="D383" s="138"/>
      <c r="E383" s="138"/>
      <c r="F383" s="138"/>
    </row>
    <row r="384" spans="1:6" ht="21" customHeight="1" x14ac:dyDescent="0.65">
      <c r="A384" s="155" t="s">
        <v>610</v>
      </c>
      <c r="B384" s="138"/>
      <c r="C384" s="138"/>
      <c r="D384" s="138"/>
      <c r="E384" s="138"/>
      <c r="F384" s="138"/>
    </row>
    <row r="385" spans="1:6" ht="21" customHeight="1" x14ac:dyDescent="0.55000000000000004">
      <c r="A385" s="156"/>
      <c r="B385" s="141"/>
      <c r="C385" s="141"/>
      <c r="D385" s="141"/>
      <c r="E385" s="141"/>
      <c r="F385" s="141"/>
    </row>
    <row r="386" spans="1:6" ht="21" customHeight="1" x14ac:dyDescent="0.55000000000000004">
      <c r="A386" s="81" t="s">
        <v>83</v>
      </c>
      <c r="B386" s="82" t="s">
        <v>42</v>
      </c>
      <c r="C386" s="82" t="s">
        <v>7</v>
      </c>
      <c r="D386" s="82" t="s">
        <v>365</v>
      </c>
      <c r="E386" s="82" t="s">
        <v>366</v>
      </c>
      <c r="F386" s="82" t="s">
        <v>367</v>
      </c>
    </row>
    <row r="387" spans="1:6" ht="21" customHeight="1" x14ac:dyDescent="0.55000000000000004">
      <c r="A387" s="83" t="s">
        <v>368</v>
      </c>
      <c r="B387" s="84">
        <f>+'4.ไม้80'!B387+'4.ไม้50-79'!B387+'4.ไม้49'!B387</f>
        <v>0</v>
      </c>
      <c r="C387" s="84">
        <f>+'4.ไม้80'!C387+'4.ไม้50-79'!C387+'4.ไม้49'!C387</f>
        <v>0</v>
      </c>
      <c r="D387" s="84">
        <f>+'4.ไม้80'!D387+'4.ไม้50-79'!D387+'4.ไม้49'!D387</f>
        <v>0</v>
      </c>
      <c r="E387" s="84">
        <f>+'4.ไม้80'!E387+'4.ไม้50-79'!E387+'4.ไม้49'!E387</f>
        <v>0</v>
      </c>
      <c r="F387" s="84">
        <f>+'4.ไม้80'!F387+'4.ไม้50-79'!F387+'4.ไม้49'!F387</f>
        <v>0</v>
      </c>
    </row>
    <row r="388" spans="1:6" ht="21" customHeight="1" x14ac:dyDescent="0.55000000000000004">
      <c r="A388" s="85"/>
      <c r="B388" s="84"/>
      <c r="C388" s="84"/>
      <c r="D388" s="84"/>
      <c r="E388" s="84"/>
      <c r="F388" s="84"/>
    </row>
    <row r="389" spans="1:6" ht="21" customHeight="1" x14ac:dyDescent="0.55000000000000004">
      <c r="A389" s="85" t="s">
        <v>477</v>
      </c>
      <c r="B389" s="84">
        <f>+'4.ไม้80'!B389+'4.ไม้50-79'!B389+'4.ไม้49'!B389</f>
        <v>0</v>
      </c>
      <c r="C389" s="84">
        <f>+'4.ไม้80'!C389+'4.ไม้50-79'!C389+'4.ไม้49'!C389</f>
        <v>0</v>
      </c>
      <c r="D389" s="84">
        <f>+'4.ไม้80'!D389+'4.ไม้50-79'!D389+'4.ไม้49'!D389</f>
        <v>0</v>
      </c>
      <c r="E389" s="84">
        <f>+'4.ไม้80'!E389+'4.ไม้50-79'!E389+'4.ไม้49'!E389</f>
        <v>0</v>
      </c>
      <c r="F389" s="84">
        <f>+'4.ไม้80'!F389+'4.ไม้50-79'!F389+'4.ไม้49'!F389</f>
        <v>0</v>
      </c>
    </row>
    <row r="390" spans="1:6" ht="21" customHeight="1" x14ac:dyDescent="0.55000000000000004">
      <c r="A390" s="85" t="s">
        <v>478</v>
      </c>
      <c r="B390" s="84">
        <f>+'4.ไม้80'!B390+'4.ไม้50-79'!B390+'4.ไม้49'!B390</f>
        <v>0</v>
      </c>
      <c r="C390" s="84">
        <f>+'4.ไม้80'!C390+'4.ไม้50-79'!C390+'4.ไม้49'!C390</f>
        <v>0</v>
      </c>
      <c r="D390" s="84">
        <f>+'4.ไม้80'!D390+'4.ไม้50-79'!D390+'4.ไม้49'!D390</f>
        <v>0</v>
      </c>
      <c r="E390" s="84">
        <f>+'4.ไม้80'!E390+'4.ไม้50-79'!E390+'4.ไม้49'!E390</f>
        <v>0</v>
      </c>
      <c r="F390" s="84">
        <f>+'4.ไม้80'!F390+'4.ไม้50-79'!F390+'4.ไม้49'!F390</f>
        <v>0</v>
      </c>
    </row>
    <row r="391" spans="1:6" ht="21" customHeight="1" x14ac:dyDescent="0.55000000000000004">
      <c r="A391" s="86"/>
      <c r="B391" s="84"/>
      <c r="C391" s="84"/>
      <c r="D391" s="84"/>
      <c r="E391" s="84"/>
      <c r="F391" s="84"/>
    </row>
    <row r="392" spans="1:6" ht="21" customHeight="1" x14ac:dyDescent="0.55000000000000004">
      <c r="A392" s="85" t="s">
        <v>479</v>
      </c>
      <c r="B392" s="84">
        <f>+'4.ไม้80'!B392+'4.ไม้50-79'!B392+'4.ไม้49'!B392</f>
        <v>0</v>
      </c>
      <c r="C392" s="84">
        <f>+'4.ไม้80'!C392+'4.ไม้50-79'!C392+'4.ไม้49'!C392</f>
        <v>0</v>
      </c>
      <c r="D392" s="84">
        <f>+'4.ไม้80'!D392+'4.ไม้50-79'!D392+'4.ไม้49'!D392</f>
        <v>0</v>
      </c>
      <c r="E392" s="84">
        <f>+'4.ไม้80'!E392+'4.ไม้50-79'!E392+'4.ไม้49'!E392</f>
        <v>0</v>
      </c>
      <c r="F392" s="84">
        <f>+'4.ไม้80'!F392+'4.ไม้50-79'!F392+'4.ไม้49'!F392</f>
        <v>0</v>
      </c>
    </row>
    <row r="393" spans="1:6" ht="21" customHeight="1" x14ac:dyDescent="0.55000000000000004">
      <c r="A393" s="85" t="s">
        <v>480</v>
      </c>
      <c r="B393" s="84">
        <f>+'4.ไม้80'!B393+'4.ไม้50-79'!B393+'4.ไม้49'!B393</f>
        <v>0</v>
      </c>
      <c r="C393" s="84">
        <f>+'4.ไม้80'!C393+'4.ไม้50-79'!C393+'4.ไม้49'!C393</f>
        <v>0</v>
      </c>
      <c r="D393" s="84">
        <f>+'4.ไม้80'!D393+'4.ไม้50-79'!D393+'4.ไม้49'!D393</f>
        <v>0</v>
      </c>
      <c r="E393" s="84">
        <f>+'4.ไม้80'!E393+'4.ไม้50-79'!E393+'4.ไม้49'!E393</f>
        <v>0</v>
      </c>
      <c r="F393" s="84">
        <f>+'4.ไม้80'!F393+'4.ไม้50-79'!F393+'4.ไม้49'!F393</f>
        <v>0</v>
      </c>
    </row>
    <row r="394" spans="1:6" ht="21" customHeight="1" x14ac:dyDescent="0.55000000000000004">
      <c r="A394" s="86"/>
      <c r="B394" s="84"/>
      <c r="C394" s="84"/>
      <c r="D394" s="84"/>
      <c r="E394" s="84"/>
      <c r="F394" s="84"/>
    </row>
    <row r="395" spans="1:6" ht="21" customHeight="1" x14ac:dyDescent="0.55000000000000004">
      <c r="A395" s="86" t="s">
        <v>481</v>
      </c>
      <c r="B395" s="84">
        <f>+'4.ไม้80'!B395+'4.ไม้50-79'!B395+'4.ไม้49'!B395</f>
        <v>0</v>
      </c>
      <c r="C395" s="84">
        <f>+'4.ไม้80'!C395+'4.ไม้50-79'!C395+'4.ไม้49'!C395</f>
        <v>0</v>
      </c>
      <c r="D395" s="84">
        <f>+'4.ไม้80'!D395+'4.ไม้50-79'!D395+'4.ไม้49'!D395</f>
        <v>0</v>
      </c>
      <c r="E395" s="84">
        <f>+'4.ไม้80'!E395+'4.ไม้50-79'!E395+'4.ไม้49'!E395</f>
        <v>0</v>
      </c>
      <c r="F395" s="84">
        <f>+'4.ไม้80'!F395+'4.ไม้50-79'!F395+'4.ไม้49'!F395</f>
        <v>0</v>
      </c>
    </row>
    <row r="396" spans="1:6" ht="21" customHeight="1" x14ac:dyDescent="0.55000000000000004">
      <c r="A396" s="86" t="s">
        <v>482</v>
      </c>
      <c r="B396" s="84">
        <f>+'4.ไม้80'!B396+'4.ไม้50-79'!B396+'4.ไม้49'!B396</f>
        <v>0</v>
      </c>
      <c r="C396" s="84">
        <f>+'4.ไม้80'!C396+'4.ไม้50-79'!C396+'4.ไม้49'!C396</f>
        <v>0</v>
      </c>
      <c r="D396" s="84">
        <f>+'4.ไม้80'!D396+'4.ไม้50-79'!D396+'4.ไม้49'!D396</f>
        <v>0</v>
      </c>
      <c r="E396" s="84">
        <f>+'4.ไม้80'!E396+'4.ไม้50-79'!E396+'4.ไม้49'!E396</f>
        <v>0</v>
      </c>
      <c r="F396" s="84">
        <f>+'4.ไม้80'!F396+'4.ไม้50-79'!F396+'4.ไม้49'!F396</f>
        <v>0</v>
      </c>
    </row>
    <row r="397" spans="1:6" ht="21" customHeight="1" x14ac:dyDescent="0.55000000000000004">
      <c r="A397" s="85"/>
      <c r="B397" s="84"/>
      <c r="C397" s="84"/>
      <c r="D397" s="84"/>
      <c r="E397" s="84"/>
      <c r="F397" s="84"/>
    </row>
    <row r="398" spans="1:6" ht="21" customHeight="1" x14ac:dyDescent="0.55000000000000004">
      <c r="A398" s="85"/>
      <c r="B398" s="66"/>
      <c r="C398" s="66"/>
      <c r="D398" s="66"/>
      <c r="E398" s="66"/>
      <c r="F398" s="84"/>
    </row>
    <row r="399" spans="1:6" ht="21" customHeight="1" x14ac:dyDescent="0.55000000000000004">
      <c r="A399" s="87" t="s">
        <v>372</v>
      </c>
      <c r="B399" s="84">
        <f t="shared" ref="B399:F399" si="40">SUM(B387:B398)</f>
        <v>0</v>
      </c>
      <c r="C399" s="84">
        <f t="shared" si="40"/>
        <v>0</v>
      </c>
      <c r="D399" s="84">
        <f t="shared" si="40"/>
        <v>0</v>
      </c>
      <c r="E399" s="84">
        <f t="shared" si="40"/>
        <v>0</v>
      </c>
      <c r="F399" s="88">
        <f t="shared" si="40"/>
        <v>0</v>
      </c>
    </row>
    <row r="400" spans="1:6" ht="21" customHeight="1" x14ac:dyDescent="0.55000000000000004">
      <c r="A400" s="47" t="e">
        <f>+D399/C399</f>
        <v>#DIV/0!</v>
      </c>
      <c r="B400" s="66"/>
      <c r="C400" s="66"/>
      <c r="D400" s="66"/>
      <c r="E400" s="66"/>
      <c r="F400" s="66"/>
    </row>
    <row r="401" spans="1:6" ht="21" customHeight="1" x14ac:dyDescent="0.55000000000000004">
      <c r="A401" s="89" t="str">
        <f>CONCATENATE(A417,C417,E417)</f>
        <v>ราคาลงตัวหน่วยละ บาท</v>
      </c>
      <c r="B401" s="66">
        <f t="shared" ref="B401:E401" si="41">SUM(B399:B400)</f>
        <v>0</v>
      </c>
      <c r="C401" s="66">
        <f t="shared" si="41"/>
        <v>0</v>
      </c>
      <c r="D401" s="30">
        <f t="shared" si="41"/>
        <v>0</v>
      </c>
      <c r="E401" s="66">
        <f t="shared" si="41"/>
        <v>0</v>
      </c>
      <c r="F401" s="66">
        <f>+D401-E401</f>
        <v>0</v>
      </c>
    </row>
    <row r="402" spans="1:6" ht="21" customHeight="1" x14ac:dyDescent="0.55000000000000004">
      <c r="A402" s="85" t="s">
        <v>483</v>
      </c>
      <c r="B402" s="84">
        <f>+'4.ไม้80'!B402+'4.ไม้50-79'!B402+'4.ไม้49'!B402</f>
        <v>0</v>
      </c>
      <c r="C402" s="84">
        <f>+'4.ไม้80'!C402+'4.ไม้50-79'!C402+'4.ไม้49'!C402</f>
        <v>0</v>
      </c>
      <c r="D402" s="84">
        <f>+'4.ไม้80'!D402+'4.ไม้50-79'!D402+'4.ไม้49'!D402</f>
        <v>0</v>
      </c>
      <c r="E402" s="84">
        <f>+'4.ไม้80'!E402+'4.ไม้50-79'!E402+'4.ไม้49'!E402</f>
        <v>0</v>
      </c>
      <c r="F402" s="84">
        <f>+'4.ไม้80'!F402+'4.ไม้50-79'!F402+'4.ไม้49'!F402</f>
        <v>0</v>
      </c>
    </row>
    <row r="403" spans="1:6" ht="21" customHeight="1" x14ac:dyDescent="0.55000000000000004">
      <c r="A403" s="85" t="s">
        <v>484</v>
      </c>
      <c r="B403" s="84">
        <f>+'4.ไม้80'!B403+'4.ไม้50-79'!B403+'4.ไม้49'!B403</f>
        <v>0</v>
      </c>
      <c r="C403" s="84">
        <f>+'4.ไม้80'!C403+'4.ไม้50-79'!C403+'4.ไม้49'!C403</f>
        <v>0</v>
      </c>
      <c r="D403" s="84">
        <f>+'4.ไม้80'!D403+'4.ไม้50-79'!D403+'4.ไม้49'!D403</f>
        <v>0</v>
      </c>
      <c r="E403" s="84">
        <f>+'4.ไม้80'!E403+'4.ไม้50-79'!E403+'4.ไม้49'!E403</f>
        <v>0</v>
      </c>
      <c r="F403" s="84">
        <f>+'4.ไม้80'!F403+'4.ไม้50-79'!F403+'4.ไม้49'!F403</f>
        <v>0</v>
      </c>
    </row>
    <row r="404" spans="1:6" ht="21" customHeight="1" x14ac:dyDescent="0.55000000000000004">
      <c r="A404" s="85" t="s">
        <v>485</v>
      </c>
      <c r="B404" s="84">
        <f>+'4.ไม้80'!B404+'4.ไม้50-79'!B404+'4.ไม้49'!B404</f>
        <v>0</v>
      </c>
      <c r="C404" s="84">
        <f>+'4.ไม้80'!C404+'4.ไม้50-79'!C404+'4.ไม้49'!C404</f>
        <v>0</v>
      </c>
      <c r="D404" s="84">
        <f>+'4.ไม้80'!D404+'4.ไม้50-79'!D404+'4.ไม้49'!D404</f>
        <v>0</v>
      </c>
      <c r="E404" s="84">
        <f>+'4.ไม้80'!E404+'4.ไม้50-79'!E404+'4.ไม้49'!E404</f>
        <v>0</v>
      </c>
      <c r="F404" s="84">
        <f>+'4.ไม้80'!F404+'4.ไม้50-79'!F404+'4.ไม้49'!F404</f>
        <v>0</v>
      </c>
    </row>
    <row r="405" spans="1:6" ht="21" customHeight="1" x14ac:dyDescent="0.55000000000000004">
      <c r="A405" s="85" t="s">
        <v>486</v>
      </c>
      <c r="B405" s="84">
        <f>+'4.ไม้80'!B405+'4.ไม้50-79'!B405+'4.ไม้49'!B405</f>
        <v>0</v>
      </c>
      <c r="C405" s="84">
        <f>+'4.ไม้80'!C405+'4.ไม้50-79'!C405+'4.ไม้49'!C405</f>
        <v>0</v>
      </c>
      <c r="D405" s="84">
        <f>+'4.ไม้80'!D405+'4.ไม้50-79'!D405+'4.ไม้49'!D405</f>
        <v>0</v>
      </c>
      <c r="E405" s="84">
        <f>+'4.ไม้80'!E405+'4.ไม้50-79'!E405+'4.ไม้49'!E405</f>
        <v>0</v>
      </c>
      <c r="F405" s="84">
        <f>+'4.ไม้80'!F405+'4.ไม้50-79'!F405+'4.ไม้49'!F405</f>
        <v>0</v>
      </c>
    </row>
    <row r="406" spans="1:6" ht="21" customHeight="1" x14ac:dyDescent="0.55000000000000004">
      <c r="A406" s="85" t="s">
        <v>487</v>
      </c>
      <c r="B406" s="84">
        <f>+'4.ไม้80'!B406+'4.ไม้50-79'!B406+'4.ไม้49'!B406</f>
        <v>0</v>
      </c>
      <c r="C406" s="84">
        <f>+'4.ไม้80'!C406+'4.ไม้50-79'!C406+'4.ไม้49'!C406</f>
        <v>0</v>
      </c>
      <c r="D406" s="84">
        <f>+'4.ไม้80'!D406+'4.ไม้50-79'!D406+'4.ไม้49'!D406</f>
        <v>0</v>
      </c>
      <c r="E406" s="84">
        <f>+'4.ไม้80'!E406+'4.ไม้50-79'!E406+'4.ไม้49'!E406</f>
        <v>0</v>
      </c>
      <c r="F406" s="84">
        <f>+'4.ไม้80'!F406+'4.ไม้50-79'!F406+'4.ไม้49'!F406</f>
        <v>0</v>
      </c>
    </row>
    <row r="407" spans="1:6" ht="21" customHeight="1" x14ac:dyDescent="0.55000000000000004">
      <c r="A407" s="85" t="s">
        <v>488</v>
      </c>
      <c r="B407" s="84">
        <f>+'4.ไม้80'!B407+'4.ไม้50-79'!B407+'4.ไม้49'!B407</f>
        <v>0</v>
      </c>
      <c r="C407" s="84">
        <f>+'4.ไม้80'!C407+'4.ไม้50-79'!C407+'4.ไม้49'!C407</f>
        <v>0</v>
      </c>
      <c r="D407" s="84">
        <f>+'4.ไม้80'!D407+'4.ไม้50-79'!D407+'4.ไม้49'!D407</f>
        <v>0</v>
      </c>
      <c r="E407" s="84">
        <f>+'4.ไม้80'!E407+'4.ไม้50-79'!E407+'4.ไม้49'!E407</f>
        <v>0</v>
      </c>
      <c r="F407" s="84">
        <f>+'4.ไม้80'!F407+'4.ไม้50-79'!F407+'4.ไม้49'!F407</f>
        <v>0</v>
      </c>
    </row>
    <row r="408" spans="1:6" ht="21" customHeight="1" x14ac:dyDescent="0.55000000000000004">
      <c r="A408" s="85"/>
      <c r="B408" s="84"/>
      <c r="C408" s="84"/>
      <c r="D408" s="84"/>
      <c r="E408" s="84"/>
      <c r="F408" s="84"/>
    </row>
    <row r="409" spans="1:6" ht="21" customHeight="1" x14ac:dyDescent="0.55000000000000004">
      <c r="A409" s="85"/>
      <c r="B409" s="84"/>
      <c r="C409" s="84"/>
      <c r="D409" s="84"/>
      <c r="E409" s="84"/>
      <c r="F409" s="84"/>
    </row>
    <row r="410" spans="1:6" ht="21" customHeight="1" x14ac:dyDescent="0.55000000000000004">
      <c r="A410" s="85"/>
      <c r="B410" s="84"/>
      <c r="C410" s="84"/>
      <c r="D410" s="84"/>
      <c r="E410" s="84"/>
      <c r="F410" s="84"/>
    </row>
    <row r="411" spans="1:6" ht="21" customHeight="1" x14ac:dyDescent="0.55000000000000004">
      <c r="A411" s="85"/>
      <c r="B411" s="84"/>
      <c r="C411" s="84"/>
      <c r="D411" s="84"/>
      <c r="E411" s="84"/>
      <c r="F411" s="84"/>
    </row>
    <row r="412" spans="1:6" ht="21" customHeight="1" x14ac:dyDescent="0.55000000000000004">
      <c r="A412" s="85"/>
      <c r="B412" s="84"/>
      <c r="C412" s="84"/>
      <c r="D412" s="84"/>
      <c r="E412" s="84"/>
      <c r="F412" s="84"/>
    </row>
    <row r="413" spans="1:6" ht="21" customHeight="1" x14ac:dyDescent="0.55000000000000004">
      <c r="A413" s="85"/>
      <c r="B413" s="84"/>
      <c r="C413" s="84"/>
      <c r="D413" s="84"/>
      <c r="E413" s="84"/>
      <c r="F413" s="84"/>
    </row>
    <row r="414" spans="1:6" ht="21" customHeight="1" x14ac:dyDescent="0.55000000000000004">
      <c r="A414" s="90" t="s">
        <v>22</v>
      </c>
      <c r="B414" s="30">
        <f t="shared" ref="B414:F414" si="42">SUM(B402:B413)</f>
        <v>0</v>
      </c>
      <c r="C414" s="30">
        <f t="shared" si="42"/>
        <v>0</v>
      </c>
      <c r="D414" s="30">
        <f t="shared" si="42"/>
        <v>0</v>
      </c>
      <c r="E414" s="30">
        <f t="shared" si="42"/>
        <v>0</v>
      </c>
      <c r="F414" s="30">
        <f t="shared" si="42"/>
        <v>0</v>
      </c>
    </row>
    <row r="415" spans="1:6" ht="21" customHeight="1" x14ac:dyDescent="0.55000000000000004">
      <c r="A415" s="91" t="s">
        <v>489</v>
      </c>
      <c r="B415" s="76">
        <f t="shared" ref="B415:F415" si="43">+B401-B414</f>
        <v>0</v>
      </c>
      <c r="C415" s="76">
        <f t="shared" si="43"/>
        <v>0</v>
      </c>
      <c r="D415" s="76">
        <f t="shared" si="43"/>
        <v>0</v>
      </c>
      <c r="E415" s="76">
        <f t="shared" si="43"/>
        <v>0</v>
      </c>
      <c r="F415" s="76">
        <f t="shared" si="43"/>
        <v>0</v>
      </c>
    </row>
    <row r="416" spans="1:6" ht="21" customHeight="1" x14ac:dyDescent="0.55000000000000004">
      <c r="A416" s="92"/>
      <c r="B416" s="93"/>
      <c r="C416" s="93"/>
      <c r="D416" s="93"/>
      <c r="E416" s="93"/>
      <c r="F416" s="93"/>
    </row>
    <row r="417" spans="1:6" ht="21" customHeight="1" x14ac:dyDescent="0.55000000000000004">
      <c r="A417" s="92" t="s">
        <v>377</v>
      </c>
      <c r="B417" s="93"/>
      <c r="C417" s="93"/>
      <c r="D417" s="93"/>
      <c r="E417" s="93" t="s">
        <v>378</v>
      </c>
      <c r="F417" s="93"/>
    </row>
    <row r="418" spans="1:6" ht="21" customHeight="1" x14ac:dyDescent="0.55000000000000004">
      <c r="A418" s="92" t="s">
        <v>379</v>
      </c>
      <c r="B418" s="93"/>
      <c r="C418" s="93"/>
      <c r="D418" s="93"/>
      <c r="E418" s="93" t="s">
        <v>378</v>
      </c>
      <c r="F418" s="93"/>
    </row>
    <row r="419" spans="1:6" ht="21" customHeight="1" x14ac:dyDescent="0.65">
      <c r="A419" s="152" t="s">
        <v>96</v>
      </c>
      <c r="B419" s="153"/>
      <c r="C419" s="153"/>
      <c r="D419" s="153"/>
      <c r="E419" s="153"/>
      <c r="F419" s="154"/>
    </row>
    <row r="420" spans="1:6" ht="21" customHeight="1" x14ac:dyDescent="0.65">
      <c r="A420" s="155" t="str">
        <f>+A382</f>
        <v>งานสวนป่า.......................</v>
      </c>
      <c r="B420" s="138"/>
      <c r="C420" s="138"/>
      <c r="D420" s="138"/>
      <c r="E420" s="138"/>
      <c r="F420" s="138"/>
    </row>
    <row r="421" spans="1:6" ht="21" customHeight="1" x14ac:dyDescent="0.65">
      <c r="A421" s="155" t="s">
        <v>560</v>
      </c>
      <c r="B421" s="138"/>
      <c r="C421" s="138"/>
      <c r="D421" s="138"/>
      <c r="E421" s="138"/>
      <c r="F421" s="138"/>
    </row>
    <row r="422" spans="1:6" ht="21" customHeight="1" x14ac:dyDescent="0.65">
      <c r="A422" s="155" t="str">
        <f>+A384</f>
        <v>ณ วันที่  30  กันยายน  2569</v>
      </c>
      <c r="B422" s="138"/>
      <c r="C422" s="138"/>
      <c r="D422" s="138"/>
      <c r="E422" s="138"/>
      <c r="F422" s="138"/>
    </row>
    <row r="423" spans="1:6" ht="21" customHeight="1" x14ac:dyDescent="0.55000000000000004">
      <c r="A423" s="156"/>
      <c r="B423" s="141"/>
      <c r="C423" s="141"/>
      <c r="D423" s="141"/>
      <c r="E423" s="141"/>
      <c r="F423" s="141"/>
    </row>
    <row r="424" spans="1:6" ht="21" customHeight="1" x14ac:dyDescent="0.55000000000000004">
      <c r="A424" s="81" t="s">
        <v>83</v>
      </c>
      <c r="B424" s="82" t="s">
        <v>42</v>
      </c>
      <c r="C424" s="82" t="s">
        <v>7</v>
      </c>
      <c r="D424" s="82" t="s">
        <v>365</v>
      </c>
      <c r="E424" s="82" t="s">
        <v>366</v>
      </c>
      <c r="F424" s="82" t="s">
        <v>367</v>
      </c>
    </row>
    <row r="425" spans="1:6" ht="21" customHeight="1" x14ac:dyDescent="0.55000000000000004">
      <c r="A425" s="83" t="s">
        <v>368</v>
      </c>
      <c r="B425" s="84">
        <f>+'4.ไม้80'!B425+'4.ไม้50-79'!B425+'4.ไม้49'!B425</f>
        <v>0</v>
      </c>
      <c r="C425" s="84">
        <f>+'4.ไม้80'!C425+'4.ไม้50-79'!C425+'4.ไม้49'!C425</f>
        <v>0</v>
      </c>
      <c r="D425" s="84">
        <f>+'4.ไม้80'!D425+'4.ไม้50-79'!D425+'4.ไม้49'!D425</f>
        <v>0</v>
      </c>
      <c r="E425" s="84">
        <f>+'4.ไม้80'!E425+'4.ไม้50-79'!E425+'4.ไม้49'!E425</f>
        <v>0</v>
      </c>
      <c r="F425" s="84">
        <f>+'4.ไม้80'!F425+'4.ไม้50-79'!F425+'4.ไม้49'!F425</f>
        <v>0</v>
      </c>
    </row>
    <row r="426" spans="1:6" ht="21" customHeight="1" x14ac:dyDescent="0.55000000000000004">
      <c r="A426" s="85"/>
      <c r="B426" s="84"/>
      <c r="C426" s="84"/>
      <c r="D426" s="84"/>
      <c r="E426" s="84"/>
      <c r="F426" s="84"/>
    </row>
    <row r="427" spans="1:6" ht="21" customHeight="1" x14ac:dyDescent="0.55000000000000004">
      <c r="A427" s="85" t="s">
        <v>490</v>
      </c>
      <c r="B427" s="84">
        <f>+'4.ไม้80'!B427+'4.ไม้50-79'!B427+'4.ไม้49'!B427</f>
        <v>0</v>
      </c>
      <c r="C427" s="84">
        <f>+'4.ไม้80'!C427+'4.ไม้50-79'!C427+'4.ไม้49'!C427</f>
        <v>0</v>
      </c>
      <c r="D427" s="84">
        <f>+'4.ไม้80'!D427+'4.ไม้50-79'!D427+'4.ไม้49'!D427</f>
        <v>0</v>
      </c>
      <c r="E427" s="84">
        <f>+'4.ไม้80'!E427+'4.ไม้50-79'!E427+'4.ไม้49'!E427</f>
        <v>0</v>
      </c>
      <c r="F427" s="84">
        <f>+'4.ไม้80'!F427+'4.ไม้50-79'!F427+'4.ไม้49'!F427</f>
        <v>0</v>
      </c>
    </row>
    <row r="428" spans="1:6" ht="21" customHeight="1" x14ac:dyDescent="0.55000000000000004">
      <c r="A428" s="85" t="s">
        <v>491</v>
      </c>
      <c r="B428" s="84">
        <f>+'4.ไม้80'!B428+'4.ไม้50-79'!B428+'4.ไม้49'!B428</f>
        <v>0</v>
      </c>
      <c r="C428" s="84">
        <f>+'4.ไม้80'!C428+'4.ไม้50-79'!C428+'4.ไม้49'!C428</f>
        <v>0</v>
      </c>
      <c r="D428" s="84">
        <f>+'4.ไม้80'!D428+'4.ไม้50-79'!D428+'4.ไม้49'!D428</f>
        <v>0</v>
      </c>
      <c r="E428" s="84">
        <f>+'4.ไม้80'!E428+'4.ไม้50-79'!E428+'4.ไม้49'!E428</f>
        <v>0</v>
      </c>
      <c r="F428" s="84">
        <f>+'4.ไม้80'!F428+'4.ไม้50-79'!F428+'4.ไม้49'!F428</f>
        <v>0</v>
      </c>
    </row>
    <row r="429" spans="1:6" ht="21" customHeight="1" x14ac:dyDescent="0.55000000000000004">
      <c r="A429" s="86"/>
      <c r="B429" s="84"/>
      <c r="C429" s="84"/>
      <c r="D429" s="84"/>
      <c r="E429" s="84"/>
      <c r="F429" s="84"/>
    </row>
    <row r="430" spans="1:6" ht="21" customHeight="1" x14ac:dyDescent="0.55000000000000004">
      <c r="A430" s="85" t="s">
        <v>492</v>
      </c>
      <c r="B430" s="84">
        <f>+'4.ไม้80'!B430+'4.ไม้50-79'!B430+'4.ไม้49'!B430</f>
        <v>0</v>
      </c>
      <c r="C430" s="84">
        <f>+'4.ไม้80'!C430+'4.ไม้50-79'!C430+'4.ไม้49'!C430</f>
        <v>0</v>
      </c>
      <c r="D430" s="84">
        <f>+'4.ไม้80'!D430+'4.ไม้50-79'!D430+'4.ไม้49'!D430</f>
        <v>0</v>
      </c>
      <c r="E430" s="84">
        <f>+'4.ไม้80'!E430+'4.ไม้50-79'!E430+'4.ไม้49'!E430</f>
        <v>0</v>
      </c>
      <c r="F430" s="84">
        <f>+'4.ไม้80'!F430+'4.ไม้50-79'!F430+'4.ไม้49'!F430</f>
        <v>0</v>
      </c>
    </row>
    <row r="431" spans="1:6" ht="21" customHeight="1" x14ac:dyDescent="0.55000000000000004">
      <c r="A431" s="85" t="s">
        <v>493</v>
      </c>
      <c r="B431" s="84">
        <f>+'4.ไม้80'!B431+'4.ไม้50-79'!B431+'4.ไม้49'!B431</f>
        <v>0</v>
      </c>
      <c r="C431" s="84">
        <f>+'4.ไม้80'!C431+'4.ไม้50-79'!C431+'4.ไม้49'!C431</f>
        <v>0</v>
      </c>
      <c r="D431" s="84">
        <f>+'4.ไม้80'!D431+'4.ไม้50-79'!D431+'4.ไม้49'!D431</f>
        <v>0</v>
      </c>
      <c r="E431" s="84">
        <f>+'4.ไม้80'!E431+'4.ไม้50-79'!E431+'4.ไม้49'!E431</f>
        <v>0</v>
      </c>
      <c r="F431" s="84">
        <f>+'4.ไม้80'!F431+'4.ไม้50-79'!F431+'4.ไม้49'!F431</f>
        <v>0</v>
      </c>
    </row>
    <row r="432" spans="1:6" ht="21" customHeight="1" x14ac:dyDescent="0.55000000000000004">
      <c r="A432" s="86"/>
      <c r="B432" s="84"/>
      <c r="C432" s="84"/>
      <c r="D432" s="84"/>
      <c r="E432" s="84"/>
      <c r="F432" s="84"/>
    </row>
    <row r="433" spans="1:6" ht="21" customHeight="1" x14ac:dyDescent="0.55000000000000004">
      <c r="A433" s="86" t="s">
        <v>494</v>
      </c>
      <c r="B433" s="84">
        <f>+'4.ไม้80'!B433+'4.ไม้50-79'!B433+'4.ไม้49'!B433</f>
        <v>0</v>
      </c>
      <c r="C433" s="84">
        <f>+'4.ไม้80'!C433+'4.ไม้50-79'!C433+'4.ไม้49'!C433</f>
        <v>0</v>
      </c>
      <c r="D433" s="84">
        <f>+'4.ไม้80'!D433+'4.ไม้50-79'!D433+'4.ไม้49'!D433</f>
        <v>0</v>
      </c>
      <c r="E433" s="84">
        <f>+'4.ไม้80'!E433+'4.ไม้50-79'!E433+'4.ไม้49'!E433</f>
        <v>0</v>
      </c>
      <c r="F433" s="84">
        <f>+'4.ไม้80'!F433+'4.ไม้50-79'!F433+'4.ไม้49'!F433</f>
        <v>0</v>
      </c>
    </row>
    <row r="434" spans="1:6" ht="21" customHeight="1" x14ac:dyDescent="0.55000000000000004">
      <c r="A434" s="86" t="s">
        <v>495</v>
      </c>
      <c r="B434" s="84">
        <f>+'4.ไม้80'!B434+'4.ไม้50-79'!B434+'4.ไม้49'!B434</f>
        <v>0</v>
      </c>
      <c r="C434" s="84">
        <f>+'4.ไม้80'!C434+'4.ไม้50-79'!C434+'4.ไม้49'!C434</f>
        <v>0</v>
      </c>
      <c r="D434" s="84">
        <f>+'4.ไม้80'!D434+'4.ไม้50-79'!D434+'4.ไม้49'!D434</f>
        <v>0</v>
      </c>
      <c r="E434" s="84">
        <f>+'4.ไม้80'!E434+'4.ไม้50-79'!E434+'4.ไม้49'!E434</f>
        <v>0</v>
      </c>
      <c r="F434" s="84">
        <f>+'4.ไม้80'!F434+'4.ไม้50-79'!F434+'4.ไม้49'!F434</f>
        <v>0</v>
      </c>
    </row>
    <row r="435" spans="1:6" ht="21" customHeight="1" x14ac:dyDescent="0.55000000000000004">
      <c r="A435" s="85"/>
      <c r="B435" s="84"/>
      <c r="C435" s="84"/>
      <c r="D435" s="84"/>
      <c r="E435" s="84"/>
      <c r="F435" s="84"/>
    </row>
    <row r="436" spans="1:6" ht="21" customHeight="1" x14ac:dyDescent="0.55000000000000004">
      <c r="A436" s="85"/>
      <c r="B436" s="66"/>
      <c r="C436" s="66"/>
      <c r="D436" s="66"/>
      <c r="E436" s="66"/>
      <c r="F436" s="84"/>
    </row>
    <row r="437" spans="1:6" ht="21" customHeight="1" x14ac:dyDescent="0.55000000000000004">
      <c r="A437" s="87" t="s">
        <v>372</v>
      </c>
      <c r="B437" s="84">
        <f t="shared" ref="B437:F437" si="44">SUM(B425:B436)</f>
        <v>0</v>
      </c>
      <c r="C437" s="84">
        <f t="shared" si="44"/>
        <v>0</v>
      </c>
      <c r="D437" s="84">
        <f t="shared" si="44"/>
        <v>0</v>
      </c>
      <c r="E437" s="84">
        <f t="shared" si="44"/>
        <v>0</v>
      </c>
      <c r="F437" s="88">
        <f t="shared" si="44"/>
        <v>0</v>
      </c>
    </row>
    <row r="438" spans="1:6" ht="21" customHeight="1" x14ac:dyDescent="0.55000000000000004">
      <c r="A438" s="47" t="e">
        <f>+D437/C437</f>
        <v>#DIV/0!</v>
      </c>
      <c r="B438" s="66"/>
      <c r="C438" s="66"/>
      <c r="D438" s="66"/>
      <c r="E438" s="66"/>
      <c r="F438" s="66"/>
    </row>
    <row r="439" spans="1:6" ht="21" customHeight="1" x14ac:dyDescent="0.55000000000000004">
      <c r="A439" s="89" t="str">
        <f>CONCATENATE(A455,C455,E455)</f>
        <v>ราคาลงตัวหน่วยละ บาท</v>
      </c>
      <c r="B439" s="66">
        <f t="shared" ref="B439:E439" si="45">SUM(B437:B438)</f>
        <v>0</v>
      </c>
      <c r="C439" s="66">
        <f t="shared" si="45"/>
        <v>0</v>
      </c>
      <c r="D439" s="30">
        <f t="shared" si="45"/>
        <v>0</v>
      </c>
      <c r="E439" s="66">
        <f t="shared" si="45"/>
        <v>0</v>
      </c>
      <c r="F439" s="66">
        <f>+D439-E439</f>
        <v>0</v>
      </c>
    </row>
    <row r="440" spans="1:6" ht="21" customHeight="1" x14ac:dyDescent="0.55000000000000004">
      <c r="A440" s="85" t="s">
        <v>496</v>
      </c>
      <c r="B440" s="84">
        <f>+'4.ไม้80'!B440+'4.ไม้50-79'!B440+'4.ไม้49'!B440</f>
        <v>0</v>
      </c>
      <c r="C440" s="84">
        <f>+'4.ไม้80'!C440+'4.ไม้50-79'!C440+'4.ไม้49'!C440</f>
        <v>0</v>
      </c>
      <c r="D440" s="84">
        <f>+'4.ไม้80'!D440+'4.ไม้50-79'!D440+'4.ไม้49'!D440</f>
        <v>0</v>
      </c>
      <c r="E440" s="84">
        <f>+'4.ไม้80'!E440+'4.ไม้50-79'!E440+'4.ไม้49'!E440</f>
        <v>0</v>
      </c>
      <c r="F440" s="84">
        <f>+'4.ไม้80'!F440+'4.ไม้50-79'!F440+'4.ไม้49'!F440</f>
        <v>0</v>
      </c>
    </row>
    <row r="441" spans="1:6" ht="21" customHeight="1" x14ac:dyDescent="0.55000000000000004">
      <c r="A441" s="85" t="s">
        <v>497</v>
      </c>
      <c r="B441" s="84">
        <f>+'4.ไม้80'!B441+'4.ไม้50-79'!B441+'4.ไม้49'!B441</f>
        <v>0</v>
      </c>
      <c r="C441" s="84">
        <f>+'4.ไม้80'!C441+'4.ไม้50-79'!C441+'4.ไม้49'!C441</f>
        <v>0</v>
      </c>
      <c r="D441" s="84">
        <f>+'4.ไม้80'!D441+'4.ไม้50-79'!D441+'4.ไม้49'!D441</f>
        <v>0</v>
      </c>
      <c r="E441" s="84">
        <f>+'4.ไม้80'!E441+'4.ไม้50-79'!E441+'4.ไม้49'!E441</f>
        <v>0</v>
      </c>
      <c r="F441" s="84">
        <f>+'4.ไม้80'!F441+'4.ไม้50-79'!F441+'4.ไม้49'!F441</f>
        <v>0</v>
      </c>
    </row>
    <row r="442" spans="1:6" ht="21" customHeight="1" x14ac:dyDescent="0.55000000000000004">
      <c r="A442" s="85" t="s">
        <v>498</v>
      </c>
      <c r="B442" s="84">
        <f>+'4.ไม้80'!B442+'4.ไม้50-79'!B442+'4.ไม้49'!B442</f>
        <v>0</v>
      </c>
      <c r="C442" s="84">
        <f>+'4.ไม้80'!C442+'4.ไม้50-79'!C442+'4.ไม้49'!C442</f>
        <v>0</v>
      </c>
      <c r="D442" s="84">
        <f>+'4.ไม้80'!D442+'4.ไม้50-79'!D442+'4.ไม้49'!D442</f>
        <v>0</v>
      </c>
      <c r="E442" s="84">
        <f>+'4.ไม้80'!E442+'4.ไม้50-79'!E442+'4.ไม้49'!E442</f>
        <v>0</v>
      </c>
      <c r="F442" s="84">
        <f>+'4.ไม้80'!F442+'4.ไม้50-79'!F442+'4.ไม้49'!F442</f>
        <v>0</v>
      </c>
    </row>
    <row r="443" spans="1:6" ht="21" customHeight="1" x14ac:dyDescent="0.55000000000000004">
      <c r="A443" s="85" t="s">
        <v>499</v>
      </c>
      <c r="B443" s="84">
        <f>+'4.ไม้80'!B443+'4.ไม้50-79'!B443+'4.ไม้49'!B443</f>
        <v>0</v>
      </c>
      <c r="C443" s="84">
        <f>+'4.ไม้80'!C443+'4.ไม้50-79'!C443+'4.ไม้49'!C443</f>
        <v>0</v>
      </c>
      <c r="D443" s="84">
        <f>+'4.ไม้80'!D443+'4.ไม้50-79'!D443+'4.ไม้49'!D443</f>
        <v>0</v>
      </c>
      <c r="E443" s="84">
        <f>+'4.ไม้80'!E443+'4.ไม้50-79'!E443+'4.ไม้49'!E443</f>
        <v>0</v>
      </c>
      <c r="F443" s="84">
        <f>+'4.ไม้80'!F443+'4.ไม้50-79'!F443+'4.ไม้49'!F443</f>
        <v>0</v>
      </c>
    </row>
    <row r="444" spans="1:6" ht="21" customHeight="1" x14ac:dyDescent="0.55000000000000004">
      <c r="A444" s="85" t="s">
        <v>500</v>
      </c>
      <c r="B444" s="84">
        <f>+'4.ไม้80'!B444+'4.ไม้50-79'!B444+'4.ไม้49'!B444</f>
        <v>0</v>
      </c>
      <c r="C444" s="84">
        <f>+'4.ไม้80'!C444+'4.ไม้50-79'!C444+'4.ไม้49'!C444</f>
        <v>0</v>
      </c>
      <c r="D444" s="84">
        <f>+'4.ไม้80'!D444+'4.ไม้50-79'!D444+'4.ไม้49'!D444</f>
        <v>0</v>
      </c>
      <c r="E444" s="84">
        <f>+'4.ไม้80'!E444+'4.ไม้50-79'!E444+'4.ไม้49'!E444</f>
        <v>0</v>
      </c>
      <c r="F444" s="84">
        <f>+'4.ไม้80'!F444+'4.ไม้50-79'!F444+'4.ไม้49'!F444</f>
        <v>0</v>
      </c>
    </row>
    <row r="445" spans="1:6" ht="21" customHeight="1" x14ac:dyDescent="0.55000000000000004">
      <c r="A445" s="85" t="s">
        <v>501</v>
      </c>
      <c r="B445" s="84">
        <f>+'4.ไม้80'!B445+'4.ไม้50-79'!B445+'4.ไม้49'!B445</f>
        <v>0</v>
      </c>
      <c r="C445" s="84">
        <f>+'4.ไม้80'!C445+'4.ไม้50-79'!C445+'4.ไม้49'!C445</f>
        <v>0</v>
      </c>
      <c r="D445" s="84">
        <f>+'4.ไม้80'!D445+'4.ไม้50-79'!D445+'4.ไม้49'!D445</f>
        <v>0</v>
      </c>
      <c r="E445" s="84">
        <f>+'4.ไม้80'!E445+'4.ไม้50-79'!E445+'4.ไม้49'!E445</f>
        <v>0</v>
      </c>
      <c r="F445" s="84">
        <f>+'4.ไม้80'!F445+'4.ไม้50-79'!F445+'4.ไม้49'!F445</f>
        <v>0</v>
      </c>
    </row>
    <row r="446" spans="1:6" ht="21" customHeight="1" x14ac:dyDescent="0.55000000000000004">
      <c r="A446" s="85"/>
      <c r="B446" s="84"/>
      <c r="C446" s="84"/>
      <c r="D446" s="84"/>
      <c r="E446" s="84"/>
      <c r="F446" s="84"/>
    </row>
    <row r="447" spans="1:6" ht="21" customHeight="1" x14ac:dyDescent="0.55000000000000004">
      <c r="A447" s="85"/>
      <c r="B447" s="84"/>
      <c r="C447" s="84"/>
      <c r="D447" s="84"/>
      <c r="E447" s="84"/>
      <c r="F447" s="84"/>
    </row>
    <row r="448" spans="1:6" ht="21" customHeight="1" x14ac:dyDescent="0.55000000000000004">
      <c r="A448" s="85"/>
      <c r="B448" s="84"/>
      <c r="C448" s="84"/>
      <c r="D448" s="84"/>
      <c r="E448" s="84"/>
      <c r="F448" s="84"/>
    </row>
    <row r="449" spans="1:6" ht="21" customHeight="1" x14ac:dyDescent="0.55000000000000004">
      <c r="A449" s="85"/>
      <c r="B449" s="84"/>
      <c r="C449" s="84"/>
      <c r="D449" s="84"/>
      <c r="E449" s="84"/>
      <c r="F449" s="84"/>
    </row>
    <row r="450" spans="1:6" ht="21" customHeight="1" x14ac:dyDescent="0.55000000000000004">
      <c r="A450" s="85"/>
      <c r="B450" s="84"/>
      <c r="C450" s="84"/>
      <c r="D450" s="84"/>
      <c r="E450" s="84"/>
      <c r="F450" s="84"/>
    </row>
    <row r="451" spans="1:6" ht="21" customHeight="1" x14ac:dyDescent="0.55000000000000004">
      <c r="A451" s="85"/>
      <c r="B451" s="84"/>
      <c r="C451" s="84"/>
      <c r="D451" s="84"/>
      <c r="E451" s="84"/>
      <c r="F451" s="84"/>
    </row>
    <row r="452" spans="1:6" ht="21" customHeight="1" x14ac:dyDescent="0.55000000000000004">
      <c r="A452" s="90" t="s">
        <v>22</v>
      </c>
      <c r="B452" s="30">
        <f t="shared" ref="B452:F452" si="46">SUM(B440:B451)</f>
        <v>0</v>
      </c>
      <c r="C452" s="30">
        <f t="shared" si="46"/>
        <v>0</v>
      </c>
      <c r="D452" s="30">
        <f t="shared" si="46"/>
        <v>0</v>
      </c>
      <c r="E452" s="30">
        <f t="shared" si="46"/>
        <v>0</v>
      </c>
      <c r="F452" s="30">
        <f t="shared" si="46"/>
        <v>0</v>
      </c>
    </row>
    <row r="453" spans="1:6" ht="21" customHeight="1" x14ac:dyDescent="0.55000000000000004">
      <c r="A453" s="91" t="s">
        <v>489</v>
      </c>
      <c r="B453" s="76">
        <f t="shared" ref="B453:F453" si="47">+B439-B452</f>
        <v>0</v>
      </c>
      <c r="C453" s="76">
        <f t="shared" si="47"/>
        <v>0</v>
      </c>
      <c r="D453" s="76">
        <f t="shared" si="47"/>
        <v>0</v>
      </c>
      <c r="E453" s="76">
        <f t="shared" si="47"/>
        <v>0</v>
      </c>
      <c r="F453" s="76">
        <f t="shared" si="47"/>
        <v>0</v>
      </c>
    </row>
    <row r="454" spans="1:6" ht="21" customHeight="1" x14ac:dyDescent="0.55000000000000004">
      <c r="A454" s="92"/>
      <c r="B454" s="93"/>
      <c r="C454" s="93"/>
      <c r="D454" s="93"/>
      <c r="E454" s="93"/>
      <c r="F454" s="93"/>
    </row>
    <row r="455" spans="1:6" ht="21" customHeight="1" x14ac:dyDescent="0.55000000000000004">
      <c r="A455" s="92" t="s">
        <v>377</v>
      </c>
      <c r="B455" s="93"/>
      <c r="C455" s="93"/>
      <c r="D455" s="93"/>
      <c r="E455" s="93" t="s">
        <v>378</v>
      </c>
      <c r="F455" s="93"/>
    </row>
    <row r="456" spans="1:6" ht="21" customHeight="1" x14ac:dyDescent="0.55000000000000004">
      <c r="A456" s="92" t="s">
        <v>379</v>
      </c>
      <c r="B456" s="93"/>
      <c r="C456" s="93"/>
      <c r="D456" s="93"/>
      <c r="E456" s="93" t="s">
        <v>378</v>
      </c>
      <c r="F456" s="93"/>
    </row>
    <row r="457" spans="1:6" ht="21" customHeight="1" x14ac:dyDescent="0.65">
      <c r="A457" s="152" t="s">
        <v>97</v>
      </c>
      <c r="B457" s="153"/>
      <c r="C457" s="153"/>
      <c r="D457" s="153"/>
      <c r="E457" s="153"/>
      <c r="F457" s="154"/>
    </row>
    <row r="458" spans="1:6" ht="21" customHeight="1" x14ac:dyDescent="0.65">
      <c r="A458" s="155" t="str">
        <f>+A420</f>
        <v>งานสวนป่า.......................</v>
      </c>
      <c r="B458" s="138"/>
      <c r="C458" s="138"/>
      <c r="D458" s="138"/>
      <c r="E458" s="138"/>
      <c r="F458" s="138"/>
    </row>
    <row r="459" spans="1:6" ht="21" customHeight="1" x14ac:dyDescent="0.65">
      <c r="A459" s="155" t="s">
        <v>560</v>
      </c>
      <c r="B459" s="138"/>
      <c r="C459" s="138"/>
      <c r="D459" s="138"/>
      <c r="E459" s="138"/>
      <c r="F459" s="138"/>
    </row>
    <row r="460" spans="1:6" ht="21" customHeight="1" x14ac:dyDescent="0.65">
      <c r="A460" s="155" t="s">
        <v>611</v>
      </c>
      <c r="B460" s="138"/>
      <c r="C460" s="138"/>
      <c r="D460" s="138"/>
      <c r="E460" s="138"/>
      <c r="F460" s="138"/>
    </row>
    <row r="461" spans="1:6" ht="21" customHeight="1" x14ac:dyDescent="0.55000000000000004">
      <c r="A461" s="156"/>
      <c r="B461" s="141"/>
      <c r="C461" s="141"/>
      <c r="D461" s="141"/>
      <c r="E461" s="141"/>
      <c r="F461" s="141"/>
    </row>
    <row r="462" spans="1:6" ht="21" customHeight="1" x14ac:dyDescent="0.55000000000000004">
      <c r="A462" s="81" t="s">
        <v>83</v>
      </c>
      <c r="B462" s="82" t="s">
        <v>42</v>
      </c>
      <c r="C462" s="82" t="s">
        <v>7</v>
      </c>
      <c r="D462" s="82" t="s">
        <v>365</v>
      </c>
      <c r="E462" s="82" t="s">
        <v>366</v>
      </c>
      <c r="F462" s="82" t="s">
        <v>367</v>
      </c>
    </row>
    <row r="463" spans="1:6" ht="21" customHeight="1" x14ac:dyDescent="0.55000000000000004">
      <c r="A463" s="83" t="s">
        <v>368</v>
      </c>
      <c r="B463" s="84">
        <f>+'4.ไม้80'!B463+'4.ไม้50-79'!B463+'4.ไม้49'!B463</f>
        <v>0</v>
      </c>
      <c r="C463" s="84">
        <f>+'4.ไม้80'!C463+'4.ไม้50-79'!C463+'4.ไม้49'!C463</f>
        <v>0</v>
      </c>
      <c r="D463" s="84">
        <f>+'4.ไม้80'!D463+'4.ไม้50-79'!D463+'4.ไม้49'!D463</f>
        <v>0</v>
      </c>
      <c r="E463" s="84">
        <f>+'4.ไม้80'!E463+'4.ไม้50-79'!E463+'4.ไม้49'!E463</f>
        <v>0</v>
      </c>
      <c r="F463" s="84">
        <f>+'4.ไม้80'!F463+'4.ไม้50-79'!F463+'4.ไม้49'!F463</f>
        <v>0</v>
      </c>
    </row>
    <row r="464" spans="1:6" ht="21" customHeight="1" x14ac:dyDescent="0.55000000000000004">
      <c r="A464" s="85"/>
      <c r="B464" s="84"/>
      <c r="C464" s="84"/>
      <c r="D464" s="84"/>
      <c r="E464" s="84"/>
      <c r="F464" s="84"/>
    </row>
    <row r="465" spans="1:6" ht="21" customHeight="1" x14ac:dyDescent="0.55000000000000004">
      <c r="A465" s="85" t="s">
        <v>502</v>
      </c>
      <c r="B465" s="84">
        <f>+'4.ไม้80'!B465+'4.ไม้50-79'!B465+'4.ไม้49'!B465</f>
        <v>0</v>
      </c>
      <c r="C465" s="84">
        <f>+'4.ไม้80'!C465+'4.ไม้50-79'!C465+'4.ไม้49'!C465</f>
        <v>0</v>
      </c>
      <c r="D465" s="84">
        <f>+'4.ไม้80'!D465+'4.ไม้50-79'!D465+'4.ไม้49'!D465</f>
        <v>0</v>
      </c>
      <c r="E465" s="84">
        <f>+'4.ไม้80'!E465+'4.ไม้50-79'!E465+'4.ไม้49'!E465</f>
        <v>0</v>
      </c>
      <c r="F465" s="84">
        <f>+'4.ไม้80'!F465+'4.ไม้50-79'!F465+'4.ไม้49'!F465</f>
        <v>0</v>
      </c>
    </row>
    <row r="466" spans="1:6" ht="21" customHeight="1" x14ac:dyDescent="0.55000000000000004">
      <c r="A466" s="85" t="s">
        <v>503</v>
      </c>
      <c r="B466" s="84">
        <f>+'4.ไม้80'!B466+'4.ไม้50-79'!B466+'4.ไม้49'!B466</f>
        <v>0</v>
      </c>
      <c r="C466" s="84">
        <f>+'4.ไม้80'!C466+'4.ไม้50-79'!C466+'4.ไม้49'!C466</f>
        <v>0</v>
      </c>
      <c r="D466" s="84">
        <f>+'4.ไม้80'!D466+'4.ไม้50-79'!D466+'4.ไม้49'!D466</f>
        <v>0</v>
      </c>
      <c r="E466" s="84">
        <f>+'4.ไม้80'!E466+'4.ไม้50-79'!E466+'4.ไม้49'!E466</f>
        <v>0</v>
      </c>
      <c r="F466" s="84">
        <f>+'4.ไม้80'!F466+'4.ไม้50-79'!F466+'4.ไม้49'!F466</f>
        <v>0</v>
      </c>
    </row>
    <row r="467" spans="1:6" ht="21" customHeight="1" x14ac:dyDescent="0.55000000000000004">
      <c r="A467" s="86"/>
      <c r="B467" s="84"/>
      <c r="C467" s="84"/>
      <c r="D467" s="84"/>
      <c r="E467" s="84"/>
      <c r="F467" s="84"/>
    </row>
    <row r="468" spans="1:6" ht="21" customHeight="1" x14ac:dyDescent="0.55000000000000004">
      <c r="A468" s="85" t="s">
        <v>504</v>
      </c>
      <c r="B468" s="84">
        <f>+'4.ไม้80'!B468+'4.ไม้50-79'!B468+'4.ไม้49'!B468</f>
        <v>0</v>
      </c>
      <c r="C468" s="84">
        <f>+'4.ไม้80'!C468+'4.ไม้50-79'!C468+'4.ไม้49'!C468</f>
        <v>0</v>
      </c>
      <c r="D468" s="84">
        <f>+'4.ไม้80'!D468+'4.ไม้50-79'!D468+'4.ไม้49'!D468</f>
        <v>0</v>
      </c>
      <c r="E468" s="84">
        <f>+'4.ไม้80'!E468+'4.ไม้50-79'!E468+'4.ไม้49'!E468</f>
        <v>0</v>
      </c>
      <c r="F468" s="84">
        <f>+'4.ไม้80'!F468+'4.ไม้50-79'!F468+'4.ไม้49'!F468</f>
        <v>0</v>
      </c>
    </row>
    <row r="469" spans="1:6" ht="21" customHeight="1" x14ac:dyDescent="0.55000000000000004">
      <c r="A469" s="85" t="s">
        <v>505</v>
      </c>
      <c r="B469" s="84">
        <f>+'4.ไม้80'!B469+'4.ไม้50-79'!B469+'4.ไม้49'!B469</f>
        <v>0</v>
      </c>
      <c r="C469" s="84">
        <f>+'4.ไม้80'!C469+'4.ไม้50-79'!C469+'4.ไม้49'!C469</f>
        <v>0</v>
      </c>
      <c r="D469" s="84">
        <f>+'4.ไม้80'!D469+'4.ไม้50-79'!D469+'4.ไม้49'!D469</f>
        <v>0</v>
      </c>
      <c r="E469" s="84">
        <f>+'4.ไม้80'!E469+'4.ไม้50-79'!E469+'4.ไม้49'!E469</f>
        <v>0</v>
      </c>
      <c r="F469" s="84">
        <f>+'4.ไม้80'!F469+'4.ไม้50-79'!F469+'4.ไม้49'!F469</f>
        <v>0</v>
      </c>
    </row>
    <row r="470" spans="1:6" ht="21" customHeight="1" x14ac:dyDescent="0.55000000000000004">
      <c r="A470" s="86"/>
      <c r="B470" s="84"/>
      <c r="C470" s="84"/>
      <c r="D470" s="84"/>
      <c r="E470" s="84"/>
      <c r="F470" s="84"/>
    </row>
    <row r="471" spans="1:6" ht="21" customHeight="1" x14ac:dyDescent="0.55000000000000004">
      <c r="A471" s="86" t="s">
        <v>506</v>
      </c>
      <c r="B471" s="84">
        <f>+'4.ไม้80'!B471+'4.ไม้50-79'!B471+'4.ไม้49'!B471</f>
        <v>0</v>
      </c>
      <c r="C471" s="84">
        <f>+'4.ไม้80'!C471+'4.ไม้50-79'!C471+'4.ไม้49'!C471</f>
        <v>0</v>
      </c>
      <c r="D471" s="84">
        <f>+'4.ไม้80'!D471+'4.ไม้50-79'!D471+'4.ไม้49'!D471</f>
        <v>0</v>
      </c>
      <c r="E471" s="84">
        <f>+'4.ไม้80'!E471+'4.ไม้50-79'!E471+'4.ไม้49'!E471</f>
        <v>0</v>
      </c>
      <c r="F471" s="84">
        <f>+'4.ไม้80'!F471+'4.ไม้50-79'!F471+'4.ไม้49'!F471</f>
        <v>0</v>
      </c>
    </row>
    <row r="472" spans="1:6" ht="21" customHeight="1" x14ac:dyDescent="0.55000000000000004">
      <c r="A472" s="86" t="s">
        <v>507</v>
      </c>
      <c r="B472" s="84">
        <f>+'4.ไม้80'!B472+'4.ไม้50-79'!B472+'4.ไม้49'!B472</f>
        <v>0</v>
      </c>
      <c r="C472" s="84">
        <f>+'4.ไม้80'!C472+'4.ไม้50-79'!C472+'4.ไม้49'!C472</f>
        <v>0</v>
      </c>
      <c r="D472" s="84">
        <f>+'4.ไม้80'!D472+'4.ไม้50-79'!D472+'4.ไม้49'!D472</f>
        <v>0</v>
      </c>
      <c r="E472" s="84">
        <f>+'4.ไม้80'!E472+'4.ไม้50-79'!E472+'4.ไม้49'!E472</f>
        <v>0</v>
      </c>
      <c r="F472" s="84">
        <f>+'4.ไม้80'!F472+'4.ไม้50-79'!F472+'4.ไม้49'!F472</f>
        <v>0</v>
      </c>
    </row>
    <row r="473" spans="1:6" ht="21" customHeight="1" x14ac:dyDescent="0.55000000000000004">
      <c r="A473" s="85"/>
      <c r="B473" s="84"/>
      <c r="C473" s="84"/>
      <c r="D473" s="84"/>
      <c r="E473" s="84"/>
      <c r="F473" s="84"/>
    </row>
    <row r="474" spans="1:6" ht="21" customHeight="1" x14ac:dyDescent="0.55000000000000004">
      <c r="A474" s="85"/>
      <c r="B474" s="66"/>
      <c r="C474" s="66"/>
      <c r="D474" s="66"/>
      <c r="E474" s="66"/>
      <c r="F474" s="84"/>
    </row>
    <row r="475" spans="1:6" ht="21" customHeight="1" x14ac:dyDescent="0.55000000000000004">
      <c r="A475" s="87" t="s">
        <v>372</v>
      </c>
      <c r="B475" s="84">
        <f t="shared" ref="B475:F475" si="48">SUM(B463:B474)</f>
        <v>0</v>
      </c>
      <c r="C475" s="84">
        <f t="shared" si="48"/>
        <v>0</v>
      </c>
      <c r="D475" s="84">
        <f t="shared" si="48"/>
        <v>0</v>
      </c>
      <c r="E475" s="84">
        <f t="shared" si="48"/>
        <v>0</v>
      </c>
      <c r="F475" s="88">
        <f t="shared" si="48"/>
        <v>0</v>
      </c>
    </row>
    <row r="476" spans="1:6" ht="21" customHeight="1" x14ac:dyDescent="0.55000000000000004">
      <c r="A476" s="47" t="e">
        <f>+D475/C475</f>
        <v>#DIV/0!</v>
      </c>
      <c r="B476" s="66"/>
      <c r="C476" s="66"/>
      <c r="D476" s="66"/>
      <c r="E476" s="66"/>
      <c r="F476" s="66"/>
    </row>
    <row r="477" spans="1:6" ht="21" customHeight="1" x14ac:dyDescent="0.55000000000000004">
      <c r="A477" s="89" t="str">
        <f>CONCATENATE(A493,C493,E493)</f>
        <v>ราคาลงตัวหน่วยละ บาท</v>
      </c>
      <c r="B477" s="66">
        <f t="shared" ref="B477:E477" si="49">SUM(B475:B476)</f>
        <v>0</v>
      </c>
      <c r="C477" s="66">
        <f t="shared" si="49"/>
        <v>0</v>
      </c>
      <c r="D477" s="30">
        <f t="shared" si="49"/>
        <v>0</v>
      </c>
      <c r="E477" s="66">
        <f t="shared" si="49"/>
        <v>0</v>
      </c>
      <c r="F477" s="66">
        <f>+D477-E477</f>
        <v>0</v>
      </c>
    </row>
    <row r="478" spans="1:6" ht="21" customHeight="1" x14ac:dyDescent="0.55000000000000004">
      <c r="A478" s="85" t="s">
        <v>508</v>
      </c>
      <c r="B478" s="84">
        <f>+'4.ไม้80'!B478+'4.ไม้50-79'!B478+'4.ไม้49'!B478</f>
        <v>0</v>
      </c>
      <c r="C478" s="84">
        <f>+'4.ไม้80'!C478+'4.ไม้50-79'!C478+'4.ไม้49'!C478</f>
        <v>0</v>
      </c>
      <c r="D478" s="84">
        <f>+'4.ไม้80'!D478+'4.ไม้50-79'!D478+'4.ไม้49'!D478</f>
        <v>0</v>
      </c>
      <c r="E478" s="84">
        <f>+'4.ไม้80'!E478+'4.ไม้50-79'!E478+'4.ไม้49'!E478</f>
        <v>0</v>
      </c>
      <c r="F478" s="84">
        <f>+'4.ไม้80'!F478+'4.ไม้50-79'!F478+'4.ไม้49'!F478</f>
        <v>0</v>
      </c>
    </row>
    <row r="479" spans="1:6" ht="21" customHeight="1" x14ac:dyDescent="0.55000000000000004">
      <c r="A479" s="85" t="s">
        <v>509</v>
      </c>
      <c r="B479" s="84">
        <f>+'4.ไม้80'!B479+'4.ไม้50-79'!B479+'4.ไม้49'!B479</f>
        <v>0</v>
      </c>
      <c r="C479" s="84">
        <f>+'4.ไม้80'!C479+'4.ไม้50-79'!C479+'4.ไม้49'!C479</f>
        <v>0</v>
      </c>
      <c r="D479" s="84">
        <f>+'4.ไม้80'!D479+'4.ไม้50-79'!D479+'4.ไม้49'!D479</f>
        <v>0</v>
      </c>
      <c r="E479" s="84">
        <f>+'4.ไม้80'!E479+'4.ไม้50-79'!E479+'4.ไม้49'!E479</f>
        <v>0</v>
      </c>
      <c r="F479" s="84">
        <f>+'4.ไม้80'!F479+'4.ไม้50-79'!F479+'4.ไม้49'!F479</f>
        <v>0</v>
      </c>
    </row>
    <row r="480" spans="1:6" ht="21" customHeight="1" x14ac:dyDescent="0.55000000000000004">
      <c r="A480" s="85" t="s">
        <v>510</v>
      </c>
      <c r="B480" s="84">
        <f>+'4.ไม้80'!B480+'4.ไม้50-79'!B480+'4.ไม้49'!B480</f>
        <v>0</v>
      </c>
      <c r="C480" s="84">
        <f>+'4.ไม้80'!C480+'4.ไม้50-79'!C480+'4.ไม้49'!C480</f>
        <v>0</v>
      </c>
      <c r="D480" s="84">
        <f>+'4.ไม้80'!D480+'4.ไม้50-79'!D480+'4.ไม้49'!D480</f>
        <v>0</v>
      </c>
      <c r="E480" s="84">
        <f>+'4.ไม้80'!E480+'4.ไม้50-79'!E480+'4.ไม้49'!E480</f>
        <v>0</v>
      </c>
      <c r="F480" s="84">
        <f>+'4.ไม้80'!F480+'4.ไม้50-79'!F480+'4.ไม้49'!F480</f>
        <v>0</v>
      </c>
    </row>
    <row r="481" spans="1:6" ht="21" customHeight="1" x14ac:dyDescent="0.55000000000000004">
      <c r="A481" s="85" t="s">
        <v>511</v>
      </c>
      <c r="B481" s="84">
        <f>+'4.ไม้80'!B481+'4.ไม้50-79'!B481+'4.ไม้49'!B481</f>
        <v>0</v>
      </c>
      <c r="C481" s="84">
        <f>+'4.ไม้80'!C481+'4.ไม้50-79'!C481+'4.ไม้49'!C481</f>
        <v>0</v>
      </c>
      <c r="D481" s="84">
        <f>+'4.ไม้80'!D481+'4.ไม้50-79'!D481+'4.ไม้49'!D481</f>
        <v>0</v>
      </c>
      <c r="E481" s="84">
        <f>+'4.ไม้80'!E481+'4.ไม้50-79'!E481+'4.ไม้49'!E481</f>
        <v>0</v>
      </c>
      <c r="F481" s="84">
        <f>+'4.ไม้80'!F481+'4.ไม้50-79'!F481+'4.ไม้49'!F481</f>
        <v>0</v>
      </c>
    </row>
    <row r="482" spans="1:6" ht="21" customHeight="1" x14ac:dyDescent="0.55000000000000004">
      <c r="A482" s="85" t="s">
        <v>512</v>
      </c>
      <c r="B482" s="84">
        <f>+'4.ไม้80'!B482+'4.ไม้50-79'!B482+'4.ไม้49'!B482</f>
        <v>0</v>
      </c>
      <c r="C482" s="84">
        <f>+'4.ไม้80'!C482+'4.ไม้50-79'!C482+'4.ไม้49'!C482</f>
        <v>0</v>
      </c>
      <c r="D482" s="84">
        <f>+'4.ไม้80'!D482+'4.ไม้50-79'!D482+'4.ไม้49'!D482</f>
        <v>0</v>
      </c>
      <c r="E482" s="84">
        <f>+'4.ไม้80'!E482+'4.ไม้50-79'!E482+'4.ไม้49'!E482</f>
        <v>0</v>
      </c>
      <c r="F482" s="84">
        <f>+'4.ไม้80'!F482+'4.ไม้50-79'!F482+'4.ไม้49'!F482</f>
        <v>0</v>
      </c>
    </row>
    <row r="483" spans="1:6" ht="21" customHeight="1" x14ac:dyDescent="0.55000000000000004">
      <c r="A483" s="85" t="s">
        <v>513</v>
      </c>
      <c r="B483" s="84">
        <f>+'4.ไม้80'!B483+'4.ไม้50-79'!B483+'4.ไม้49'!B483</f>
        <v>0</v>
      </c>
      <c r="C483" s="84">
        <f>+'4.ไม้80'!C483+'4.ไม้50-79'!C483+'4.ไม้49'!C483</f>
        <v>0</v>
      </c>
      <c r="D483" s="84">
        <f>+'4.ไม้80'!D483+'4.ไม้50-79'!D483+'4.ไม้49'!D483</f>
        <v>0</v>
      </c>
      <c r="E483" s="84">
        <f>+'4.ไม้80'!E483+'4.ไม้50-79'!E483+'4.ไม้49'!E483</f>
        <v>0</v>
      </c>
      <c r="F483" s="84">
        <f>+'4.ไม้80'!F483+'4.ไม้50-79'!F483+'4.ไม้49'!F483</f>
        <v>0</v>
      </c>
    </row>
    <row r="484" spans="1:6" ht="21" customHeight="1" x14ac:dyDescent="0.55000000000000004">
      <c r="A484" s="85"/>
      <c r="B484" s="84"/>
      <c r="C484" s="84"/>
      <c r="D484" s="84"/>
      <c r="E484" s="84"/>
      <c r="F484" s="84"/>
    </row>
    <row r="485" spans="1:6" ht="21" customHeight="1" x14ac:dyDescent="0.55000000000000004">
      <c r="A485" s="85"/>
      <c r="B485" s="84"/>
      <c r="C485" s="84"/>
      <c r="D485" s="84"/>
      <c r="E485" s="84"/>
      <c r="F485" s="84"/>
    </row>
    <row r="486" spans="1:6" ht="21" customHeight="1" x14ac:dyDescent="0.55000000000000004">
      <c r="A486" s="85"/>
      <c r="B486" s="84"/>
      <c r="C486" s="84"/>
      <c r="D486" s="84"/>
      <c r="E486" s="84"/>
      <c r="F486" s="84"/>
    </row>
    <row r="487" spans="1:6" ht="21" customHeight="1" x14ac:dyDescent="0.55000000000000004">
      <c r="A487" s="85"/>
      <c r="B487" s="84"/>
      <c r="C487" s="84"/>
      <c r="D487" s="84"/>
      <c r="E487" s="84"/>
      <c r="F487" s="84"/>
    </row>
    <row r="488" spans="1:6" ht="21" customHeight="1" x14ac:dyDescent="0.55000000000000004">
      <c r="A488" s="85"/>
      <c r="B488" s="84"/>
      <c r="C488" s="84"/>
      <c r="D488" s="84"/>
      <c r="E488" s="84"/>
      <c r="F488" s="84"/>
    </row>
    <row r="489" spans="1:6" ht="21" customHeight="1" x14ac:dyDescent="0.55000000000000004">
      <c r="A489" s="85"/>
      <c r="B489" s="84"/>
      <c r="C489" s="84"/>
      <c r="D489" s="84"/>
      <c r="E489" s="84"/>
      <c r="F489" s="84"/>
    </row>
    <row r="490" spans="1:6" ht="21" customHeight="1" x14ac:dyDescent="0.55000000000000004">
      <c r="A490" s="90" t="s">
        <v>22</v>
      </c>
      <c r="B490" s="30">
        <f t="shared" ref="B490:F490" si="50">SUM(B478:B489)</f>
        <v>0</v>
      </c>
      <c r="C490" s="30">
        <f t="shared" si="50"/>
        <v>0</v>
      </c>
      <c r="D490" s="30">
        <f t="shared" si="50"/>
        <v>0</v>
      </c>
      <c r="E490" s="30">
        <f t="shared" si="50"/>
        <v>0</v>
      </c>
      <c r="F490" s="30">
        <f t="shared" si="50"/>
        <v>0</v>
      </c>
    </row>
    <row r="491" spans="1:6" ht="21" customHeight="1" x14ac:dyDescent="0.55000000000000004">
      <c r="A491" s="91" t="s">
        <v>514</v>
      </c>
      <c r="B491" s="76">
        <f t="shared" ref="B491:F491" si="51">+B477-B490</f>
        <v>0</v>
      </c>
      <c r="C491" s="76">
        <f t="shared" si="51"/>
        <v>0</v>
      </c>
      <c r="D491" s="76">
        <f t="shared" si="51"/>
        <v>0</v>
      </c>
      <c r="E491" s="76">
        <f t="shared" si="51"/>
        <v>0</v>
      </c>
      <c r="F491" s="76">
        <f t="shared" si="51"/>
        <v>0</v>
      </c>
    </row>
    <row r="492" spans="1:6" ht="21" customHeight="1" x14ac:dyDescent="0.55000000000000004">
      <c r="A492" s="92"/>
      <c r="B492" s="93"/>
      <c r="C492" s="93"/>
      <c r="D492" s="93"/>
      <c r="E492" s="93"/>
      <c r="F492" s="93"/>
    </row>
    <row r="493" spans="1:6" ht="21" customHeight="1" x14ac:dyDescent="0.55000000000000004">
      <c r="A493" s="92" t="s">
        <v>377</v>
      </c>
      <c r="B493" s="93"/>
      <c r="C493" s="93"/>
      <c r="D493" s="93"/>
      <c r="E493" s="93" t="s">
        <v>378</v>
      </c>
      <c r="F493" s="93"/>
    </row>
    <row r="494" spans="1:6" ht="21" customHeight="1" x14ac:dyDescent="0.55000000000000004">
      <c r="A494" s="92" t="s">
        <v>379</v>
      </c>
      <c r="B494" s="93"/>
      <c r="C494" s="93"/>
      <c r="D494" s="93"/>
      <c r="E494" s="93" t="s">
        <v>378</v>
      </c>
      <c r="F494" s="93"/>
    </row>
    <row r="495" spans="1:6" ht="21" customHeight="1" x14ac:dyDescent="0.65">
      <c r="A495" s="152" t="s">
        <v>98</v>
      </c>
      <c r="B495" s="153"/>
      <c r="C495" s="153"/>
      <c r="D495" s="153"/>
      <c r="E495" s="153"/>
      <c r="F495" s="154"/>
    </row>
    <row r="496" spans="1:6" ht="21" customHeight="1" x14ac:dyDescent="0.65">
      <c r="A496" s="155" t="str">
        <f>+A458</f>
        <v>งานสวนป่า.......................</v>
      </c>
      <c r="B496" s="138"/>
      <c r="C496" s="138"/>
      <c r="D496" s="138"/>
      <c r="E496" s="138"/>
      <c r="F496" s="138"/>
    </row>
    <row r="497" spans="1:6" ht="21" customHeight="1" x14ac:dyDescent="0.65">
      <c r="A497" s="155" t="s">
        <v>560</v>
      </c>
      <c r="B497" s="138"/>
      <c r="C497" s="138"/>
      <c r="D497" s="138"/>
      <c r="E497" s="138"/>
      <c r="F497" s="138"/>
    </row>
    <row r="498" spans="1:6" ht="21" customHeight="1" x14ac:dyDescent="0.65">
      <c r="A498" s="155" t="s">
        <v>612</v>
      </c>
      <c r="B498" s="138"/>
      <c r="C498" s="138"/>
      <c r="D498" s="138"/>
      <c r="E498" s="138"/>
      <c r="F498" s="138"/>
    </row>
    <row r="499" spans="1:6" ht="21" customHeight="1" x14ac:dyDescent="0.55000000000000004">
      <c r="A499" s="156"/>
      <c r="B499" s="141"/>
      <c r="C499" s="141"/>
      <c r="D499" s="141"/>
      <c r="E499" s="141"/>
      <c r="F499" s="141"/>
    </row>
    <row r="500" spans="1:6" ht="21" customHeight="1" x14ac:dyDescent="0.55000000000000004">
      <c r="A500" s="81" t="s">
        <v>83</v>
      </c>
      <c r="B500" s="82" t="s">
        <v>42</v>
      </c>
      <c r="C500" s="82" t="s">
        <v>7</v>
      </c>
      <c r="D500" s="82" t="s">
        <v>365</v>
      </c>
      <c r="E500" s="82" t="s">
        <v>366</v>
      </c>
      <c r="F500" s="82" t="s">
        <v>367</v>
      </c>
    </row>
    <row r="501" spans="1:6" ht="21" customHeight="1" x14ac:dyDescent="0.55000000000000004">
      <c r="A501" s="83" t="s">
        <v>368</v>
      </c>
      <c r="B501" s="84">
        <f>+'4.ไม้80'!B501+'4.ไม้50-79'!B501+'4.ไม้49'!B501</f>
        <v>0</v>
      </c>
      <c r="C501" s="84">
        <f>+'4.ไม้80'!C501+'4.ไม้50-79'!C501+'4.ไม้49'!C501</f>
        <v>0</v>
      </c>
      <c r="D501" s="84">
        <f>+'4.ไม้80'!D501+'4.ไม้50-79'!D501+'4.ไม้49'!D501</f>
        <v>0</v>
      </c>
      <c r="E501" s="84">
        <f>+'4.ไม้80'!E501+'4.ไม้50-79'!E501+'4.ไม้49'!E501</f>
        <v>0</v>
      </c>
      <c r="F501" s="84">
        <f>+'4.ไม้80'!F501+'4.ไม้50-79'!F501+'4.ไม้49'!F501</f>
        <v>0</v>
      </c>
    </row>
    <row r="502" spans="1:6" ht="21" customHeight="1" x14ac:dyDescent="0.55000000000000004">
      <c r="A502" s="85"/>
      <c r="B502" s="84"/>
      <c r="C502" s="84"/>
      <c r="D502" s="84"/>
      <c r="E502" s="84"/>
      <c r="F502" s="84"/>
    </row>
    <row r="503" spans="1:6" ht="21" customHeight="1" x14ac:dyDescent="0.55000000000000004">
      <c r="A503" s="85" t="s">
        <v>515</v>
      </c>
      <c r="B503" s="84">
        <f>+'4.ไม้80'!B503+'4.ไม้50-79'!B503+'4.ไม้49'!B503</f>
        <v>0</v>
      </c>
      <c r="C503" s="84">
        <f>+'4.ไม้80'!C503+'4.ไม้50-79'!C503+'4.ไม้49'!C503</f>
        <v>0</v>
      </c>
      <c r="D503" s="84">
        <f>+'4.ไม้80'!D503+'4.ไม้50-79'!D503+'4.ไม้49'!D503</f>
        <v>0</v>
      </c>
      <c r="E503" s="84">
        <f>+'4.ไม้80'!E503+'4.ไม้50-79'!E503+'4.ไม้49'!E503</f>
        <v>0</v>
      </c>
      <c r="F503" s="84">
        <f>+'4.ไม้80'!F503+'4.ไม้50-79'!F503+'4.ไม้49'!F503</f>
        <v>0</v>
      </c>
    </row>
    <row r="504" spans="1:6" ht="21" customHeight="1" x14ac:dyDescent="0.55000000000000004">
      <c r="A504" s="85" t="s">
        <v>516</v>
      </c>
      <c r="B504" s="84">
        <f>+'4.ไม้80'!B504+'4.ไม้50-79'!B504+'4.ไม้49'!B504</f>
        <v>0</v>
      </c>
      <c r="C504" s="84">
        <f>+'4.ไม้80'!C504+'4.ไม้50-79'!C504+'4.ไม้49'!C504</f>
        <v>0</v>
      </c>
      <c r="D504" s="84">
        <f>+'4.ไม้80'!D504+'4.ไม้50-79'!D504+'4.ไม้49'!D504</f>
        <v>0</v>
      </c>
      <c r="E504" s="84">
        <f>+'4.ไม้80'!E504+'4.ไม้50-79'!E504+'4.ไม้49'!E504</f>
        <v>0</v>
      </c>
      <c r="F504" s="84">
        <f>+'4.ไม้80'!F504+'4.ไม้50-79'!F504+'4.ไม้49'!F504</f>
        <v>0</v>
      </c>
    </row>
    <row r="505" spans="1:6" ht="21" customHeight="1" x14ac:dyDescent="0.55000000000000004">
      <c r="A505" s="86"/>
      <c r="B505" s="84"/>
      <c r="C505" s="84"/>
      <c r="D505" s="84"/>
      <c r="E505" s="84"/>
      <c r="F505" s="84"/>
    </row>
    <row r="506" spans="1:6" ht="21" customHeight="1" x14ac:dyDescent="0.55000000000000004">
      <c r="A506" s="85" t="s">
        <v>517</v>
      </c>
      <c r="B506" s="84">
        <f>+'4.ไม้80'!B506+'4.ไม้50-79'!B506+'4.ไม้49'!B506</f>
        <v>0</v>
      </c>
      <c r="C506" s="84">
        <f>+'4.ไม้80'!C506+'4.ไม้50-79'!C506+'4.ไม้49'!C506</f>
        <v>0</v>
      </c>
      <c r="D506" s="84">
        <f>+'4.ไม้80'!D506+'4.ไม้50-79'!D506+'4.ไม้49'!D506</f>
        <v>0</v>
      </c>
      <c r="E506" s="84">
        <f>+'4.ไม้80'!E506+'4.ไม้50-79'!E506+'4.ไม้49'!E506</f>
        <v>0</v>
      </c>
      <c r="F506" s="84">
        <f>+'4.ไม้80'!F506+'4.ไม้50-79'!F506+'4.ไม้49'!F506</f>
        <v>0</v>
      </c>
    </row>
    <row r="507" spans="1:6" ht="21" customHeight="1" x14ac:dyDescent="0.55000000000000004">
      <c r="A507" s="85" t="s">
        <v>518</v>
      </c>
      <c r="B507" s="84">
        <f>+'4.ไม้80'!B507+'4.ไม้50-79'!B507+'4.ไม้49'!B507</f>
        <v>0</v>
      </c>
      <c r="C507" s="84">
        <f>+'4.ไม้80'!C507+'4.ไม้50-79'!C507+'4.ไม้49'!C507</f>
        <v>0</v>
      </c>
      <c r="D507" s="84">
        <f>+'4.ไม้80'!D507+'4.ไม้50-79'!D507+'4.ไม้49'!D507</f>
        <v>0</v>
      </c>
      <c r="E507" s="84">
        <f>+'4.ไม้80'!E507+'4.ไม้50-79'!E507+'4.ไม้49'!E507</f>
        <v>0</v>
      </c>
      <c r="F507" s="84">
        <f>+'4.ไม้80'!F507+'4.ไม้50-79'!F507+'4.ไม้49'!F507</f>
        <v>0</v>
      </c>
    </row>
    <row r="508" spans="1:6" ht="21" customHeight="1" x14ac:dyDescent="0.55000000000000004">
      <c r="A508" s="86"/>
      <c r="B508" s="84"/>
      <c r="C508" s="84"/>
      <c r="D508" s="84"/>
      <c r="E508" s="84"/>
      <c r="F508" s="84"/>
    </row>
    <row r="509" spans="1:6" ht="21" customHeight="1" x14ac:dyDescent="0.55000000000000004">
      <c r="A509" s="86" t="s">
        <v>519</v>
      </c>
      <c r="B509" s="84">
        <f>+'4.ไม้80'!B509+'4.ไม้50-79'!B509+'4.ไม้49'!B509</f>
        <v>0</v>
      </c>
      <c r="C509" s="84">
        <f>+'4.ไม้80'!C509+'4.ไม้50-79'!C509+'4.ไม้49'!C509</f>
        <v>0</v>
      </c>
      <c r="D509" s="84">
        <f>+'4.ไม้80'!D509+'4.ไม้50-79'!D509+'4.ไม้49'!D509</f>
        <v>0</v>
      </c>
      <c r="E509" s="84">
        <f>+'4.ไม้80'!E509+'4.ไม้50-79'!E509+'4.ไม้49'!E509</f>
        <v>0</v>
      </c>
      <c r="F509" s="84">
        <f>+'4.ไม้80'!F509+'4.ไม้50-79'!F509+'4.ไม้49'!F509</f>
        <v>0</v>
      </c>
    </row>
    <row r="510" spans="1:6" ht="21" customHeight="1" x14ac:dyDescent="0.55000000000000004">
      <c r="A510" s="86" t="s">
        <v>520</v>
      </c>
      <c r="B510" s="84">
        <f>+'4.ไม้80'!B510+'4.ไม้50-79'!B510+'4.ไม้49'!B510</f>
        <v>0</v>
      </c>
      <c r="C510" s="84">
        <f>+'4.ไม้80'!C510+'4.ไม้50-79'!C510+'4.ไม้49'!C510</f>
        <v>0</v>
      </c>
      <c r="D510" s="84">
        <f>+'4.ไม้80'!D510+'4.ไม้50-79'!D510+'4.ไม้49'!D510</f>
        <v>0</v>
      </c>
      <c r="E510" s="84">
        <f>+'4.ไม้80'!E510+'4.ไม้50-79'!E510+'4.ไม้49'!E510</f>
        <v>0</v>
      </c>
      <c r="F510" s="84">
        <f>+'4.ไม้80'!F510+'4.ไม้50-79'!F510+'4.ไม้49'!F510</f>
        <v>0</v>
      </c>
    </row>
    <row r="511" spans="1:6" ht="21" customHeight="1" x14ac:dyDescent="0.55000000000000004">
      <c r="A511" s="85"/>
      <c r="B511" s="84"/>
      <c r="C511" s="84"/>
      <c r="D511" s="84"/>
      <c r="E511" s="84"/>
      <c r="F511" s="84"/>
    </row>
    <row r="512" spans="1:6" ht="21" customHeight="1" x14ac:dyDescent="0.55000000000000004">
      <c r="A512" s="85"/>
      <c r="B512" s="66"/>
      <c r="C512" s="66"/>
      <c r="D512" s="66"/>
      <c r="E512" s="66"/>
      <c r="F512" s="84"/>
    </row>
    <row r="513" spans="1:6" ht="21" customHeight="1" x14ac:dyDescent="0.55000000000000004">
      <c r="A513" s="87" t="s">
        <v>372</v>
      </c>
      <c r="B513" s="84">
        <f t="shared" ref="B513:F513" si="52">SUM(B501:B512)</f>
        <v>0</v>
      </c>
      <c r="C513" s="84">
        <f t="shared" si="52"/>
        <v>0</v>
      </c>
      <c r="D513" s="84">
        <f t="shared" si="52"/>
        <v>0</v>
      </c>
      <c r="E513" s="84">
        <f t="shared" si="52"/>
        <v>0</v>
      </c>
      <c r="F513" s="88">
        <f t="shared" si="52"/>
        <v>0</v>
      </c>
    </row>
    <row r="514" spans="1:6" ht="21" customHeight="1" x14ac:dyDescent="0.55000000000000004">
      <c r="A514" s="47" t="e">
        <f>+D513/C513</f>
        <v>#DIV/0!</v>
      </c>
      <c r="B514" s="66"/>
      <c r="C514" s="66"/>
      <c r="D514" s="66"/>
      <c r="E514" s="66"/>
      <c r="F514" s="66"/>
    </row>
    <row r="515" spans="1:6" ht="21" customHeight="1" x14ac:dyDescent="0.55000000000000004">
      <c r="A515" s="89" t="str">
        <f>CONCATENATE(A531,C531,E531)</f>
        <v>ราคาลงตัวหน่วยละ บาท</v>
      </c>
      <c r="B515" s="66">
        <f t="shared" ref="B515:E515" si="53">SUM(B513:B514)</f>
        <v>0</v>
      </c>
      <c r="C515" s="66">
        <f t="shared" si="53"/>
        <v>0</v>
      </c>
      <c r="D515" s="30">
        <f t="shared" si="53"/>
        <v>0</v>
      </c>
      <c r="E515" s="66">
        <f t="shared" si="53"/>
        <v>0</v>
      </c>
      <c r="F515" s="66">
        <f>+D515-E515</f>
        <v>0</v>
      </c>
    </row>
    <row r="516" spans="1:6" ht="21" customHeight="1" x14ac:dyDescent="0.55000000000000004">
      <c r="A516" s="85" t="s">
        <v>521</v>
      </c>
      <c r="B516" s="84">
        <f>+'4.ไม้80'!B516+'4.ไม้50-79'!B516+'4.ไม้49'!B516</f>
        <v>0</v>
      </c>
      <c r="C516" s="84">
        <f>+'4.ไม้80'!C516+'4.ไม้50-79'!C516+'4.ไม้49'!C516</f>
        <v>0</v>
      </c>
      <c r="D516" s="84">
        <f>+'4.ไม้80'!D516+'4.ไม้50-79'!D516+'4.ไม้49'!D516</f>
        <v>0</v>
      </c>
      <c r="E516" s="84">
        <f>+'4.ไม้80'!E516+'4.ไม้50-79'!E516+'4.ไม้49'!E516</f>
        <v>0</v>
      </c>
      <c r="F516" s="84">
        <f>+'4.ไม้80'!F516+'4.ไม้50-79'!F516+'4.ไม้49'!F516</f>
        <v>0</v>
      </c>
    </row>
    <row r="517" spans="1:6" ht="21" customHeight="1" x14ac:dyDescent="0.55000000000000004">
      <c r="A517" s="85" t="s">
        <v>522</v>
      </c>
      <c r="B517" s="84">
        <f>+'4.ไม้80'!B517+'4.ไม้50-79'!B517+'4.ไม้49'!B517</f>
        <v>0</v>
      </c>
      <c r="C517" s="84">
        <f>+'4.ไม้80'!C517+'4.ไม้50-79'!C517+'4.ไม้49'!C517</f>
        <v>0</v>
      </c>
      <c r="D517" s="84">
        <f>+'4.ไม้80'!D517+'4.ไม้50-79'!D517+'4.ไม้49'!D517</f>
        <v>0</v>
      </c>
      <c r="E517" s="84">
        <f>+'4.ไม้80'!E517+'4.ไม้50-79'!E517+'4.ไม้49'!E517</f>
        <v>0</v>
      </c>
      <c r="F517" s="84">
        <f>+'4.ไม้80'!F517+'4.ไม้50-79'!F517+'4.ไม้49'!F517</f>
        <v>0</v>
      </c>
    </row>
    <row r="518" spans="1:6" ht="21" customHeight="1" x14ac:dyDescent="0.55000000000000004">
      <c r="A518" s="85" t="s">
        <v>523</v>
      </c>
      <c r="B518" s="84">
        <f>+'4.ไม้80'!B518+'4.ไม้50-79'!B518+'4.ไม้49'!B518</f>
        <v>0</v>
      </c>
      <c r="C518" s="84">
        <f>+'4.ไม้80'!C518+'4.ไม้50-79'!C518+'4.ไม้49'!C518</f>
        <v>0</v>
      </c>
      <c r="D518" s="84">
        <f>+'4.ไม้80'!D518+'4.ไม้50-79'!D518+'4.ไม้49'!D518</f>
        <v>0</v>
      </c>
      <c r="E518" s="84">
        <f>+'4.ไม้80'!E518+'4.ไม้50-79'!E518+'4.ไม้49'!E518</f>
        <v>0</v>
      </c>
      <c r="F518" s="84">
        <f>+'4.ไม้80'!F518+'4.ไม้50-79'!F518+'4.ไม้49'!F518</f>
        <v>0</v>
      </c>
    </row>
    <row r="519" spans="1:6" ht="21" customHeight="1" x14ac:dyDescent="0.55000000000000004">
      <c r="A519" s="85" t="s">
        <v>524</v>
      </c>
      <c r="B519" s="84">
        <f>+'4.ไม้80'!B519+'4.ไม้50-79'!B519+'4.ไม้49'!B519</f>
        <v>0</v>
      </c>
      <c r="C519" s="84">
        <f>+'4.ไม้80'!C519+'4.ไม้50-79'!C519+'4.ไม้49'!C519</f>
        <v>0</v>
      </c>
      <c r="D519" s="84">
        <f>+'4.ไม้80'!D519+'4.ไม้50-79'!D519+'4.ไม้49'!D519</f>
        <v>0</v>
      </c>
      <c r="E519" s="84">
        <f>+'4.ไม้80'!E519+'4.ไม้50-79'!E519+'4.ไม้49'!E519</f>
        <v>0</v>
      </c>
      <c r="F519" s="84">
        <f>+'4.ไม้80'!F519+'4.ไม้50-79'!F519+'4.ไม้49'!F519</f>
        <v>0</v>
      </c>
    </row>
    <row r="520" spans="1:6" ht="21" customHeight="1" x14ac:dyDescent="0.55000000000000004">
      <c r="A520" s="85" t="s">
        <v>525</v>
      </c>
      <c r="B520" s="84">
        <f>+'4.ไม้80'!B520+'4.ไม้50-79'!B520+'4.ไม้49'!B520</f>
        <v>0</v>
      </c>
      <c r="C520" s="84">
        <f>+'4.ไม้80'!C520+'4.ไม้50-79'!C520+'4.ไม้49'!C520</f>
        <v>0</v>
      </c>
      <c r="D520" s="84">
        <f>+'4.ไม้80'!D520+'4.ไม้50-79'!D520+'4.ไม้49'!D520</f>
        <v>0</v>
      </c>
      <c r="E520" s="84">
        <f>+'4.ไม้80'!E520+'4.ไม้50-79'!E520+'4.ไม้49'!E520</f>
        <v>0</v>
      </c>
      <c r="F520" s="84">
        <f>+'4.ไม้80'!F520+'4.ไม้50-79'!F520+'4.ไม้49'!F520</f>
        <v>0</v>
      </c>
    </row>
    <row r="521" spans="1:6" ht="21" customHeight="1" x14ac:dyDescent="0.55000000000000004">
      <c r="A521" s="85" t="s">
        <v>526</v>
      </c>
      <c r="B521" s="84">
        <f>+'4.ไม้80'!B521+'4.ไม้50-79'!B521+'4.ไม้49'!B521</f>
        <v>0</v>
      </c>
      <c r="C521" s="84">
        <f>+'4.ไม้80'!C521+'4.ไม้50-79'!C521+'4.ไม้49'!C521</f>
        <v>0</v>
      </c>
      <c r="D521" s="84">
        <f>+'4.ไม้80'!D521+'4.ไม้50-79'!D521+'4.ไม้49'!D521</f>
        <v>0</v>
      </c>
      <c r="E521" s="84">
        <f>+'4.ไม้80'!E521+'4.ไม้50-79'!E521+'4.ไม้49'!E521</f>
        <v>0</v>
      </c>
      <c r="F521" s="84">
        <f>+'4.ไม้80'!F521+'4.ไม้50-79'!F521+'4.ไม้49'!F521</f>
        <v>0</v>
      </c>
    </row>
    <row r="522" spans="1:6" ht="21" customHeight="1" x14ac:dyDescent="0.55000000000000004">
      <c r="A522" s="85"/>
      <c r="B522" s="84"/>
      <c r="C522" s="84"/>
      <c r="D522" s="84"/>
      <c r="E522" s="84"/>
      <c r="F522" s="84"/>
    </row>
    <row r="523" spans="1:6" ht="21" customHeight="1" x14ac:dyDescent="0.55000000000000004">
      <c r="A523" s="85"/>
      <c r="B523" s="84"/>
      <c r="C523" s="84"/>
      <c r="D523" s="84"/>
      <c r="E523" s="84"/>
      <c r="F523" s="84"/>
    </row>
    <row r="524" spans="1:6" ht="21" customHeight="1" x14ac:dyDescent="0.55000000000000004">
      <c r="A524" s="85"/>
      <c r="B524" s="84"/>
      <c r="C524" s="84"/>
      <c r="D524" s="84"/>
      <c r="E524" s="84"/>
      <c r="F524" s="84"/>
    </row>
    <row r="525" spans="1:6" ht="21" customHeight="1" x14ac:dyDescent="0.55000000000000004">
      <c r="A525" s="85"/>
      <c r="B525" s="84"/>
      <c r="C525" s="84"/>
      <c r="D525" s="84"/>
      <c r="E525" s="84"/>
      <c r="F525" s="84"/>
    </row>
    <row r="526" spans="1:6" ht="21" customHeight="1" x14ac:dyDescent="0.55000000000000004">
      <c r="A526" s="85"/>
      <c r="B526" s="84"/>
      <c r="C526" s="84"/>
      <c r="D526" s="84"/>
      <c r="E526" s="84"/>
      <c r="F526" s="84"/>
    </row>
    <row r="527" spans="1:6" ht="21" customHeight="1" x14ac:dyDescent="0.55000000000000004">
      <c r="A527" s="85"/>
      <c r="B527" s="84"/>
      <c r="C527" s="84"/>
      <c r="D527" s="84"/>
      <c r="E527" s="84"/>
      <c r="F527" s="84"/>
    </row>
    <row r="528" spans="1:6" ht="21" customHeight="1" x14ac:dyDescent="0.55000000000000004">
      <c r="A528" s="90" t="s">
        <v>22</v>
      </c>
      <c r="B528" s="30">
        <f t="shared" ref="B528:F528" si="54">SUM(B516:B527)</f>
        <v>0</v>
      </c>
      <c r="C528" s="30">
        <f t="shared" si="54"/>
        <v>0</v>
      </c>
      <c r="D528" s="30">
        <f t="shared" si="54"/>
        <v>0</v>
      </c>
      <c r="E528" s="30">
        <f t="shared" si="54"/>
        <v>0</v>
      </c>
      <c r="F528" s="30">
        <f t="shared" si="54"/>
        <v>0</v>
      </c>
    </row>
    <row r="529" spans="1:6" ht="21" customHeight="1" x14ac:dyDescent="0.55000000000000004">
      <c r="A529" s="91" t="s">
        <v>527</v>
      </c>
      <c r="B529" s="76">
        <f t="shared" ref="B529:F529" si="55">+B515-B528</f>
        <v>0</v>
      </c>
      <c r="C529" s="76">
        <f t="shared" si="55"/>
        <v>0</v>
      </c>
      <c r="D529" s="76">
        <f t="shared" si="55"/>
        <v>0</v>
      </c>
      <c r="E529" s="76">
        <f t="shared" si="55"/>
        <v>0</v>
      </c>
      <c r="F529" s="76">
        <f t="shared" si="55"/>
        <v>0</v>
      </c>
    </row>
    <row r="530" spans="1:6" ht="21" customHeight="1" x14ac:dyDescent="0.55000000000000004">
      <c r="A530" s="92"/>
      <c r="B530" s="93"/>
      <c r="C530" s="93"/>
      <c r="D530" s="93"/>
      <c r="E530" s="93"/>
      <c r="F530" s="93"/>
    </row>
    <row r="531" spans="1:6" ht="21" customHeight="1" x14ac:dyDescent="0.55000000000000004">
      <c r="A531" s="92" t="s">
        <v>377</v>
      </c>
      <c r="B531" s="93"/>
      <c r="C531" s="93"/>
      <c r="D531" s="93"/>
      <c r="E531" s="93" t="s">
        <v>378</v>
      </c>
      <c r="F531" s="93"/>
    </row>
    <row r="532" spans="1:6" ht="21" customHeight="1" x14ac:dyDescent="0.55000000000000004">
      <c r="A532" s="92" t="s">
        <v>379</v>
      </c>
      <c r="B532" s="93"/>
      <c r="C532" s="93"/>
      <c r="D532" s="93"/>
      <c r="E532" s="93" t="s">
        <v>378</v>
      </c>
      <c r="F532" s="93"/>
    </row>
    <row r="533" spans="1:6" ht="21" customHeight="1" x14ac:dyDescent="0.65">
      <c r="A533" s="152" t="s">
        <v>99</v>
      </c>
      <c r="B533" s="153"/>
      <c r="C533" s="153"/>
      <c r="D533" s="153"/>
      <c r="E533" s="153"/>
      <c r="F533" s="154"/>
    </row>
    <row r="534" spans="1:6" ht="21" customHeight="1" x14ac:dyDescent="0.65">
      <c r="A534" s="155" t="str">
        <f>+A496</f>
        <v>งานสวนป่า.......................</v>
      </c>
      <c r="B534" s="138"/>
      <c r="C534" s="138"/>
      <c r="D534" s="138"/>
      <c r="E534" s="138"/>
      <c r="F534" s="138"/>
    </row>
    <row r="535" spans="1:6" ht="21" customHeight="1" x14ac:dyDescent="0.65">
      <c r="A535" s="155" t="s">
        <v>560</v>
      </c>
      <c r="B535" s="138"/>
      <c r="C535" s="138"/>
      <c r="D535" s="138"/>
      <c r="E535" s="138"/>
      <c r="F535" s="138"/>
    </row>
    <row r="536" spans="1:6" ht="21" customHeight="1" x14ac:dyDescent="0.65">
      <c r="A536" s="155" t="s">
        <v>613</v>
      </c>
      <c r="B536" s="138"/>
      <c r="C536" s="138"/>
      <c r="D536" s="138"/>
      <c r="E536" s="138"/>
      <c r="F536" s="138"/>
    </row>
    <row r="537" spans="1:6" ht="21" customHeight="1" x14ac:dyDescent="0.55000000000000004">
      <c r="A537" s="156"/>
      <c r="B537" s="141"/>
      <c r="C537" s="141"/>
      <c r="D537" s="141"/>
      <c r="E537" s="141"/>
      <c r="F537" s="141"/>
    </row>
    <row r="538" spans="1:6" ht="21" customHeight="1" x14ac:dyDescent="0.55000000000000004">
      <c r="A538" s="81" t="s">
        <v>83</v>
      </c>
      <c r="B538" s="82" t="s">
        <v>42</v>
      </c>
      <c r="C538" s="82" t="s">
        <v>7</v>
      </c>
      <c r="D538" s="82" t="s">
        <v>365</v>
      </c>
      <c r="E538" s="82" t="s">
        <v>366</v>
      </c>
      <c r="F538" s="82" t="s">
        <v>367</v>
      </c>
    </row>
    <row r="539" spans="1:6" ht="21" customHeight="1" x14ac:dyDescent="0.55000000000000004">
      <c r="A539" s="83" t="s">
        <v>368</v>
      </c>
      <c r="B539" s="84">
        <f>+'4.ไม้80'!B539+'4.ไม้50-79'!B539+'4.ไม้49'!B539</f>
        <v>0</v>
      </c>
      <c r="C539" s="84">
        <f>+'4.ไม้80'!C539+'4.ไม้50-79'!C539+'4.ไม้49'!C539</f>
        <v>0</v>
      </c>
      <c r="D539" s="84">
        <f>+'4.ไม้80'!D539+'4.ไม้50-79'!D539+'4.ไม้49'!D539</f>
        <v>0</v>
      </c>
      <c r="E539" s="84">
        <f>+'4.ไม้80'!E539+'4.ไม้50-79'!E539+'4.ไม้49'!E539</f>
        <v>0</v>
      </c>
      <c r="F539" s="84">
        <f>+'4.ไม้80'!F539+'4.ไม้50-79'!F539+'4.ไม้49'!F539</f>
        <v>0</v>
      </c>
    </row>
    <row r="540" spans="1:6" ht="21" customHeight="1" x14ac:dyDescent="0.55000000000000004">
      <c r="A540" s="85"/>
      <c r="B540" s="84"/>
      <c r="C540" s="84"/>
      <c r="D540" s="84"/>
      <c r="E540" s="84"/>
      <c r="F540" s="84"/>
    </row>
    <row r="541" spans="1:6" ht="21" customHeight="1" x14ac:dyDescent="0.55000000000000004">
      <c r="A541" s="85" t="s">
        <v>528</v>
      </c>
      <c r="B541" s="84">
        <f>+'4.ไม้80'!B541+'4.ไม้50-79'!B541+'4.ไม้49'!B541</f>
        <v>0</v>
      </c>
      <c r="C541" s="84">
        <f>+'4.ไม้80'!C541+'4.ไม้50-79'!C541+'4.ไม้49'!C541</f>
        <v>0</v>
      </c>
      <c r="D541" s="84">
        <f>+'4.ไม้80'!D541+'4.ไม้50-79'!D541+'4.ไม้49'!D541</f>
        <v>0</v>
      </c>
      <c r="E541" s="84">
        <f>+'4.ไม้80'!E541+'4.ไม้50-79'!E541+'4.ไม้49'!E541</f>
        <v>0</v>
      </c>
      <c r="F541" s="84">
        <f>+'4.ไม้80'!F541+'4.ไม้50-79'!F541+'4.ไม้49'!F541</f>
        <v>0</v>
      </c>
    </row>
    <row r="542" spans="1:6" ht="21" customHeight="1" x14ac:dyDescent="0.55000000000000004">
      <c r="A542" s="85" t="s">
        <v>529</v>
      </c>
      <c r="B542" s="84">
        <f>+'4.ไม้80'!B542+'4.ไม้50-79'!B542+'4.ไม้49'!B542</f>
        <v>0</v>
      </c>
      <c r="C542" s="84">
        <f>+'4.ไม้80'!C542+'4.ไม้50-79'!C542+'4.ไม้49'!C542</f>
        <v>0</v>
      </c>
      <c r="D542" s="84">
        <f>+'4.ไม้80'!D542+'4.ไม้50-79'!D542+'4.ไม้49'!D542</f>
        <v>0</v>
      </c>
      <c r="E542" s="84">
        <f>+'4.ไม้80'!E542+'4.ไม้50-79'!E542+'4.ไม้49'!E542</f>
        <v>0</v>
      </c>
      <c r="F542" s="84">
        <f>+'4.ไม้80'!F542+'4.ไม้50-79'!F542+'4.ไม้49'!F542</f>
        <v>0</v>
      </c>
    </row>
    <row r="543" spans="1:6" ht="21" customHeight="1" x14ac:dyDescent="0.55000000000000004">
      <c r="A543" s="86"/>
      <c r="B543" s="84"/>
      <c r="C543" s="84"/>
      <c r="D543" s="84"/>
      <c r="E543" s="84"/>
      <c r="F543" s="84"/>
    </row>
    <row r="544" spans="1:6" ht="21" customHeight="1" x14ac:dyDescent="0.55000000000000004">
      <c r="A544" s="85" t="s">
        <v>530</v>
      </c>
      <c r="B544" s="84">
        <f>+'4.ไม้80'!B544+'4.ไม้50-79'!B544+'4.ไม้49'!B544</f>
        <v>0</v>
      </c>
      <c r="C544" s="84">
        <f>+'4.ไม้80'!C544+'4.ไม้50-79'!C544+'4.ไม้49'!C544</f>
        <v>0</v>
      </c>
      <c r="D544" s="84">
        <f>+'4.ไม้80'!D544+'4.ไม้50-79'!D544+'4.ไม้49'!D544</f>
        <v>0</v>
      </c>
      <c r="E544" s="84">
        <f>+'4.ไม้80'!E544+'4.ไม้50-79'!E544+'4.ไม้49'!E544</f>
        <v>0</v>
      </c>
      <c r="F544" s="84">
        <f>+'4.ไม้80'!F544+'4.ไม้50-79'!F544+'4.ไม้49'!F544</f>
        <v>0</v>
      </c>
    </row>
    <row r="545" spans="1:6" ht="21" customHeight="1" x14ac:dyDescent="0.55000000000000004">
      <c r="A545" s="85" t="s">
        <v>531</v>
      </c>
      <c r="B545" s="84">
        <f>+'4.ไม้80'!B545+'4.ไม้50-79'!B545+'4.ไม้49'!B545</f>
        <v>0</v>
      </c>
      <c r="C545" s="84">
        <f>+'4.ไม้80'!C545+'4.ไม้50-79'!C545+'4.ไม้49'!C545</f>
        <v>0</v>
      </c>
      <c r="D545" s="84">
        <f>+'4.ไม้80'!D545+'4.ไม้50-79'!D545+'4.ไม้49'!D545</f>
        <v>0</v>
      </c>
      <c r="E545" s="84">
        <f>+'4.ไม้80'!E545+'4.ไม้50-79'!E545+'4.ไม้49'!E545</f>
        <v>0</v>
      </c>
      <c r="F545" s="84">
        <f>+'4.ไม้80'!F545+'4.ไม้50-79'!F545+'4.ไม้49'!F545</f>
        <v>0</v>
      </c>
    </row>
    <row r="546" spans="1:6" ht="21" customHeight="1" x14ac:dyDescent="0.55000000000000004">
      <c r="A546" s="86"/>
      <c r="B546" s="84"/>
      <c r="C546" s="84"/>
      <c r="D546" s="84"/>
      <c r="E546" s="84"/>
      <c r="F546" s="84"/>
    </row>
    <row r="547" spans="1:6" ht="21" customHeight="1" x14ac:dyDescent="0.55000000000000004">
      <c r="A547" s="86" t="s">
        <v>532</v>
      </c>
      <c r="B547" s="84">
        <f>+'4.ไม้80'!B547+'4.ไม้50-79'!B547+'4.ไม้49'!B547</f>
        <v>0</v>
      </c>
      <c r="C547" s="84">
        <f>+'4.ไม้80'!C547+'4.ไม้50-79'!C547+'4.ไม้49'!C547</f>
        <v>0</v>
      </c>
      <c r="D547" s="84">
        <f>+'4.ไม้80'!D547+'4.ไม้50-79'!D547+'4.ไม้49'!D547</f>
        <v>0</v>
      </c>
      <c r="E547" s="84">
        <f>+'4.ไม้80'!E547+'4.ไม้50-79'!E547+'4.ไม้49'!E547</f>
        <v>0</v>
      </c>
      <c r="F547" s="84">
        <f>+'4.ไม้80'!F547+'4.ไม้50-79'!F547+'4.ไม้49'!F547</f>
        <v>0</v>
      </c>
    </row>
    <row r="548" spans="1:6" ht="21" customHeight="1" x14ac:dyDescent="0.55000000000000004">
      <c r="A548" s="86" t="s">
        <v>533</v>
      </c>
      <c r="B548" s="84">
        <f>+'4.ไม้80'!B548+'4.ไม้50-79'!B548+'4.ไม้49'!B548</f>
        <v>0</v>
      </c>
      <c r="C548" s="84">
        <f>+'4.ไม้80'!C548+'4.ไม้50-79'!C548+'4.ไม้49'!C548</f>
        <v>0</v>
      </c>
      <c r="D548" s="84">
        <f>+'4.ไม้80'!D548+'4.ไม้50-79'!D548+'4.ไม้49'!D548</f>
        <v>0</v>
      </c>
      <c r="E548" s="84">
        <f>+'4.ไม้80'!E548+'4.ไม้50-79'!E548+'4.ไม้49'!E548</f>
        <v>0</v>
      </c>
      <c r="F548" s="84">
        <f>+'4.ไม้80'!F548+'4.ไม้50-79'!F548+'4.ไม้49'!F548</f>
        <v>0</v>
      </c>
    </row>
    <row r="549" spans="1:6" ht="21" customHeight="1" x14ac:dyDescent="0.55000000000000004">
      <c r="A549" s="85"/>
      <c r="B549" s="84"/>
      <c r="C549" s="84"/>
      <c r="D549" s="84"/>
      <c r="E549" s="84"/>
      <c r="F549" s="84"/>
    </row>
    <row r="550" spans="1:6" ht="21" customHeight="1" x14ac:dyDescent="0.55000000000000004">
      <c r="A550" s="85"/>
      <c r="B550" s="66"/>
      <c r="C550" s="66"/>
      <c r="D550" s="66"/>
      <c r="E550" s="66"/>
      <c r="F550" s="84"/>
    </row>
    <row r="551" spans="1:6" ht="21" customHeight="1" x14ac:dyDescent="0.55000000000000004">
      <c r="A551" s="87" t="s">
        <v>372</v>
      </c>
      <c r="B551" s="84">
        <f t="shared" ref="B551:F551" si="56">SUM(B539:B550)</f>
        <v>0</v>
      </c>
      <c r="C551" s="84">
        <f t="shared" si="56"/>
        <v>0</v>
      </c>
      <c r="D551" s="84">
        <f t="shared" si="56"/>
        <v>0</v>
      </c>
      <c r="E551" s="84">
        <f t="shared" si="56"/>
        <v>0</v>
      </c>
      <c r="F551" s="88">
        <f t="shared" si="56"/>
        <v>0</v>
      </c>
    </row>
    <row r="552" spans="1:6" ht="21" customHeight="1" x14ac:dyDescent="0.55000000000000004">
      <c r="A552" s="47" t="e">
        <f>+D551/C551</f>
        <v>#DIV/0!</v>
      </c>
      <c r="B552" s="66"/>
      <c r="C552" s="66"/>
      <c r="D552" s="66"/>
      <c r="E552" s="66"/>
      <c r="F552" s="66"/>
    </row>
    <row r="553" spans="1:6" ht="21" customHeight="1" x14ac:dyDescent="0.55000000000000004">
      <c r="A553" s="89" t="str">
        <f>CONCATENATE(A569,C569,E569)</f>
        <v>ราคาลงตัวหน่วยละ บาท</v>
      </c>
      <c r="B553" s="66">
        <f t="shared" ref="B553:E553" si="57">SUM(B551:B552)</f>
        <v>0</v>
      </c>
      <c r="C553" s="66">
        <f t="shared" si="57"/>
        <v>0</v>
      </c>
      <c r="D553" s="30">
        <f t="shared" si="57"/>
        <v>0</v>
      </c>
      <c r="E553" s="66">
        <f t="shared" si="57"/>
        <v>0</v>
      </c>
      <c r="F553" s="66">
        <f>+D553-E553</f>
        <v>0</v>
      </c>
    </row>
    <row r="554" spans="1:6" ht="21" customHeight="1" x14ac:dyDescent="0.55000000000000004">
      <c r="A554" s="85" t="s">
        <v>534</v>
      </c>
      <c r="B554" s="84">
        <f>+'4.ไม้80'!B554+'4.ไม้50-79'!B554+'4.ไม้49'!B554</f>
        <v>0</v>
      </c>
      <c r="C554" s="84">
        <f>+'4.ไม้80'!C554+'4.ไม้50-79'!C554+'4.ไม้49'!C554</f>
        <v>0</v>
      </c>
      <c r="D554" s="84">
        <f>+'4.ไม้80'!D554+'4.ไม้50-79'!D554+'4.ไม้49'!D554</f>
        <v>0</v>
      </c>
      <c r="E554" s="84">
        <f>+'4.ไม้80'!E554+'4.ไม้50-79'!E554+'4.ไม้49'!E554</f>
        <v>0</v>
      </c>
      <c r="F554" s="84">
        <f>+'4.ไม้80'!F554+'4.ไม้50-79'!F554+'4.ไม้49'!F554</f>
        <v>0</v>
      </c>
    </row>
    <row r="555" spans="1:6" ht="21" customHeight="1" x14ac:dyDescent="0.55000000000000004">
      <c r="A555" s="85" t="s">
        <v>535</v>
      </c>
      <c r="B555" s="84">
        <f>+'4.ไม้80'!B555+'4.ไม้50-79'!B555+'4.ไม้49'!B555</f>
        <v>0</v>
      </c>
      <c r="C555" s="84">
        <f>+'4.ไม้80'!C555+'4.ไม้50-79'!C555+'4.ไม้49'!C555</f>
        <v>0</v>
      </c>
      <c r="D555" s="84">
        <f>+'4.ไม้80'!D555+'4.ไม้50-79'!D555+'4.ไม้49'!D555</f>
        <v>0</v>
      </c>
      <c r="E555" s="84">
        <f>+'4.ไม้80'!E555+'4.ไม้50-79'!E555+'4.ไม้49'!E555</f>
        <v>0</v>
      </c>
      <c r="F555" s="84">
        <f>+'4.ไม้80'!F555+'4.ไม้50-79'!F555+'4.ไม้49'!F555</f>
        <v>0</v>
      </c>
    </row>
    <row r="556" spans="1:6" ht="21" customHeight="1" x14ac:dyDescent="0.55000000000000004">
      <c r="A556" s="85" t="s">
        <v>536</v>
      </c>
      <c r="B556" s="84">
        <f>+'4.ไม้80'!B556+'4.ไม้50-79'!B556+'4.ไม้49'!B556</f>
        <v>0</v>
      </c>
      <c r="C556" s="84">
        <f>+'4.ไม้80'!C556+'4.ไม้50-79'!C556+'4.ไม้49'!C556</f>
        <v>0</v>
      </c>
      <c r="D556" s="84">
        <f>+'4.ไม้80'!D556+'4.ไม้50-79'!D556+'4.ไม้49'!D556</f>
        <v>0</v>
      </c>
      <c r="E556" s="84">
        <f>+'4.ไม้80'!E556+'4.ไม้50-79'!E556+'4.ไม้49'!E556</f>
        <v>0</v>
      </c>
      <c r="F556" s="84">
        <f>+'4.ไม้80'!F556+'4.ไม้50-79'!F556+'4.ไม้49'!F556</f>
        <v>0</v>
      </c>
    </row>
    <row r="557" spans="1:6" ht="21" customHeight="1" x14ac:dyDescent="0.55000000000000004">
      <c r="A557" s="85" t="s">
        <v>537</v>
      </c>
      <c r="B557" s="84">
        <f>+'4.ไม้80'!B557+'4.ไม้50-79'!B557+'4.ไม้49'!B557</f>
        <v>0</v>
      </c>
      <c r="C557" s="84">
        <f>+'4.ไม้80'!C557+'4.ไม้50-79'!C557+'4.ไม้49'!C557</f>
        <v>0</v>
      </c>
      <c r="D557" s="84">
        <f>+'4.ไม้80'!D557+'4.ไม้50-79'!D557+'4.ไม้49'!D557</f>
        <v>0</v>
      </c>
      <c r="E557" s="84">
        <f>+'4.ไม้80'!E557+'4.ไม้50-79'!E557+'4.ไม้49'!E557</f>
        <v>0</v>
      </c>
      <c r="F557" s="84">
        <f>+'4.ไม้80'!F557+'4.ไม้50-79'!F557+'4.ไม้49'!F557</f>
        <v>0</v>
      </c>
    </row>
    <row r="558" spans="1:6" ht="21" customHeight="1" x14ac:dyDescent="0.55000000000000004">
      <c r="A558" s="85" t="s">
        <v>538</v>
      </c>
      <c r="B558" s="84">
        <f>+'4.ไม้80'!B558+'4.ไม้50-79'!B558+'4.ไม้49'!B558</f>
        <v>0</v>
      </c>
      <c r="C558" s="84">
        <f>+'4.ไม้80'!C558+'4.ไม้50-79'!C558+'4.ไม้49'!C558</f>
        <v>0</v>
      </c>
      <c r="D558" s="84">
        <f>+'4.ไม้80'!D558+'4.ไม้50-79'!D558+'4.ไม้49'!D558</f>
        <v>0</v>
      </c>
      <c r="E558" s="84">
        <f>+'4.ไม้80'!E558+'4.ไม้50-79'!E558+'4.ไม้49'!E558</f>
        <v>0</v>
      </c>
      <c r="F558" s="84">
        <f>+'4.ไม้80'!F558+'4.ไม้50-79'!F558+'4.ไม้49'!F558</f>
        <v>0</v>
      </c>
    </row>
    <row r="559" spans="1:6" ht="21" customHeight="1" x14ac:dyDescent="0.55000000000000004">
      <c r="A559" s="85" t="s">
        <v>539</v>
      </c>
      <c r="B559" s="84">
        <f>+'4.ไม้80'!B559+'4.ไม้50-79'!B559+'4.ไม้49'!B559</f>
        <v>0</v>
      </c>
      <c r="C559" s="84">
        <f>+'4.ไม้80'!C559+'4.ไม้50-79'!C559+'4.ไม้49'!C559</f>
        <v>0</v>
      </c>
      <c r="D559" s="84">
        <f>+'4.ไม้80'!D559+'4.ไม้50-79'!D559+'4.ไม้49'!D559</f>
        <v>0</v>
      </c>
      <c r="E559" s="84">
        <f>+'4.ไม้80'!E559+'4.ไม้50-79'!E559+'4.ไม้49'!E559</f>
        <v>0</v>
      </c>
      <c r="F559" s="84">
        <f>+'4.ไม้80'!F559+'4.ไม้50-79'!F559+'4.ไม้49'!F559</f>
        <v>0</v>
      </c>
    </row>
    <row r="560" spans="1:6" ht="21" customHeight="1" x14ac:dyDescent="0.55000000000000004">
      <c r="A560" s="85"/>
      <c r="B560" s="84"/>
      <c r="C560" s="84"/>
      <c r="D560" s="84"/>
      <c r="E560" s="84"/>
      <c r="F560" s="84"/>
    </row>
    <row r="561" spans="1:6" ht="21" customHeight="1" x14ac:dyDescent="0.55000000000000004">
      <c r="A561" s="85"/>
      <c r="B561" s="84"/>
      <c r="C561" s="84"/>
      <c r="D561" s="84"/>
      <c r="E561" s="84"/>
      <c r="F561" s="84"/>
    </row>
    <row r="562" spans="1:6" ht="21" customHeight="1" x14ac:dyDescent="0.55000000000000004">
      <c r="A562" s="85"/>
      <c r="B562" s="84"/>
      <c r="C562" s="84"/>
      <c r="D562" s="84"/>
      <c r="E562" s="84"/>
      <c r="F562" s="84"/>
    </row>
    <row r="563" spans="1:6" ht="21" customHeight="1" x14ac:dyDescent="0.55000000000000004">
      <c r="A563" s="85"/>
      <c r="B563" s="84"/>
      <c r="C563" s="84"/>
      <c r="D563" s="84"/>
      <c r="E563" s="84"/>
      <c r="F563" s="84"/>
    </row>
    <row r="564" spans="1:6" ht="21" customHeight="1" x14ac:dyDescent="0.55000000000000004">
      <c r="A564" s="85"/>
      <c r="B564" s="84"/>
      <c r="C564" s="84"/>
      <c r="D564" s="84"/>
      <c r="E564" s="84"/>
      <c r="F564" s="84"/>
    </row>
    <row r="565" spans="1:6" ht="21" customHeight="1" x14ac:dyDescent="0.55000000000000004">
      <c r="A565" s="85"/>
      <c r="B565" s="84"/>
      <c r="C565" s="84"/>
      <c r="D565" s="84"/>
      <c r="E565" s="84"/>
      <c r="F565" s="84"/>
    </row>
    <row r="566" spans="1:6" ht="21" customHeight="1" x14ac:dyDescent="0.55000000000000004">
      <c r="A566" s="90" t="s">
        <v>22</v>
      </c>
      <c r="B566" s="30">
        <f t="shared" ref="B566:F566" si="58">SUM(B554:B565)</f>
        <v>0</v>
      </c>
      <c r="C566" s="30">
        <f t="shared" si="58"/>
        <v>0</v>
      </c>
      <c r="D566" s="30">
        <f t="shared" si="58"/>
        <v>0</v>
      </c>
      <c r="E566" s="30">
        <f t="shared" si="58"/>
        <v>0</v>
      </c>
      <c r="F566" s="30">
        <f t="shared" si="58"/>
        <v>0</v>
      </c>
    </row>
    <row r="567" spans="1:6" ht="21" customHeight="1" x14ac:dyDescent="0.55000000000000004">
      <c r="A567" s="91" t="s">
        <v>540</v>
      </c>
      <c r="B567" s="76">
        <f t="shared" ref="B567:F567" si="59">+B553-B566</f>
        <v>0</v>
      </c>
      <c r="C567" s="76">
        <f t="shared" si="59"/>
        <v>0</v>
      </c>
      <c r="D567" s="76">
        <f t="shared" si="59"/>
        <v>0</v>
      </c>
      <c r="E567" s="76">
        <f t="shared" si="59"/>
        <v>0</v>
      </c>
      <c r="F567" s="76">
        <f t="shared" si="59"/>
        <v>0</v>
      </c>
    </row>
    <row r="568" spans="1:6" ht="21" customHeight="1" x14ac:dyDescent="0.55000000000000004">
      <c r="A568" s="92"/>
      <c r="B568" s="93"/>
      <c r="C568" s="93"/>
      <c r="D568" s="93"/>
      <c r="E568" s="93"/>
      <c r="F568" s="93"/>
    </row>
    <row r="569" spans="1:6" ht="21" customHeight="1" x14ac:dyDescent="0.55000000000000004">
      <c r="A569" s="92" t="s">
        <v>377</v>
      </c>
      <c r="B569" s="93"/>
      <c r="C569" s="93"/>
      <c r="D569" s="93"/>
      <c r="E569" s="93" t="s">
        <v>378</v>
      </c>
      <c r="F569" s="93"/>
    </row>
    <row r="570" spans="1:6" ht="21" customHeight="1" x14ac:dyDescent="0.55000000000000004">
      <c r="A570" s="92" t="s">
        <v>379</v>
      </c>
      <c r="B570" s="93"/>
      <c r="C570" s="93"/>
      <c r="D570" s="93"/>
      <c r="E570" s="93" t="s">
        <v>378</v>
      </c>
      <c r="F570" s="93"/>
    </row>
    <row r="571" spans="1:6" ht="21" customHeight="1" x14ac:dyDescent="0.65">
      <c r="A571" s="152" t="s">
        <v>100</v>
      </c>
      <c r="B571" s="153"/>
      <c r="C571" s="153"/>
      <c r="D571" s="153"/>
      <c r="E571" s="153"/>
      <c r="F571" s="154"/>
    </row>
    <row r="572" spans="1:6" ht="21" customHeight="1" x14ac:dyDescent="0.65">
      <c r="A572" s="155" t="str">
        <f>+A534</f>
        <v>งานสวนป่า.......................</v>
      </c>
      <c r="B572" s="138"/>
      <c r="C572" s="138"/>
      <c r="D572" s="138"/>
      <c r="E572" s="138"/>
      <c r="F572" s="138"/>
    </row>
    <row r="573" spans="1:6" ht="21" customHeight="1" x14ac:dyDescent="0.65">
      <c r="A573" s="155" t="s">
        <v>560</v>
      </c>
      <c r="B573" s="138"/>
      <c r="C573" s="138"/>
      <c r="D573" s="138"/>
      <c r="E573" s="138"/>
      <c r="F573" s="138"/>
    </row>
    <row r="574" spans="1:6" ht="21" customHeight="1" x14ac:dyDescent="0.65">
      <c r="A574" s="155" t="str">
        <f>+A536</f>
        <v>ณ วันที่  31  ธันวาคม  2569</v>
      </c>
      <c r="B574" s="138"/>
      <c r="C574" s="138"/>
      <c r="D574" s="138"/>
      <c r="E574" s="138"/>
      <c r="F574" s="138"/>
    </row>
    <row r="575" spans="1:6" ht="21" customHeight="1" x14ac:dyDescent="0.55000000000000004">
      <c r="A575" s="156"/>
      <c r="B575" s="141"/>
      <c r="C575" s="141"/>
      <c r="D575" s="141"/>
      <c r="E575" s="141"/>
      <c r="F575" s="141"/>
    </row>
    <row r="576" spans="1:6" ht="21" customHeight="1" x14ac:dyDescent="0.55000000000000004">
      <c r="A576" s="81" t="s">
        <v>83</v>
      </c>
      <c r="B576" s="82" t="s">
        <v>42</v>
      </c>
      <c r="C576" s="82" t="s">
        <v>7</v>
      </c>
      <c r="D576" s="82" t="s">
        <v>365</v>
      </c>
      <c r="E576" s="82" t="s">
        <v>366</v>
      </c>
      <c r="F576" s="82" t="s">
        <v>367</v>
      </c>
    </row>
    <row r="577" spans="1:6" ht="21" customHeight="1" x14ac:dyDescent="0.55000000000000004">
      <c r="A577" s="83" t="s">
        <v>368</v>
      </c>
      <c r="B577" s="84">
        <f>+'4.ไม้80'!B577+'4.ไม้50-79'!B577+'4.ไม้49'!B577</f>
        <v>0</v>
      </c>
      <c r="C577" s="84">
        <f>+'4.ไม้80'!C577+'4.ไม้50-79'!C577+'4.ไม้49'!C577</f>
        <v>0</v>
      </c>
      <c r="D577" s="84">
        <f>+'4.ไม้80'!D577+'4.ไม้50-79'!D577+'4.ไม้49'!D577</f>
        <v>0</v>
      </c>
      <c r="E577" s="84">
        <f>+'4.ไม้80'!E577+'4.ไม้50-79'!E577+'4.ไม้49'!E577</f>
        <v>0</v>
      </c>
      <c r="F577" s="84">
        <f>+'4.ไม้80'!F577+'4.ไม้50-79'!F577+'4.ไม้49'!F577</f>
        <v>0</v>
      </c>
    </row>
    <row r="578" spans="1:6" ht="21" customHeight="1" x14ac:dyDescent="0.55000000000000004">
      <c r="A578" s="85"/>
      <c r="B578" s="84"/>
      <c r="C578" s="84"/>
      <c r="D578" s="84"/>
      <c r="E578" s="84"/>
      <c r="F578" s="84"/>
    </row>
    <row r="579" spans="1:6" ht="21" customHeight="1" x14ac:dyDescent="0.55000000000000004">
      <c r="A579" s="85" t="s">
        <v>541</v>
      </c>
      <c r="B579" s="84">
        <f>+'4.ไม้80'!B579+'4.ไม้50-79'!B579+'4.ไม้49'!B579</f>
        <v>0</v>
      </c>
      <c r="C579" s="84">
        <f>+'4.ไม้80'!C579+'4.ไม้50-79'!C579+'4.ไม้49'!C579</f>
        <v>0</v>
      </c>
      <c r="D579" s="84">
        <f>+'4.ไม้80'!D579+'4.ไม้50-79'!D579+'4.ไม้49'!D579</f>
        <v>0</v>
      </c>
      <c r="E579" s="84">
        <f>+'4.ไม้80'!E579+'4.ไม้50-79'!E579+'4.ไม้49'!E579</f>
        <v>0</v>
      </c>
      <c r="F579" s="84">
        <f>+'4.ไม้80'!F579+'4.ไม้50-79'!F579+'4.ไม้49'!F579</f>
        <v>0</v>
      </c>
    </row>
    <row r="580" spans="1:6" ht="21" customHeight="1" x14ac:dyDescent="0.55000000000000004">
      <c r="A580" s="85" t="s">
        <v>542</v>
      </c>
      <c r="B580" s="84">
        <f>+'4.ไม้80'!B580+'4.ไม้50-79'!B580+'4.ไม้49'!B580</f>
        <v>0</v>
      </c>
      <c r="C580" s="84">
        <f>+'4.ไม้80'!C580+'4.ไม้50-79'!C580+'4.ไม้49'!C580</f>
        <v>0</v>
      </c>
      <c r="D580" s="84">
        <f>+'4.ไม้80'!D580+'4.ไม้50-79'!D580+'4.ไม้49'!D580</f>
        <v>0</v>
      </c>
      <c r="E580" s="84">
        <f>+'4.ไม้80'!E580+'4.ไม้50-79'!E580+'4.ไม้49'!E580</f>
        <v>0</v>
      </c>
      <c r="F580" s="84">
        <f>+'4.ไม้80'!F580+'4.ไม้50-79'!F580+'4.ไม้49'!F580</f>
        <v>0</v>
      </c>
    </row>
    <row r="581" spans="1:6" ht="21" customHeight="1" x14ac:dyDescent="0.55000000000000004">
      <c r="A581" s="86"/>
      <c r="B581" s="84"/>
      <c r="C581" s="84"/>
      <c r="D581" s="84"/>
      <c r="E581" s="84"/>
      <c r="F581" s="84"/>
    </row>
    <row r="582" spans="1:6" ht="21" customHeight="1" x14ac:dyDescent="0.55000000000000004">
      <c r="A582" s="85" t="s">
        <v>492</v>
      </c>
      <c r="B582" s="84">
        <f>+'4.ไม้80'!B582+'4.ไม้50-79'!B582+'4.ไม้49'!B582</f>
        <v>0</v>
      </c>
      <c r="C582" s="84">
        <f>+'4.ไม้80'!C582+'4.ไม้50-79'!C582+'4.ไม้49'!C582</f>
        <v>0</v>
      </c>
      <c r="D582" s="84">
        <f>+'4.ไม้80'!D582+'4.ไม้50-79'!D582+'4.ไม้49'!D582</f>
        <v>0</v>
      </c>
      <c r="E582" s="84">
        <f>+'4.ไม้80'!E582+'4.ไม้50-79'!E582+'4.ไม้49'!E582</f>
        <v>0</v>
      </c>
      <c r="F582" s="84">
        <f>+'4.ไม้80'!F582+'4.ไม้50-79'!F582+'4.ไม้49'!F582</f>
        <v>0</v>
      </c>
    </row>
    <row r="583" spans="1:6" ht="21" customHeight="1" x14ac:dyDescent="0.55000000000000004">
      <c r="A583" s="85" t="s">
        <v>543</v>
      </c>
      <c r="B583" s="84">
        <f>+'4.ไม้80'!B583+'4.ไม้50-79'!B583+'4.ไม้49'!B583</f>
        <v>0</v>
      </c>
      <c r="C583" s="84">
        <f>+'4.ไม้80'!C583+'4.ไม้50-79'!C583+'4.ไม้49'!C583</f>
        <v>0</v>
      </c>
      <c r="D583" s="84">
        <f>+'4.ไม้80'!D583+'4.ไม้50-79'!D583+'4.ไม้49'!D583</f>
        <v>0</v>
      </c>
      <c r="E583" s="84">
        <f>+'4.ไม้80'!E583+'4.ไม้50-79'!E583+'4.ไม้49'!E583</f>
        <v>0</v>
      </c>
      <c r="F583" s="84">
        <f>+'4.ไม้80'!F583+'4.ไม้50-79'!F583+'4.ไม้49'!F583</f>
        <v>0</v>
      </c>
    </row>
    <row r="584" spans="1:6" ht="21" customHeight="1" x14ac:dyDescent="0.55000000000000004">
      <c r="A584" s="86"/>
      <c r="B584" s="84"/>
      <c r="C584" s="84"/>
      <c r="D584" s="84"/>
      <c r="E584" s="84"/>
      <c r="F584" s="84"/>
    </row>
    <row r="585" spans="1:6" ht="21" customHeight="1" x14ac:dyDescent="0.55000000000000004">
      <c r="A585" s="86" t="s">
        <v>544</v>
      </c>
      <c r="B585" s="84">
        <f>+'4.ไม้80'!B585+'4.ไม้50-79'!B585+'4.ไม้49'!B585</f>
        <v>0</v>
      </c>
      <c r="C585" s="84">
        <f>+'4.ไม้80'!C585+'4.ไม้50-79'!C585+'4.ไม้49'!C585</f>
        <v>0</v>
      </c>
      <c r="D585" s="84">
        <f>+'4.ไม้80'!D585+'4.ไม้50-79'!D585+'4.ไม้49'!D585</f>
        <v>0</v>
      </c>
      <c r="E585" s="84">
        <f>+D585</f>
        <v>0</v>
      </c>
      <c r="F585" s="84">
        <f>+E585</f>
        <v>0</v>
      </c>
    </row>
    <row r="586" spans="1:6" ht="21" customHeight="1" x14ac:dyDescent="0.55000000000000004">
      <c r="A586" s="86" t="s">
        <v>545</v>
      </c>
      <c r="B586" s="84">
        <f>+'4.ไม้80'!B586+'4.ไม้50-79'!B586+'4.ไม้49'!B586</f>
        <v>0</v>
      </c>
      <c r="C586" s="84">
        <f>+'4.ไม้80'!C586+'4.ไม้50-79'!C586+'4.ไม้49'!C586</f>
        <v>0</v>
      </c>
      <c r="D586" s="84">
        <f>+'4.ไม้80'!D586+'4.ไม้50-79'!D586+'4.ไม้49'!D586</f>
        <v>0</v>
      </c>
      <c r="E586" s="84">
        <f>+D586</f>
        <v>0</v>
      </c>
      <c r="F586" s="84">
        <f>+E586</f>
        <v>0</v>
      </c>
    </row>
    <row r="587" spans="1:6" ht="21" customHeight="1" x14ac:dyDescent="0.55000000000000004">
      <c r="A587" s="85"/>
      <c r="B587" s="84"/>
      <c r="C587" s="84"/>
      <c r="D587" s="84"/>
      <c r="E587" s="84"/>
      <c r="F587" s="84"/>
    </row>
    <row r="588" spans="1:6" ht="21" customHeight="1" x14ac:dyDescent="0.55000000000000004">
      <c r="A588" s="85"/>
      <c r="B588" s="66"/>
      <c r="C588" s="66"/>
      <c r="D588" s="66"/>
      <c r="E588" s="66"/>
      <c r="F588" s="84"/>
    </row>
    <row r="589" spans="1:6" ht="21" customHeight="1" x14ac:dyDescent="0.55000000000000004">
      <c r="A589" s="87" t="s">
        <v>372</v>
      </c>
      <c r="B589" s="84">
        <f t="shared" ref="B589:F589" si="60">SUM(B577:B588)</f>
        <v>0</v>
      </c>
      <c r="C589" s="84">
        <f t="shared" si="60"/>
        <v>0</v>
      </c>
      <c r="D589" s="84">
        <f t="shared" si="60"/>
        <v>0</v>
      </c>
      <c r="E589" s="84">
        <f t="shared" si="60"/>
        <v>0</v>
      </c>
      <c r="F589" s="88">
        <f t="shared" si="60"/>
        <v>0</v>
      </c>
    </row>
    <row r="590" spans="1:6" ht="21" customHeight="1" x14ac:dyDescent="0.55000000000000004">
      <c r="A590" s="47" t="e">
        <f>+D589/C589</f>
        <v>#DIV/0!</v>
      </c>
      <c r="B590" s="66"/>
      <c r="C590" s="66"/>
      <c r="D590" s="66"/>
      <c r="E590" s="66"/>
      <c r="F590" s="66"/>
    </row>
    <row r="591" spans="1:6" ht="21" customHeight="1" x14ac:dyDescent="0.55000000000000004">
      <c r="A591" s="89" t="str">
        <f>CONCATENATE(A607,C607,E607)</f>
        <v>ราคาลงตัวหน่วยละ บาท</v>
      </c>
      <c r="B591" s="66">
        <f t="shared" ref="B591:E591" si="61">SUM(B589:B590)</f>
        <v>0</v>
      </c>
      <c r="C591" s="66">
        <f t="shared" si="61"/>
        <v>0</v>
      </c>
      <c r="D591" s="30">
        <f t="shared" si="61"/>
        <v>0</v>
      </c>
      <c r="E591" s="66">
        <f t="shared" si="61"/>
        <v>0</v>
      </c>
      <c r="F591" s="66">
        <f>+D591-E591</f>
        <v>0</v>
      </c>
    </row>
    <row r="592" spans="1:6" ht="21" customHeight="1" x14ac:dyDescent="0.55000000000000004">
      <c r="A592" s="85" t="s">
        <v>546</v>
      </c>
      <c r="B592" s="84">
        <f>+'4.ไม้80'!B592+'4.ไม้50-79'!B592+'4.ไม้49'!B592</f>
        <v>0</v>
      </c>
      <c r="C592" s="84">
        <f>+'4.ไม้80'!C592+'4.ไม้50-79'!C592+'4.ไม้49'!C592</f>
        <v>0</v>
      </c>
      <c r="D592" s="84">
        <f>+'4.ไม้80'!D592+'4.ไม้50-79'!D592+'4.ไม้49'!D592</f>
        <v>0</v>
      </c>
      <c r="E592" s="84">
        <f>+'4.ไม้80'!E592+'4.ไม้50-79'!E592+'4.ไม้49'!E592</f>
        <v>0</v>
      </c>
      <c r="F592" s="84">
        <f>+'4.ไม้80'!F592+'4.ไม้50-79'!F592+'4.ไม้49'!F592</f>
        <v>0</v>
      </c>
    </row>
    <row r="593" spans="1:6" ht="21" customHeight="1" x14ac:dyDescent="0.55000000000000004">
      <c r="A593" s="85" t="s">
        <v>547</v>
      </c>
      <c r="B593" s="84">
        <f>+'4.ไม้80'!B593+'4.ไม้50-79'!B593+'4.ไม้49'!B593</f>
        <v>0</v>
      </c>
      <c r="C593" s="84">
        <f>+'4.ไม้80'!C593+'4.ไม้50-79'!C593+'4.ไม้49'!C593</f>
        <v>0</v>
      </c>
      <c r="D593" s="84">
        <f>+'4.ไม้80'!D593+'4.ไม้50-79'!D593+'4.ไม้49'!D593</f>
        <v>0</v>
      </c>
      <c r="E593" s="84">
        <f>+'4.ไม้80'!E593+'4.ไม้50-79'!E593+'4.ไม้49'!E593</f>
        <v>0</v>
      </c>
      <c r="F593" s="84">
        <f>+'4.ไม้80'!F593+'4.ไม้50-79'!F593+'4.ไม้49'!F593</f>
        <v>0</v>
      </c>
    </row>
    <row r="594" spans="1:6" ht="21" customHeight="1" x14ac:dyDescent="0.55000000000000004">
      <c r="A594" s="85" t="s">
        <v>548</v>
      </c>
      <c r="B594" s="84">
        <f>+'4.ไม้80'!B594+'4.ไม้50-79'!B594+'4.ไม้49'!B594</f>
        <v>0</v>
      </c>
      <c r="C594" s="84">
        <f>+'4.ไม้80'!C594+'4.ไม้50-79'!C594+'4.ไม้49'!C594</f>
        <v>0</v>
      </c>
      <c r="D594" s="84">
        <f>+'4.ไม้80'!D594+'4.ไม้50-79'!D594+'4.ไม้49'!D594</f>
        <v>0</v>
      </c>
      <c r="E594" s="84">
        <f>+D594</f>
        <v>0</v>
      </c>
      <c r="F594" s="84">
        <f>+'4.ไม้80'!F594+'4.ไม้50-79'!F594+'4.ไม้49'!F594</f>
        <v>0</v>
      </c>
    </row>
    <row r="595" spans="1:6" ht="21" customHeight="1" x14ac:dyDescent="0.55000000000000004">
      <c r="A595" s="85" t="s">
        <v>549</v>
      </c>
      <c r="B595" s="84">
        <f>+'4.ไม้80'!B595+'4.ไม้50-79'!B595+'4.ไม้49'!B595</f>
        <v>0</v>
      </c>
      <c r="C595" s="84">
        <f>+'4.ไม้80'!C595+'4.ไม้50-79'!C595+'4.ไม้49'!C595</f>
        <v>0</v>
      </c>
      <c r="D595" s="84">
        <f>+'4.ไม้80'!D595+'4.ไม้50-79'!D595+'4.ไม้49'!D595</f>
        <v>0</v>
      </c>
      <c r="E595" s="84">
        <f>+D595</f>
        <v>0</v>
      </c>
      <c r="F595" s="84">
        <f>+'4.ไม้80'!F595+'4.ไม้50-79'!F595+'4.ไม้49'!F595</f>
        <v>0</v>
      </c>
    </row>
    <row r="596" spans="1:6" ht="21" customHeight="1" x14ac:dyDescent="0.55000000000000004">
      <c r="A596" s="85" t="s">
        <v>550</v>
      </c>
      <c r="B596" s="84">
        <f>+'4.ไม้80'!B596+'4.ไม้50-79'!B596+'4.ไม้49'!B596</f>
        <v>0</v>
      </c>
      <c r="C596" s="84">
        <f>+'4.ไม้80'!C596+'4.ไม้50-79'!C596+'4.ไม้49'!C596</f>
        <v>0</v>
      </c>
      <c r="D596" s="84">
        <f>+'4.ไม้80'!D596+'4.ไม้50-79'!D596+'4.ไม้49'!D596</f>
        <v>0</v>
      </c>
      <c r="E596" s="84">
        <f>+'4.ไม้80'!E596+'4.ไม้50-79'!E596+'4.ไม้49'!E596</f>
        <v>0</v>
      </c>
      <c r="F596" s="84">
        <f>+'4.ไม้80'!F596+'4.ไม้50-79'!F596+'4.ไม้49'!F596</f>
        <v>0</v>
      </c>
    </row>
    <row r="597" spans="1:6" ht="21" customHeight="1" x14ac:dyDescent="0.55000000000000004">
      <c r="A597" s="85" t="s">
        <v>551</v>
      </c>
      <c r="B597" s="84">
        <f>+'4.ไม้80'!B597+'4.ไม้50-79'!B597+'4.ไม้49'!B597</f>
        <v>0</v>
      </c>
      <c r="C597" s="84">
        <f>+'4.ไม้80'!C597+'4.ไม้50-79'!C597+'4.ไม้49'!C597</f>
        <v>0</v>
      </c>
      <c r="D597" s="84">
        <f>+'4.ไม้80'!D597+'4.ไม้50-79'!D597+'4.ไม้49'!D597</f>
        <v>0</v>
      </c>
      <c r="E597" s="84">
        <f>+'4.ไม้80'!E597+'4.ไม้50-79'!E597+'4.ไม้49'!E597</f>
        <v>0</v>
      </c>
      <c r="F597" s="84">
        <f>+'4.ไม้80'!F597+'4.ไม้50-79'!F597+'4.ไม้49'!F597</f>
        <v>0</v>
      </c>
    </row>
    <row r="598" spans="1:6" ht="21" customHeight="1" x14ac:dyDescent="0.55000000000000004">
      <c r="A598" s="85"/>
      <c r="B598" s="84"/>
      <c r="C598" s="84"/>
      <c r="D598" s="84"/>
      <c r="E598" s="84"/>
      <c r="F598" s="84"/>
    </row>
    <row r="599" spans="1:6" ht="21" customHeight="1" x14ac:dyDescent="0.55000000000000004">
      <c r="A599" s="85"/>
      <c r="B599" s="84"/>
      <c r="C599" s="84"/>
      <c r="D599" s="84"/>
      <c r="E599" s="84"/>
      <c r="F599" s="84"/>
    </row>
    <row r="600" spans="1:6" ht="21" customHeight="1" x14ac:dyDescent="0.55000000000000004">
      <c r="A600" s="85"/>
      <c r="B600" s="84"/>
      <c r="C600" s="84"/>
      <c r="D600" s="84"/>
      <c r="E600" s="84"/>
      <c r="F600" s="84"/>
    </row>
    <row r="601" spans="1:6" ht="21" customHeight="1" x14ac:dyDescent="0.55000000000000004">
      <c r="A601" s="85"/>
      <c r="B601" s="84"/>
      <c r="C601" s="84"/>
      <c r="D601" s="84"/>
      <c r="E601" s="84"/>
      <c r="F601" s="84"/>
    </row>
    <row r="602" spans="1:6" ht="21" customHeight="1" x14ac:dyDescent="0.55000000000000004">
      <c r="A602" s="85"/>
      <c r="B602" s="84"/>
      <c r="C602" s="84"/>
      <c r="D602" s="84"/>
      <c r="E602" s="84"/>
      <c r="F602" s="84"/>
    </row>
    <row r="603" spans="1:6" ht="21" customHeight="1" x14ac:dyDescent="0.55000000000000004">
      <c r="A603" s="85"/>
      <c r="B603" s="84"/>
      <c r="C603" s="84"/>
      <c r="D603" s="84"/>
      <c r="E603" s="84"/>
      <c r="F603" s="84"/>
    </row>
    <row r="604" spans="1:6" ht="21" customHeight="1" x14ac:dyDescent="0.55000000000000004">
      <c r="A604" s="90" t="s">
        <v>22</v>
      </c>
      <c r="B604" s="30">
        <f t="shared" ref="B604:F604" si="62">SUM(B592:B603)</f>
        <v>0</v>
      </c>
      <c r="C604" s="30">
        <f t="shared" si="62"/>
        <v>0</v>
      </c>
      <c r="D604" s="30">
        <f t="shared" si="62"/>
        <v>0</v>
      </c>
      <c r="E604" s="30">
        <f t="shared" si="62"/>
        <v>0</v>
      </c>
      <c r="F604" s="30">
        <f t="shared" si="62"/>
        <v>0</v>
      </c>
    </row>
    <row r="605" spans="1:6" ht="21" customHeight="1" x14ac:dyDescent="0.55000000000000004">
      <c r="A605" s="91" t="s">
        <v>540</v>
      </c>
      <c r="B605" s="76">
        <f t="shared" ref="B605:F605" si="63">+B591-B604</f>
        <v>0</v>
      </c>
      <c r="C605" s="76">
        <f t="shared" si="63"/>
        <v>0</v>
      </c>
      <c r="D605" s="76">
        <f t="shared" si="63"/>
        <v>0</v>
      </c>
      <c r="E605" s="76">
        <f t="shared" si="63"/>
        <v>0</v>
      </c>
      <c r="F605" s="76">
        <f t="shared" si="63"/>
        <v>0</v>
      </c>
    </row>
    <row r="606" spans="1:6" ht="21" customHeight="1" x14ac:dyDescent="0.55000000000000004">
      <c r="A606" s="92"/>
      <c r="B606" s="93"/>
      <c r="C606" s="93"/>
      <c r="D606" s="93"/>
      <c r="E606" s="93"/>
      <c r="F606" s="93"/>
    </row>
    <row r="607" spans="1:6" ht="21" customHeight="1" x14ac:dyDescent="0.55000000000000004">
      <c r="A607" s="92" t="s">
        <v>377</v>
      </c>
      <c r="B607" s="93"/>
      <c r="C607" s="93"/>
      <c r="D607" s="93"/>
      <c r="E607" s="93" t="s">
        <v>378</v>
      </c>
      <c r="F607" s="93"/>
    </row>
    <row r="608" spans="1:6" ht="21" customHeight="1" x14ac:dyDescent="0.55000000000000004">
      <c r="A608" s="92" t="s">
        <v>379</v>
      </c>
      <c r="B608" s="93"/>
      <c r="C608" s="93"/>
      <c r="D608" s="93"/>
      <c r="E608" s="93" t="s">
        <v>378</v>
      </c>
      <c r="F608" s="93"/>
    </row>
    <row r="609" spans="1:6" ht="21" customHeight="1" x14ac:dyDescent="0.65">
      <c r="A609" s="152" t="s">
        <v>101</v>
      </c>
      <c r="B609" s="153"/>
      <c r="C609" s="153"/>
      <c r="D609" s="153"/>
      <c r="E609" s="153"/>
      <c r="F609" s="154"/>
    </row>
    <row r="610" spans="1:6" ht="21" customHeight="1" x14ac:dyDescent="0.65">
      <c r="A610" s="155" t="str">
        <f>+A572</f>
        <v>งานสวนป่า.......................</v>
      </c>
      <c r="B610" s="138"/>
      <c r="C610" s="138"/>
      <c r="D610" s="138"/>
      <c r="E610" s="138"/>
      <c r="F610" s="138"/>
    </row>
    <row r="611" spans="1:6" ht="21" customHeight="1" x14ac:dyDescent="0.65">
      <c r="A611" s="155" t="s">
        <v>560</v>
      </c>
      <c r="B611" s="138"/>
      <c r="C611" s="138"/>
      <c r="D611" s="138"/>
      <c r="E611" s="138"/>
      <c r="F611" s="138"/>
    </row>
    <row r="612" spans="1:6" ht="21" customHeight="1" x14ac:dyDescent="0.65">
      <c r="A612" s="155" t="str">
        <f>+A574</f>
        <v>ณ วันที่  31  ธันวาคม  2569</v>
      </c>
      <c r="B612" s="138"/>
      <c r="C612" s="138"/>
      <c r="D612" s="138"/>
      <c r="E612" s="138"/>
      <c r="F612" s="138"/>
    </row>
    <row r="613" spans="1:6" ht="21" customHeight="1" x14ac:dyDescent="0.55000000000000004">
      <c r="A613" s="156"/>
      <c r="B613" s="141"/>
      <c r="C613" s="141"/>
      <c r="D613" s="141"/>
      <c r="E613" s="141"/>
      <c r="F613" s="141"/>
    </row>
    <row r="614" spans="1:6" ht="21" customHeight="1" x14ac:dyDescent="0.55000000000000004">
      <c r="A614" s="81" t="s">
        <v>83</v>
      </c>
      <c r="B614" s="82" t="s">
        <v>42</v>
      </c>
      <c r="C614" s="82" t="s">
        <v>7</v>
      </c>
      <c r="D614" s="82" t="s">
        <v>365</v>
      </c>
      <c r="E614" s="82" t="s">
        <v>366</v>
      </c>
      <c r="F614" s="82" t="s">
        <v>367</v>
      </c>
    </row>
    <row r="615" spans="1:6" ht="21" customHeight="1" x14ac:dyDescent="0.55000000000000004">
      <c r="A615" s="83" t="s">
        <v>368</v>
      </c>
      <c r="B615" s="84">
        <f t="shared" ref="B615:D615" si="64">+B7</f>
        <v>0</v>
      </c>
      <c r="C615" s="84">
        <f t="shared" si="64"/>
        <v>0</v>
      </c>
      <c r="D615" s="84">
        <f t="shared" si="64"/>
        <v>0</v>
      </c>
      <c r="E615" s="84">
        <f>+D615</f>
        <v>0</v>
      </c>
      <c r="F615" s="84"/>
    </row>
    <row r="616" spans="1:6" ht="21" customHeight="1" x14ac:dyDescent="0.55000000000000004">
      <c r="A616" s="85"/>
      <c r="B616" s="84"/>
      <c r="C616" s="84"/>
      <c r="D616" s="84"/>
      <c r="E616" s="84"/>
      <c r="F616" s="84"/>
    </row>
    <row r="617" spans="1:6" ht="21" customHeight="1" x14ac:dyDescent="0.55000000000000004">
      <c r="A617" s="85" t="s">
        <v>552</v>
      </c>
      <c r="B617" s="84">
        <f t="shared" ref="B617:D617" si="65">+B579+B580</f>
        <v>0</v>
      </c>
      <c r="C617" s="84">
        <f t="shared" si="65"/>
        <v>0</v>
      </c>
      <c r="D617" s="84">
        <f t="shared" si="65"/>
        <v>0</v>
      </c>
      <c r="E617" s="84">
        <f>+D617</f>
        <v>0</v>
      </c>
      <c r="F617" s="84">
        <f>+D617-E617</f>
        <v>0</v>
      </c>
    </row>
    <row r="618" spans="1:6" ht="21" customHeight="1" x14ac:dyDescent="0.55000000000000004">
      <c r="A618" s="85"/>
      <c r="B618" s="84"/>
      <c r="C618" s="84"/>
      <c r="D618" s="84"/>
      <c r="E618" s="84"/>
      <c r="F618" s="84"/>
    </row>
    <row r="619" spans="1:6" ht="21" customHeight="1" x14ac:dyDescent="0.55000000000000004">
      <c r="A619" s="86"/>
      <c r="B619" s="84"/>
      <c r="C619" s="84"/>
      <c r="D619" s="84"/>
      <c r="E619" s="84"/>
      <c r="F619" s="84"/>
    </row>
    <row r="620" spans="1:6" ht="21" customHeight="1" x14ac:dyDescent="0.55000000000000004">
      <c r="A620" s="85" t="s">
        <v>553</v>
      </c>
      <c r="B620" s="84">
        <f t="shared" ref="B620:D620" si="66">+B582+B583</f>
        <v>0</v>
      </c>
      <c r="C620" s="84">
        <f t="shared" si="66"/>
        <v>0</v>
      </c>
      <c r="D620" s="84">
        <f t="shared" si="66"/>
        <v>0</v>
      </c>
      <c r="E620" s="84">
        <f>+D620</f>
        <v>0</v>
      </c>
      <c r="F620" s="84">
        <f>+D620-E620</f>
        <v>0</v>
      </c>
    </row>
    <row r="621" spans="1:6" ht="21" customHeight="1" x14ac:dyDescent="0.55000000000000004">
      <c r="A621" s="85"/>
      <c r="B621" s="84"/>
      <c r="C621" s="84"/>
      <c r="D621" s="84"/>
      <c r="E621" s="84"/>
      <c r="F621" s="84"/>
    </row>
    <row r="622" spans="1:6" ht="21" customHeight="1" x14ac:dyDescent="0.55000000000000004">
      <c r="A622" s="86"/>
      <c r="B622" s="84"/>
      <c r="C622" s="84"/>
      <c r="D622" s="84"/>
      <c r="E622" s="84"/>
      <c r="F622" s="84"/>
    </row>
    <row r="623" spans="1:6" ht="21" customHeight="1" x14ac:dyDescent="0.55000000000000004">
      <c r="A623" s="86" t="s">
        <v>554</v>
      </c>
      <c r="B623" s="84">
        <f t="shared" ref="B623:D623" si="67">+B585+B586</f>
        <v>0</v>
      </c>
      <c r="C623" s="84">
        <f t="shared" si="67"/>
        <v>0</v>
      </c>
      <c r="D623" s="84">
        <f t="shared" si="67"/>
        <v>0</v>
      </c>
      <c r="E623" s="84">
        <f>+D623</f>
        <v>0</v>
      </c>
      <c r="F623" s="84">
        <f>+D623-E623</f>
        <v>0</v>
      </c>
    </row>
    <row r="624" spans="1:6" ht="21" customHeight="1" x14ac:dyDescent="0.55000000000000004">
      <c r="A624" s="85"/>
      <c r="B624" s="84"/>
      <c r="C624" s="84"/>
      <c r="D624" s="84"/>
      <c r="E624" s="84"/>
      <c r="F624" s="84"/>
    </row>
    <row r="625" spans="1:6" ht="21" customHeight="1" x14ac:dyDescent="0.55000000000000004">
      <c r="A625" s="85"/>
      <c r="B625" s="84"/>
      <c r="C625" s="84"/>
      <c r="D625" s="84"/>
      <c r="E625" s="84"/>
      <c r="F625" s="84"/>
    </row>
    <row r="626" spans="1:6" ht="21" customHeight="1" x14ac:dyDescent="0.55000000000000004">
      <c r="A626" s="85"/>
      <c r="B626" s="66"/>
      <c r="C626" s="66"/>
      <c r="D626" s="66"/>
      <c r="E626" s="66"/>
      <c r="F626" s="84"/>
    </row>
    <row r="627" spans="1:6" ht="21" customHeight="1" x14ac:dyDescent="0.55000000000000004">
      <c r="A627" s="87" t="s">
        <v>372</v>
      </c>
      <c r="B627" s="84">
        <f t="shared" ref="B627:F627" si="68">SUM(B615:B626)</f>
        <v>0</v>
      </c>
      <c r="C627" s="84">
        <f t="shared" si="68"/>
        <v>0</v>
      </c>
      <c r="D627" s="84">
        <f t="shared" si="68"/>
        <v>0</v>
      </c>
      <c r="E627" s="84">
        <f t="shared" si="68"/>
        <v>0</v>
      </c>
      <c r="F627" s="88">
        <f t="shared" si="68"/>
        <v>0</v>
      </c>
    </row>
    <row r="628" spans="1:6" ht="21" customHeight="1" x14ac:dyDescent="0.55000000000000004">
      <c r="A628" s="47" t="e">
        <f>+D627/C627</f>
        <v>#DIV/0!</v>
      </c>
      <c r="B628" s="66"/>
      <c r="C628" s="66"/>
      <c r="D628" s="66"/>
      <c r="E628" s="66"/>
      <c r="F628" s="66"/>
    </row>
    <row r="629" spans="1:6" ht="21" customHeight="1" x14ac:dyDescent="0.55000000000000004">
      <c r="A629" s="89" t="str">
        <f>CONCATENATE(A645,C645,E645)</f>
        <v>ราคาลงตัวหน่วยละ บาท</v>
      </c>
      <c r="B629" s="66">
        <f t="shared" ref="B629:E629" si="69">SUM(B627:B628)</f>
        <v>0</v>
      </c>
      <c r="C629" s="66">
        <f t="shared" si="69"/>
        <v>0</v>
      </c>
      <c r="D629" s="30">
        <f t="shared" si="69"/>
        <v>0</v>
      </c>
      <c r="E629" s="66">
        <f t="shared" si="69"/>
        <v>0</v>
      </c>
      <c r="F629" s="66">
        <f t="shared" ref="F629:F630" si="70">+D629-E629</f>
        <v>0</v>
      </c>
    </row>
    <row r="630" spans="1:6" ht="21" customHeight="1" x14ac:dyDescent="0.55000000000000004">
      <c r="A630" s="85" t="s">
        <v>555</v>
      </c>
      <c r="B630" s="84">
        <f t="shared" ref="B630:D630" si="71">+B592+B593</f>
        <v>0</v>
      </c>
      <c r="C630" s="84">
        <f t="shared" si="71"/>
        <v>0</v>
      </c>
      <c r="D630" s="84">
        <f t="shared" si="71"/>
        <v>0</v>
      </c>
      <c r="E630" s="84">
        <f>+D630</f>
        <v>0</v>
      </c>
      <c r="F630" s="84">
        <f t="shared" si="70"/>
        <v>0</v>
      </c>
    </row>
    <row r="631" spans="1:6" ht="21" customHeight="1" x14ac:dyDescent="0.55000000000000004">
      <c r="A631" s="85"/>
      <c r="B631" s="84"/>
      <c r="C631" s="84"/>
      <c r="D631" s="84"/>
      <c r="E631" s="84"/>
      <c r="F631" s="84"/>
    </row>
    <row r="632" spans="1:6" ht="21" customHeight="1" x14ac:dyDescent="0.55000000000000004">
      <c r="A632" s="85" t="s">
        <v>556</v>
      </c>
      <c r="B632" s="84">
        <f t="shared" ref="B632:D632" si="72">+B594+B595</f>
        <v>0</v>
      </c>
      <c r="C632" s="84">
        <f t="shared" si="72"/>
        <v>0</v>
      </c>
      <c r="D632" s="84">
        <f t="shared" si="72"/>
        <v>0</v>
      </c>
      <c r="E632" s="84">
        <f>+D632</f>
        <v>0</v>
      </c>
      <c r="F632" s="84">
        <f>+D632-E632</f>
        <v>0</v>
      </c>
    </row>
    <row r="633" spans="1:6" ht="21" customHeight="1" x14ac:dyDescent="0.55000000000000004">
      <c r="A633" s="85"/>
      <c r="B633" s="84"/>
      <c r="C633" s="84"/>
      <c r="D633" s="84"/>
      <c r="E633" s="84"/>
      <c r="F633" s="84"/>
    </row>
    <row r="634" spans="1:6" ht="21" customHeight="1" x14ac:dyDescent="0.55000000000000004">
      <c r="A634" s="85" t="s">
        <v>557</v>
      </c>
      <c r="B634" s="84">
        <f t="shared" ref="B634:D634" si="73">+B596+B597</f>
        <v>0</v>
      </c>
      <c r="C634" s="84">
        <f t="shared" si="73"/>
        <v>0</v>
      </c>
      <c r="D634" s="84">
        <f t="shared" si="73"/>
        <v>0</v>
      </c>
      <c r="E634" s="84">
        <f>+D634</f>
        <v>0</v>
      </c>
      <c r="F634" s="84">
        <f>+D634-E634</f>
        <v>0</v>
      </c>
    </row>
    <row r="635" spans="1:6" ht="21" customHeight="1" x14ac:dyDescent="0.55000000000000004">
      <c r="A635" s="85"/>
      <c r="B635" s="84"/>
      <c r="C635" s="84"/>
      <c r="D635" s="84"/>
      <c r="E635" s="84"/>
      <c r="F635" s="84"/>
    </row>
    <row r="636" spans="1:6" ht="21" customHeight="1" x14ac:dyDescent="0.55000000000000004">
      <c r="A636" s="85"/>
      <c r="B636" s="84"/>
      <c r="C636" s="84"/>
      <c r="D636" s="84"/>
      <c r="E636" s="84"/>
      <c r="F636" s="84"/>
    </row>
    <row r="637" spans="1:6" ht="21" customHeight="1" x14ac:dyDescent="0.55000000000000004">
      <c r="A637" s="85"/>
      <c r="B637" s="84"/>
      <c r="C637" s="84"/>
      <c r="D637" s="84"/>
      <c r="E637" s="84"/>
      <c r="F637" s="84"/>
    </row>
    <row r="638" spans="1:6" ht="21" customHeight="1" x14ac:dyDescent="0.55000000000000004">
      <c r="A638" s="85"/>
      <c r="B638" s="84"/>
      <c r="C638" s="84"/>
      <c r="D638" s="84"/>
      <c r="E638" s="84"/>
      <c r="F638" s="84"/>
    </row>
    <row r="639" spans="1:6" ht="21" customHeight="1" x14ac:dyDescent="0.55000000000000004">
      <c r="A639" s="85"/>
      <c r="B639" s="84"/>
      <c r="C639" s="84"/>
      <c r="D639" s="84"/>
      <c r="E639" s="84"/>
      <c r="F639" s="84"/>
    </row>
    <row r="640" spans="1:6" ht="21" customHeight="1" x14ac:dyDescent="0.55000000000000004">
      <c r="A640" s="85"/>
      <c r="B640" s="84"/>
      <c r="C640" s="84"/>
      <c r="D640" s="84"/>
      <c r="E640" s="84"/>
      <c r="F640" s="84"/>
    </row>
    <row r="641" spans="1:6" ht="21" customHeight="1" x14ac:dyDescent="0.55000000000000004">
      <c r="A641" s="85"/>
      <c r="B641" s="84"/>
      <c r="C641" s="84"/>
      <c r="D641" s="84"/>
      <c r="E641" s="84"/>
      <c r="F641" s="84"/>
    </row>
    <row r="642" spans="1:6" ht="21" customHeight="1" x14ac:dyDescent="0.55000000000000004">
      <c r="A642" s="90" t="s">
        <v>22</v>
      </c>
      <c r="B642" s="30">
        <f t="shared" ref="B642:F642" si="74">SUM(B630:B641)</f>
        <v>0</v>
      </c>
      <c r="C642" s="30">
        <f t="shared" si="74"/>
        <v>0</v>
      </c>
      <c r="D642" s="30">
        <f t="shared" si="74"/>
        <v>0</v>
      </c>
      <c r="E642" s="30">
        <f t="shared" si="74"/>
        <v>0</v>
      </c>
      <c r="F642" s="30">
        <f t="shared" si="74"/>
        <v>0</v>
      </c>
    </row>
    <row r="643" spans="1:6" ht="21" customHeight="1" x14ac:dyDescent="0.55000000000000004">
      <c r="A643" s="91" t="s">
        <v>489</v>
      </c>
      <c r="B643" s="76">
        <f t="shared" ref="B643:F643" si="75">+B629-B642</f>
        <v>0</v>
      </c>
      <c r="C643" s="76">
        <f t="shared" si="75"/>
        <v>0</v>
      </c>
      <c r="D643" s="76">
        <f t="shared" si="75"/>
        <v>0</v>
      </c>
      <c r="E643" s="76">
        <f t="shared" si="75"/>
        <v>0</v>
      </c>
      <c r="F643" s="76">
        <f t="shared" si="75"/>
        <v>0</v>
      </c>
    </row>
    <row r="644" spans="1:6" ht="21" customHeight="1" x14ac:dyDescent="0.55000000000000004">
      <c r="A644" s="92"/>
      <c r="B644" s="93"/>
      <c r="C644" s="93"/>
      <c r="D644" s="93"/>
      <c r="E644" s="93"/>
      <c r="F644" s="93"/>
    </row>
    <row r="645" spans="1:6" ht="21" customHeight="1" x14ac:dyDescent="0.55000000000000004">
      <c r="A645" s="92" t="s">
        <v>377</v>
      </c>
      <c r="B645" s="93"/>
      <c r="C645" s="93"/>
      <c r="D645" s="93"/>
      <c r="E645" s="93" t="s">
        <v>378</v>
      </c>
      <c r="F645" s="93"/>
    </row>
    <row r="646" spans="1:6" ht="21" customHeight="1" x14ac:dyDescent="0.55000000000000004">
      <c r="A646" s="92" t="s">
        <v>379</v>
      </c>
      <c r="B646" s="93"/>
      <c r="C646" s="93"/>
      <c r="D646" s="93"/>
      <c r="E646" s="93" t="s">
        <v>378</v>
      </c>
      <c r="F646" s="93"/>
    </row>
    <row r="647" spans="1:6" ht="21" customHeight="1" x14ac:dyDescent="0.55000000000000004">
      <c r="A647" s="92"/>
      <c r="B647" s="93"/>
      <c r="C647" s="93"/>
      <c r="D647" s="93"/>
      <c r="E647" s="93"/>
      <c r="F647" s="93"/>
    </row>
    <row r="648" spans="1:6" ht="21" customHeight="1" x14ac:dyDescent="0.55000000000000004">
      <c r="A648" s="92"/>
      <c r="B648" s="93"/>
      <c r="C648" s="93"/>
      <c r="D648" s="93"/>
      <c r="E648" s="93"/>
      <c r="F648" s="93"/>
    </row>
    <row r="649" spans="1:6" ht="21" customHeight="1" x14ac:dyDescent="0.55000000000000004">
      <c r="A649" s="92"/>
      <c r="B649" s="93"/>
      <c r="C649" s="93"/>
      <c r="D649" s="93"/>
      <c r="E649" s="93"/>
      <c r="F649" s="93"/>
    </row>
    <row r="650" spans="1:6" ht="21" customHeight="1" x14ac:dyDescent="0.55000000000000004">
      <c r="A650" s="92"/>
      <c r="B650" s="93"/>
      <c r="C650" s="93"/>
      <c r="D650" s="93"/>
      <c r="E650" s="93"/>
      <c r="F650" s="93"/>
    </row>
    <row r="651" spans="1:6" ht="21" customHeight="1" x14ac:dyDescent="0.55000000000000004">
      <c r="A651" s="92"/>
      <c r="B651" s="93"/>
      <c r="C651" s="93"/>
      <c r="D651" s="93"/>
      <c r="E651" s="93"/>
      <c r="F651" s="93"/>
    </row>
    <row r="652" spans="1:6" ht="21" customHeight="1" x14ac:dyDescent="0.55000000000000004">
      <c r="A652" s="92"/>
      <c r="B652" s="93"/>
      <c r="C652" s="93"/>
      <c r="D652" s="93"/>
      <c r="E652" s="93"/>
      <c r="F652" s="93"/>
    </row>
    <row r="653" spans="1:6" ht="21" customHeight="1" x14ac:dyDescent="0.55000000000000004">
      <c r="A653" s="92"/>
      <c r="B653" s="93"/>
      <c r="C653" s="93"/>
      <c r="D653" s="93"/>
      <c r="E653" s="93"/>
      <c r="F653" s="93"/>
    </row>
    <row r="654" spans="1:6" ht="21" customHeight="1" x14ac:dyDescent="0.55000000000000004">
      <c r="A654" s="92"/>
      <c r="B654" s="93"/>
      <c r="C654" s="93"/>
      <c r="D654" s="93"/>
      <c r="E654" s="93"/>
      <c r="F654" s="93"/>
    </row>
    <row r="655" spans="1:6" ht="21" customHeight="1" x14ac:dyDescent="0.55000000000000004">
      <c r="A655" s="92"/>
      <c r="B655" s="93"/>
      <c r="C655" s="93"/>
      <c r="D655" s="93"/>
      <c r="E655" s="93"/>
      <c r="F655" s="93"/>
    </row>
    <row r="656" spans="1:6" ht="21" customHeight="1" x14ac:dyDescent="0.55000000000000004">
      <c r="A656" s="92"/>
      <c r="B656" s="93"/>
      <c r="C656" s="93"/>
      <c r="D656" s="93"/>
      <c r="E656" s="93"/>
      <c r="F656" s="93"/>
    </row>
    <row r="657" spans="1:6" ht="21" customHeight="1" x14ac:dyDescent="0.55000000000000004">
      <c r="A657" s="92"/>
      <c r="B657" s="93"/>
      <c r="C657" s="93"/>
      <c r="D657" s="93"/>
      <c r="E657" s="93"/>
      <c r="F657" s="93"/>
    </row>
    <row r="658" spans="1:6" ht="21" customHeight="1" x14ac:dyDescent="0.55000000000000004">
      <c r="A658" s="92"/>
      <c r="B658" s="93"/>
      <c r="C658" s="93"/>
      <c r="D658" s="93"/>
      <c r="E658" s="93"/>
      <c r="F658" s="93"/>
    </row>
    <row r="659" spans="1:6" ht="21" customHeight="1" x14ac:dyDescent="0.55000000000000004">
      <c r="A659" s="92"/>
      <c r="B659" s="93"/>
      <c r="C659" s="93"/>
      <c r="D659" s="93"/>
      <c r="E659" s="93"/>
      <c r="F659" s="93"/>
    </row>
    <row r="660" spans="1:6" ht="21" customHeight="1" x14ac:dyDescent="0.55000000000000004">
      <c r="A660" s="92"/>
      <c r="B660" s="93"/>
      <c r="C660" s="93"/>
      <c r="D660" s="93"/>
      <c r="E660" s="93"/>
      <c r="F660" s="93"/>
    </row>
    <row r="661" spans="1:6" ht="21" customHeight="1" x14ac:dyDescent="0.55000000000000004">
      <c r="A661" s="92"/>
      <c r="B661" s="93"/>
      <c r="C661" s="93"/>
      <c r="D661" s="93"/>
      <c r="E661" s="93"/>
      <c r="F661" s="93"/>
    </row>
    <row r="662" spans="1:6" ht="21" customHeight="1" x14ac:dyDescent="0.55000000000000004">
      <c r="A662" s="92"/>
      <c r="B662" s="93"/>
      <c r="C662" s="93"/>
      <c r="D662" s="93"/>
      <c r="E662" s="93"/>
      <c r="F662" s="93"/>
    </row>
    <row r="663" spans="1:6" ht="21" customHeight="1" x14ac:dyDescent="0.55000000000000004">
      <c r="A663" s="92"/>
      <c r="B663" s="93"/>
      <c r="C663" s="93"/>
      <c r="D663" s="93"/>
      <c r="E663" s="93"/>
      <c r="F663" s="93"/>
    </row>
    <row r="664" spans="1:6" ht="21" customHeight="1" x14ac:dyDescent="0.55000000000000004">
      <c r="A664" s="92"/>
      <c r="B664" s="93"/>
      <c r="C664" s="93"/>
      <c r="D664" s="93"/>
      <c r="E664" s="93"/>
      <c r="F664" s="93"/>
    </row>
    <row r="665" spans="1:6" ht="21" customHeight="1" x14ac:dyDescent="0.55000000000000004">
      <c r="A665" s="92"/>
      <c r="B665" s="93"/>
      <c r="C665" s="93"/>
      <c r="D665" s="93"/>
      <c r="E665" s="93"/>
      <c r="F665" s="93"/>
    </row>
    <row r="666" spans="1:6" ht="21" customHeight="1" x14ac:dyDescent="0.55000000000000004">
      <c r="A666" s="92"/>
      <c r="B666" s="93"/>
      <c r="C666" s="93"/>
      <c r="D666" s="93"/>
      <c r="E666" s="93"/>
      <c r="F666" s="93"/>
    </row>
    <row r="667" spans="1:6" ht="21" customHeight="1" x14ac:dyDescent="0.55000000000000004">
      <c r="A667" s="92"/>
      <c r="B667" s="93"/>
      <c r="C667" s="93"/>
      <c r="D667" s="93"/>
      <c r="E667" s="93"/>
      <c r="F667" s="93"/>
    </row>
    <row r="668" spans="1:6" ht="21" customHeight="1" x14ac:dyDescent="0.55000000000000004">
      <c r="A668" s="92"/>
      <c r="B668" s="93"/>
      <c r="C668" s="93"/>
      <c r="D668" s="93"/>
      <c r="E668" s="93"/>
      <c r="F668" s="93"/>
    </row>
    <row r="669" spans="1:6" ht="21" customHeight="1" x14ac:dyDescent="0.55000000000000004">
      <c r="A669" s="92"/>
      <c r="B669" s="93"/>
      <c r="C669" s="93"/>
      <c r="D669" s="93"/>
      <c r="E669" s="93"/>
      <c r="F669" s="93"/>
    </row>
    <row r="670" spans="1:6" ht="21" customHeight="1" x14ac:dyDescent="0.55000000000000004">
      <c r="A670" s="92"/>
      <c r="B670" s="93"/>
      <c r="C670" s="93"/>
      <c r="D670" s="93"/>
      <c r="E670" s="93"/>
      <c r="F670" s="93"/>
    </row>
    <row r="671" spans="1:6" ht="21" customHeight="1" x14ac:dyDescent="0.55000000000000004">
      <c r="A671" s="92"/>
      <c r="B671" s="93"/>
      <c r="C671" s="93"/>
      <c r="D671" s="93"/>
      <c r="E671" s="93"/>
      <c r="F671" s="93"/>
    </row>
    <row r="672" spans="1:6" ht="21" customHeight="1" x14ac:dyDescent="0.55000000000000004">
      <c r="A672" s="92"/>
      <c r="B672" s="93"/>
      <c r="C672" s="93"/>
      <c r="D672" s="93"/>
      <c r="E672" s="93"/>
      <c r="F672" s="93"/>
    </row>
    <row r="673" spans="1:6" ht="21" customHeight="1" x14ac:dyDescent="0.55000000000000004">
      <c r="A673" s="92"/>
      <c r="B673" s="93"/>
      <c r="C673" s="93"/>
      <c r="D673" s="93"/>
      <c r="E673" s="93"/>
      <c r="F673" s="93"/>
    </row>
    <row r="674" spans="1:6" ht="21" customHeight="1" x14ac:dyDescent="0.55000000000000004">
      <c r="A674" s="92"/>
      <c r="B674" s="93"/>
      <c r="C674" s="93"/>
      <c r="D674" s="93"/>
      <c r="E674" s="93"/>
      <c r="F674" s="93"/>
    </row>
    <row r="675" spans="1:6" ht="21" customHeight="1" x14ac:dyDescent="0.55000000000000004">
      <c r="A675" s="92"/>
      <c r="B675" s="93"/>
      <c r="C675" s="93"/>
      <c r="D675" s="93"/>
      <c r="E675" s="93"/>
      <c r="F675" s="93"/>
    </row>
    <row r="676" spans="1:6" ht="21" customHeight="1" x14ac:dyDescent="0.55000000000000004">
      <c r="A676" s="92"/>
      <c r="B676" s="93"/>
      <c r="C676" s="93"/>
      <c r="D676" s="93"/>
      <c r="E676" s="93"/>
      <c r="F676" s="93"/>
    </row>
    <row r="677" spans="1:6" ht="21" customHeight="1" x14ac:dyDescent="0.55000000000000004">
      <c r="A677" s="92"/>
      <c r="B677" s="93"/>
      <c r="C677" s="93"/>
      <c r="D677" s="93"/>
      <c r="E677" s="93"/>
      <c r="F677" s="93"/>
    </row>
    <row r="678" spans="1:6" ht="21" customHeight="1" x14ac:dyDescent="0.55000000000000004">
      <c r="A678" s="92"/>
      <c r="B678" s="93"/>
      <c r="C678" s="93"/>
      <c r="D678" s="93"/>
      <c r="E678" s="93"/>
      <c r="F678" s="93"/>
    </row>
    <row r="679" spans="1:6" ht="21" customHeight="1" x14ac:dyDescent="0.55000000000000004">
      <c r="A679" s="92"/>
      <c r="B679" s="93"/>
      <c r="C679" s="93"/>
      <c r="D679" s="93"/>
      <c r="E679" s="93"/>
      <c r="F679" s="93"/>
    </row>
    <row r="680" spans="1:6" ht="21" customHeight="1" x14ac:dyDescent="0.55000000000000004">
      <c r="A680" s="92"/>
      <c r="B680" s="93"/>
      <c r="C680" s="93"/>
      <c r="D680" s="93"/>
      <c r="E680" s="93"/>
      <c r="F680" s="93"/>
    </row>
    <row r="681" spans="1:6" ht="21" customHeight="1" x14ac:dyDescent="0.55000000000000004">
      <c r="A681" s="92"/>
      <c r="B681" s="93"/>
      <c r="C681" s="93"/>
      <c r="D681" s="93"/>
      <c r="E681" s="93"/>
      <c r="F681" s="93"/>
    </row>
    <row r="682" spans="1:6" ht="21" customHeight="1" x14ac:dyDescent="0.55000000000000004">
      <c r="A682" s="92"/>
      <c r="B682" s="93"/>
      <c r="C682" s="93"/>
      <c r="D682" s="93"/>
      <c r="E682" s="93"/>
      <c r="F682" s="93"/>
    </row>
    <row r="683" spans="1:6" ht="21" customHeight="1" x14ac:dyDescent="0.55000000000000004">
      <c r="A683" s="92"/>
      <c r="B683" s="93"/>
      <c r="C683" s="93"/>
      <c r="D683" s="93"/>
      <c r="E683" s="93"/>
      <c r="F683" s="93"/>
    </row>
    <row r="684" spans="1:6" ht="21" customHeight="1" x14ac:dyDescent="0.55000000000000004">
      <c r="A684" s="92"/>
      <c r="B684" s="93"/>
      <c r="C684" s="93"/>
      <c r="D684" s="93"/>
      <c r="E684" s="93"/>
      <c r="F684" s="93"/>
    </row>
    <row r="685" spans="1:6" ht="21" customHeight="1" x14ac:dyDescent="0.55000000000000004">
      <c r="A685" s="92"/>
      <c r="B685" s="93"/>
      <c r="C685" s="93"/>
      <c r="D685" s="93"/>
      <c r="E685" s="93"/>
      <c r="F685" s="93"/>
    </row>
    <row r="686" spans="1:6" ht="21" customHeight="1" x14ac:dyDescent="0.55000000000000004">
      <c r="A686" s="92"/>
      <c r="B686" s="93"/>
      <c r="C686" s="93"/>
      <c r="D686" s="93"/>
      <c r="E686" s="93"/>
      <c r="F686" s="93"/>
    </row>
    <row r="687" spans="1:6" ht="21" customHeight="1" x14ac:dyDescent="0.55000000000000004">
      <c r="A687" s="92"/>
      <c r="B687" s="93"/>
      <c r="C687" s="93"/>
      <c r="D687" s="93"/>
      <c r="E687" s="93"/>
      <c r="F687" s="93"/>
    </row>
    <row r="688" spans="1:6" ht="21" customHeight="1" x14ac:dyDescent="0.55000000000000004">
      <c r="A688" s="92"/>
      <c r="B688" s="93"/>
      <c r="C688" s="93"/>
      <c r="D688" s="93"/>
      <c r="E688" s="93"/>
      <c r="F688" s="93"/>
    </row>
    <row r="689" spans="1:6" ht="21" customHeight="1" x14ac:dyDescent="0.55000000000000004">
      <c r="A689" s="92"/>
      <c r="B689" s="93"/>
      <c r="C689" s="93"/>
      <c r="D689" s="93"/>
      <c r="E689" s="93"/>
      <c r="F689" s="93"/>
    </row>
    <row r="690" spans="1:6" ht="21" customHeight="1" x14ac:dyDescent="0.55000000000000004">
      <c r="A690" s="92"/>
      <c r="B690" s="93"/>
      <c r="C690" s="93"/>
      <c r="D690" s="93"/>
      <c r="E690" s="93"/>
      <c r="F690" s="93"/>
    </row>
    <row r="691" spans="1:6" ht="21" customHeight="1" x14ac:dyDescent="0.55000000000000004">
      <c r="A691" s="92"/>
      <c r="B691" s="93"/>
      <c r="C691" s="93"/>
      <c r="D691" s="93"/>
      <c r="E691" s="93"/>
      <c r="F691" s="93"/>
    </row>
    <row r="692" spans="1:6" ht="21" customHeight="1" x14ac:dyDescent="0.55000000000000004">
      <c r="A692" s="92"/>
      <c r="B692" s="93"/>
      <c r="C692" s="93"/>
      <c r="D692" s="93"/>
      <c r="E692" s="93"/>
      <c r="F692" s="93"/>
    </row>
    <row r="693" spans="1:6" ht="21" customHeight="1" x14ac:dyDescent="0.55000000000000004">
      <c r="A693" s="92"/>
      <c r="B693" s="93"/>
      <c r="C693" s="93"/>
      <c r="D693" s="93"/>
      <c r="E693" s="93"/>
      <c r="F693" s="93"/>
    </row>
    <row r="694" spans="1:6" ht="21" customHeight="1" x14ac:dyDescent="0.55000000000000004">
      <c r="A694" s="92"/>
      <c r="B694" s="93"/>
      <c r="C694" s="93"/>
      <c r="D694" s="93"/>
      <c r="E694" s="93"/>
      <c r="F694" s="93"/>
    </row>
    <row r="695" spans="1:6" ht="21" customHeight="1" x14ac:dyDescent="0.55000000000000004">
      <c r="A695" s="92"/>
      <c r="B695" s="93"/>
      <c r="C695" s="93"/>
      <c r="D695" s="93"/>
      <c r="E695" s="93"/>
      <c r="F695" s="93"/>
    </row>
    <row r="696" spans="1:6" ht="21" customHeight="1" x14ac:dyDescent="0.55000000000000004">
      <c r="A696" s="92"/>
      <c r="B696" s="93"/>
      <c r="C696" s="93"/>
      <c r="D696" s="93"/>
      <c r="E696" s="93"/>
      <c r="F696" s="93"/>
    </row>
    <row r="697" spans="1:6" ht="21" customHeight="1" x14ac:dyDescent="0.55000000000000004">
      <c r="A697" s="92"/>
      <c r="B697" s="93"/>
      <c r="C697" s="93"/>
      <c r="D697" s="93"/>
      <c r="E697" s="93"/>
      <c r="F697" s="93"/>
    </row>
    <row r="698" spans="1:6" ht="21" customHeight="1" x14ac:dyDescent="0.55000000000000004">
      <c r="A698" s="92"/>
      <c r="B698" s="93"/>
      <c r="C698" s="93"/>
      <c r="D698" s="93"/>
      <c r="E698" s="93"/>
      <c r="F698" s="93"/>
    </row>
    <row r="699" spans="1:6" ht="21" customHeight="1" x14ac:dyDescent="0.55000000000000004">
      <c r="A699" s="92"/>
      <c r="B699" s="93"/>
      <c r="C699" s="93"/>
      <c r="D699" s="93"/>
      <c r="E699" s="93"/>
      <c r="F699" s="93"/>
    </row>
    <row r="700" spans="1:6" ht="21" customHeight="1" x14ac:dyDescent="0.55000000000000004">
      <c r="A700" s="92"/>
      <c r="B700" s="93"/>
      <c r="C700" s="93"/>
      <c r="D700" s="93"/>
      <c r="E700" s="93"/>
      <c r="F700" s="93"/>
    </row>
    <row r="701" spans="1:6" ht="21" customHeight="1" x14ac:dyDescent="0.55000000000000004">
      <c r="A701" s="92"/>
      <c r="B701" s="93"/>
      <c r="C701" s="93"/>
      <c r="D701" s="93"/>
      <c r="E701" s="93"/>
      <c r="F701" s="93"/>
    </row>
    <row r="702" spans="1:6" ht="21" customHeight="1" x14ac:dyDescent="0.55000000000000004">
      <c r="A702" s="92"/>
      <c r="B702" s="93"/>
      <c r="C702" s="93"/>
      <c r="D702" s="93"/>
      <c r="E702" s="93"/>
      <c r="F702" s="93"/>
    </row>
    <row r="703" spans="1:6" ht="21" customHeight="1" x14ac:dyDescent="0.55000000000000004">
      <c r="A703" s="92"/>
      <c r="B703" s="93"/>
      <c r="C703" s="93"/>
      <c r="D703" s="93"/>
      <c r="E703" s="93"/>
      <c r="F703" s="93"/>
    </row>
    <row r="704" spans="1:6" ht="21" customHeight="1" x14ac:dyDescent="0.55000000000000004">
      <c r="A704" s="92"/>
      <c r="B704" s="93"/>
      <c r="C704" s="93"/>
      <c r="D704" s="93"/>
      <c r="E704" s="93"/>
      <c r="F704" s="93"/>
    </row>
    <row r="705" spans="1:6" ht="21" customHeight="1" x14ac:dyDescent="0.55000000000000004">
      <c r="A705" s="92"/>
      <c r="B705" s="93"/>
      <c r="C705" s="93"/>
      <c r="D705" s="93"/>
      <c r="E705" s="93"/>
      <c r="F705" s="93"/>
    </row>
    <row r="706" spans="1:6" ht="21" customHeight="1" x14ac:dyDescent="0.55000000000000004">
      <c r="A706" s="92"/>
      <c r="B706" s="93"/>
      <c r="C706" s="93"/>
      <c r="D706" s="93"/>
      <c r="E706" s="93"/>
      <c r="F706" s="93"/>
    </row>
    <row r="707" spans="1:6" ht="21" customHeight="1" x14ac:dyDescent="0.55000000000000004">
      <c r="A707" s="92"/>
      <c r="B707" s="93"/>
      <c r="C707" s="93"/>
      <c r="D707" s="93"/>
      <c r="E707" s="93"/>
      <c r="F707" s="93"/>
    </row>
    <row r="708" spans="1:6" ht="21" customHeight="1" x14ac:dyDescent="0.55000000000000004">
      <c r="A708" s="92"/>
      <c r="B708" s="93"/>
      <c r="C708" s="93"/>
      <c r="D708" s="93"/>
      <c r="E708" s="93"/>
      <c r="F708" s="93"/>
    </row>
    <row r="709" spans="1:6" ht="21" customHeight="1" x14ac:dyDescent="0.55000000000000004">
      <c r="A709" s="92"/>
      <c r="B709" s="93"/>
      <c r="C709" s="93"/>
      <c r="D709" s="93"/>
      <c r="E709" s="93"/>
      <c r="F709" s="93"/>
    </row>
    <row r="710" spans="1:6" ht="21" customHeight="1" x14ac:dyDescent="0.55000000000000004">
      <c r="A710" s="92"/>
      <c r="B710" s="93"/>
      <c r="C710" s="93"/>
      <c r="D710" s="93"/>
      <c r="E710" s="93"/>
      <c r="F710" s="93"/>
    </row>
    <row r="711" spans="1:6" ht="21" customHeight="1" x14ac:dyDescent="0.55000000000000004">
      <c r="A711" s="92"/>
      <c r="B711" s="93"/>
      <c r="C711" s="93"/>
      <c r="D711" s="93"/>
      <c r="E711" s="93"/>
      <c r="F711" s="93"/>
    </row>
    <row r="712" spans="1:6" ht="21" customHeight="1" x14ac:dyDescent="0.55000000000000004">
      <c r="A712" s="92"/>
      <c r="B712" s="93"/>
      <c r="C712" s="93"/>
      <c r="D712" s="93"/>
      <c r="E712" s="93"/>
      <c r="F712" s="93"/>
    </row>
    <row r="713" spans="1:6" ht="21" customHeight="1" x14ac:dyDescent="0.55000000000000004">
      <c r="A713" s="92"/>
      <c r="B713" s="93"/>
      <c r="C713" s="93"/>
      <c r="D713" s="93"/>
      <c r="E713" s="93"/>
      <c r="F713" s="93"/>
    </row>
    <row r="714" spans="1:6" ht="21" customHeight="1" x14ac:dyDescent="0.55000000000000004">
      <c r="A714" s="92"/>
      <c r="B714" s="93"/>
      <c r="C714" s="93"/>
      <c r="D714" s="93"/>
      <c r="E714" s="93"/>
      <c r="F714" s="93"/>
    </row>
    <row r="715" spans="1:6" ht="21" customHeight="1" x14ac:dyDescent="0.55000000000000004">
      <c r="A715" s="92"/>
      <c r="B715" s="93"/>
      <c r="C715" s="93"/>
      <c r="D715" s="93"/>
      <c r="E715" s="93"/>
      <c r="F715" s="93"/>
    </row>
    <row r="716" spans="1:6" ht="21" customHeight="1" x14ac:dyDescent="0.55000000000000004">
      <c r="A716" s="92"/>
      <c r="B716" s="93"/>
      <c r="C716" s="93"/>
      <c r="D716" s="93"/>
      <c r="E716" s="93"/>
      <c r="F716" s="93"/>
    </row>
    <row r="717" spans="1:6" ht="21" customHeight="1" x14ac:dyDescent="0.55000000000000004">
      <c r="A717" s="92"/>
      <c r="B717" s="93"/>
      <c r="C717" s="93"/>
      <c r="D717" s="93"/>
      <c r="E717" s="93"/>
      <c r="F717" s="93"/>
    </row>
    <row r="718" spans="1:6" ht="21" customHeight="1" x14ac:dyDescent="0.55000000000000004">
      <c r="A718" s="92"/>
      <c r="B718" s="93"/>
      <c r="C718" s="93"/>
      <c r="D718" s="93"/>
      <c r="E718" s="93"/>
      <c r="F718" s="93"/>
    </row>
    <row r="719" spans="1:6" ht="21" customHeight="1" x14ac:dyDescent="0.55000000000000004">
      <c r="A719" s="92"/>
      <c r="B719" s="93"/>
      <c r="C719" s="93"/>
      <c r="D719" s="93"/>
      <c r="E719" s="93"/>
      <c r="F719" s="93"/>
    </row>
    <row r="720" spans="1:6" ht="21" customHeight="1" x14ac:dyDescent="0.55000000000000004">
      <c r="A720" s="92"/>
      <c r="B720" s="93"/>
      <c r="C720" s="93"/>
      <c r="D720" s="93"/>
      <c r="E720" s="93"/>
      <c r="F720" s="93"/>
    </row>
    <row r="721" spans="1:6" ht="21" customHeight="1" x14ac:dyDescent="0.55000000000000004">
      <c r="A721" s="92"/>
      <c r="B721" s="93"/>
      <c r="C721" s="93"/>
      <c r="D721" s="93"/>
      <c r="E721" s="93"/>
      <c r="F721" s="93"/>
    </row>
    <row r="722" spans="1:6" ht="21" customHeight="1" x14ac:dyDescent="0.55000000000000004">
      <c r="A722" s="92"/>
      <c r="B722" s="93"/>
      <c r="C722" s="93"/>
      <c r="D722" s="93"/>
      <c r="E722" s="93"/>
      <c r="F722" s="93"/>
    </row>
    <row r="723" spans="1:6" ht="21" customHeight="1" x14ac:dyDescent="0.55000000000000004">
      <c r="A723" s="92"/>
      <c r="B723" s="93"/>
      <c r="C723" s="93"/>
      <c r="D723" s="93"/>
      <c r="E723" s="93"/>
      <c r="F723" s="93"/>
    </row>
    <row r="724" spans="1:6" ht="21" customHeight="1" x14ac:dyDescent="0.55000000000000004">
      <c r="A724" s="92"/>
      <c r="B724" s="93"/>
      <c r="C724" s="93"/>
      <c r="D724" s="93"/>
      <c r="E724" s="93"/>
      <c r="F724" s="93"/>
    </row>
    <row r="725" spans="1:6" ht="21" customHeight="1" x14ac:dyDescent="0.55000000000000004">
      <c r="A725" s="92"/>
      <c r="B725" s="93"/>
      <c r="C725" s="93"/>
      <c r="D725" s="93"/>
      <c r="E725" s="93"/>
      <c r="F725" s="93"/>
    </row>
    <row r="726" spans="1:6" ht="21" customHeight="1" x14ac:dyDescent="0.55000000000000004">
      <c r="A726" s="92"/>
      <c r="B726" s="93"/>
      <c r="C726" s="93"/>
      <c r="D726" s="93"/>
      <c r="E726" s="93"/>
      <c r="F726" s="93"/>
    </row>
    <row r="727" spans="1:6" ht="21" customHeight="1" x14ac:dyDescent="0.55000000000000004">
      <c r="A727" s="92"/>
      <c r="B727" s="93"/>
      <c r="C727" s="93"/>
      <c r="D727" s="93"/>
      <c r="E727" s="93"/>
      <c r="F727" s="93"/>
    </row>
    <row r="728" spans="1:6" ht="21" customHeight="1" x14ac:dyDescent="0.55000000000000004">
      <c r="A728" s="92"/>
      <c r="B728" s="93"/>
      <c r="C728" s="93"/>
      <c r="D728" s="93"/>
      <c r="E728" s="93"/>
      <c r="F728" s="93"/>
    </row>
    <row r="729" spans="1:6" ht="21" customHeight="1" x14ac:dyDescent="0.55000000000000004">
      <c r="A729" s="92"/>
      <c r="B729" s="93"/>
      <c r="C729" s="93"/>
      <c r="D729" s="93"/>
      <c r="E729" s="93"/>
      <c r="F729" s="93"/>
    </row>
    <row r="730" spans="1:6" ht="21" customHeight="1" x14ac:dyDescent="0.55000000000000004">
      <c r="A730" s="92"/>
      <c r="B730" s="93"/>
      <c r="C730" s="93"/>
      <c r="D730" s="93"/>
      <c r="E730" s="93"/>
      <c r="F730" s="93"/>
    </row>
    <row r="731" spans="1:6" ht="21" customHeight="1" x14ac:dyDescent="0.55000000000000004">
      <c r="A731" s="92"/>
      <c r="B731" s="93"/>
      <c r="C731" s="93"/>
      <c r="D731" s="93"/>
      <c r="E731" s="93"/>
      <c r="F731" s="93"/>
    </row>
    <row r="732" spans="1:6" ht="21" customHeight="1" x14ac:dyDescent="0.55000000000000004">
      <c r="A732" s="92"/>
      <c r="B732" s="93"/>
      <c r="C732" s="93"/>
      <c r="D732" s="93"/>
      <c r="E732" s="93"/>
      <c r="F732" s="93"/>
    </row>
    <row r="733" spans="1:6" ht="21" customHeight="1" x14ac:dyDescent="0.55000000000000004">
      <c r="A733" s="92"/>
      <c r="B733" s="93"/>
      <c r="C733" s="93"/>
      <c r="D733" s="93"/>
      <c r="E733" s="93"/>
      <c r="F733" s="93"/>
    </row>
    <row r="734" spans="1:6" ht="21" customHeight="1" x14ac:dyDescent="0.55000000000000004">
      <c r="A734" s="92"/>
      <c r="B734" s="93"/>
      <c r="C734" s="93"/>
      <c r="D734" s="93"/>
      <c r="E734" s="93"/>
      <c r="F734" s="93"/>
    </row>
    <row r="735" spans="1:6" ht="21" customHeight="1" x14ac:dyDescent="0.55000000000000004">
      <c r="A735" s="92"/>
      <c r="B735" s="93"/>
      <c r="C735" s="93"/>
      <c r="D735" s="93"/>
      <c r="E735" s="93"/>
      <c r="F735" s="93"/>
    </row>
    <row r="736" spans="1:6" ht="21" customHeight="1" x14ac:dyDescent="0.55000000000000004">
      <c r="A736" s="92"/>
      <c r="B736" s="93"/>
      <c r="C736" s="93"/>
      <c r="D736" s="93"/>
      <c r="E736" s="93"/>
      <c r="F736" s="93"/>
    </row>
    <row r="737" spans="1:6" ht="21" customHeight="1" x14ac:dyDescent="0.55000000000000004">
      <c r="A737" s="92"/>
      <c r="B737" s="93"/>
      <c r="C737" s="93"/>
      <c r="D737" s="93"/>
      <c r="E737" s="93"/>
      <c r="F737" s="93"/>
    </row>
    <row r="738" spans="1:6" ht="21" customHeight="1" x14ac:dyDescent="0.55000000000000004">
      <c r="A738" s="92"/>
      <c r="B738" s="93"/>
      <c r="C738" s="93"/>
      <c r="D738" s="93"/>
      <c r="E738" s="93"/>
      <c r="F738" s="93"/>
    </row>
    <row r="739" spans="1:6" ht="21" customHeight="1" x14ac:dyDescent="0.55000000000000004">
      <c r="A739" s="92"/>
      <c r="B739" s="93"/>
      <c r="C739" s="93"/>
      <c r="D739" s="93"/>
      <c r="E739" s="93"/>
      <c r="F739" s="93"/>
    </row>
    <row r="740" spans="1:6" ht="21" customHeight="1" x14ac:dyDescent="0.55000000000000004">
      <c r="A740" s="92"/>
      <c r="B740" s="93"/>
      <c r="C740" s="93"/>
      <c r="D740" s="93"/>
      <c r="E740" s="93"/>
      <c r="F740" s="93"/>
    </row>
    <row r="741" spans="1:6" ht="21" customHeight="1" x14ac:dyDescent="0.55000000000000004">
      <c r="A741" s="92"/>
      <c r="B741" s="93"/>
      <c r="C741" s="93"/>
      <c r="D741" s="93"/>
      <c r="E741" s="93"/>
      <c r="F741" s="93"/>
    </row>
    <row r="742" spans="1:6" ht="21" customHeight="1" x14ac:dyDescent="0.55000000000000004">
      <c r="A742" s="92"/>
      <c r="B742" s="93"/>
      <c r="C742" s="93"/>
      <c r="D742" s="93"/>
      <c r="E742" s="93"/>
      <c r="F742" s="93"/>
    </row>
    <row r="743" spans="1:6" ht="21" customHeight="1" x14ac:dyDescent="0.55000000000000004">
      <c r="A743" s="92"/>
      <c r="B743" s="93"/>
      <c r="C743" s="93"/>
      <c r="D743" s="93"/>
      <c r="E743" s="93"/>
      <c r="F743" s="93"/>
    </row>
    <row r="744" spans="1:6" ht="21" customHeight="1" x14ac:dyDescent="0.55000000000000004">
      <c r="A744" s="92"/>
      <c r="B744" s="93"/>
      <c r="C744" s="93"/>
      <c r="D744" s="93"/>
      <c r="E744" s="93"/>
      <c r="F744" s="93"/>
    </row>
    <row r="745" spans="1:6" ht="21" customHeight="1" x14ac:dyDescent="0.55000000000000004">
      <c r="A745" s="92"/>
      <c r="B745" s="93"/>
      <c r="C745" s="93"/>
      <c r="D745" s="93"/>
      <c r="E745" s="93"/>
      <c r="F745" s="93"/>
    </row>
    <row r="746" spans="1:6" ht="21" customHeight="1" x14ac:dyDescent="0.55000000000000004">
      <c r="A746" s="92"/>
      <c r="B746" s="93"/>
      <c r="C746" s="93"/>
      <c r="D746" s="93"/>
      <c r="E746" s="93"/>
      <c r="F746" s="93"/>
    </row>
    <row r="747" spans="1:6" ht="21" customHeight="1" x14ac:dyDescent="0.55000000000000004">
      <c r="A747" s="92"/>
      <c r="B747" s="93"/>
      <c r="C747" s="93"/>
      <c r="D747" s="93"/>
      <c r="E747" s="93"/>
      <c r="F747" s="93"/>
    </row>
    <row r="748" spans="1:6" ht="21" customHeight="1" x14ac:dyDescent="0.55000000000000004">
      <c r="A748" s="92"/>
      <c r="B748" s="93"/>
      <c r="C748" s="93"/>
      <c r="D748" s="93"/>
      <c r="E748" s="93"/>
      <c r="F748" s="93"/>
    </row>
    <row r="749" spans="1:6" ht="21" customHeight="1" x14ac:dyDescent="0.55000000000000004">
      <c r="A749" s="92"/>
      <c r="B749" s="93"/>
      <c r="C749" s="93"/>
      <c r="D749" s="93"/>
      <c r="E749" s="93"/>
      <c r="F749" s="93"/>
    </row>
    <row r="750" spans="1:6" ht="21" customHeight="1" x14ac:dyDescent="0.55000000000000004">
      <c r="A750" s="92"/>
      <c r="B750" s="93"/>
      <c r="C750" s="93"/>
      <c r="D750" s="93"/>
      <c r="E750" s="93"/>
      <c r="F750" s="93"/>
    </row>
    <row r="751" spans="1:6" ht="21" customHeight="1" x14ac:dyDescent="0.55000000000000004">
      <c r="A751" s="92"/>
      <c r="B751" s="93"/>
      <c r="C751" s="93"/>
      <c r="D751" s="93"/>
      <c r="E751" s="93"/>
      <c r="F751" s="93"/>
    </row>
    <row r="752" spans="1:6" ht="21" customHeight="1" x14ac:dyDescent="0.55000000000000004">
      <c r="A752" s="92"/>
      <c r="B752" s="93"/>
      <c r="C752" s="93"/>
      <c r="D752" s="93"/>
      <c r="E752" s="93"/>
      <c r="F752" s="93"/>
    </row>
    <row r="753" spans="1:6" ht="21" customHeight="1" x14ac:dyDescent="0.55000000000000004">
      <c r="A753" s="92"/>
      <c r="B753" s="93"/>
      <c r="C753" s="93"/>
      <c r="D753" s="93"/>
      <c r="E753" s="93"/>
      <c r="F753" s="93"/>
    </row>
    <row r="754" spans="1:6" ht="21" customHeight="1" x14ac:dyDescent="0.55000000000000004">
      <c r="A754" s="92"/>
      <c r="B754" s="93"/>
      <c r="C754" s="93"/>
      <c r="D754" s="93"/>
      <c r="E754" s="93"/>
      <c r="F754" s="93"/>
    </row>
    <row r="755" spans="1:6" ht="21" customHeight="1" x14ac:dyDescent="0.55000000000000004">
      <c r="A755" s="92"/>
      <c r="B755" s="93"/>
      <c r="C755" s="93"/>
      <c r="D755" s="93"/>
      <c r="E755" s="93"/>
      <c r="F755" s="93"/>
    </row>
    <row r="756" spans="1:6" ht="21" customHeight="1" x14ac:dyDescent="0.55000000000000004">
      <c r="A756" s="92"/>
      <c r="B756" s="93"/>
      <c r="C756" s="93"/>
      <c r="D756" s="93"/>
      <c r="E756" s="93"/>
      <c r="F756" s="93"/>
    </row>
    <row r="757" spans="1:6" ht="21" customHeight="1" x14ac:dyDescent="0.55000000000000004">
      <c r="A757" s="92"/>
      <c r="B757" s="93"/>
      <c r="C757" s="93"/>
      <c r="D757" s="93"/>
      <c r="E757" s="93"/>
      <c r="F757" s="93"/>
    </row>
    <row r="758" spans="1:6" ht="21" customHeight="1" x14ac:dyDescent="0.55000000000000004">
      <c r="A758" s="92"/>
      <c r="B758" s="93"/>
      <c r="C758" s="93"/>
      <c r="D758" s="93"/>
      <c r="E758" s="93"/>
      <c r="F758" s="93"/>
    </row>
    <row r="759" spans="1:6" ht="21" customHeight="1" x14ac:dyDescent="0.55000000000000004">
      <c r="A759" s="92"/>
      <c r="B759" s="93"/>
      <c r="C759" s="93"/>
      <c r="D759" s="93"/>
      <c r="E759" s="93"/>
      <c r="F759" s="93"/>
    </row>
    <row r="760" spans="1:6" ht="21" customHeight="1" x14ac:dyDescent="0.55000000000000004">
      <c r="A760" s="92"/>
      <c r="B760" s="93"/>
      <c r="C760" s="93"/>
      <c r="D760" s="93"/>
      <c r="E760" s="93"/>
      <c r="F760" s="93"/>
    </row>
    <row r="761" spans="1:6" ht="21" customHeight="1" x14ac:dyDescent="0.55000000000000004">
      <c r="A761" s="92"/>
      <c r="B761" s="93"/>
      <c r="C761" s="93"/>
      <c r="D761" s="93"/>
      <c r="E761" s="93"/>
      <c r="F761" s="93"/>
    </row>
    <row r="762" spans="1:6" ht="21" customHeight="1" x14ac:dyDescent="0.55000000000000004">
      <c r="A762" s="92"/>
      <c r="B762" s="93"/>
      <c r="C762" s="93"/>
      <c r="D762" s="93"/>
      <c r="E762" s="93"/>
      <c r="F762" s="93"/>
    </row>
    <row r="763" spans="1:6" ht="21" customHeight="1" x14ac:dyDescent="0.55000000000000004">
      <c r="A763" s="92"/>
      <c r="B763" s="93"/>
      <c r="C763" s="93"/>
      <c r="D763" s="93"/>
      <c r="E763" s="93"/>
      <c r="F763" s="93"/>
    </row>
    <row r="764" spans="1:6" ht="21" customHeight="1" x14ac:dyDescent="0.55000000000000004">
      <c r="A764" s="92"/>
      <c r="B764" s="93"/>
      <c r="C764" s="93"/>
      <c r="D764" s="93"/>
      <c r="E764" s="93"/>
      <c r="F764" s="93"/>
    </row>
    <row r="765" spans="1:6" ht="21" customHeight="1" x14ac:dyDescent="0.55000000000000004">
      <c r="A765" s="92"/>
      <c r="B765" s="93"/>
      <c r="C765" s="93"/>
      <c r="D765" s="93"/>
      <c r="E765" s="93"/>
      <c r="F765" s="93"/>
    </row>
    <row r="766" spans="1:6" ht="21" customHeight="1" x14ac:dyDescent="0.55000000000000004">
      <c r="A766" s="92"/>
      <c r="B766" s="93"/>
      <c r="C766" s="93"/>
      <c r="D766" s="93"/>
      <c r="E766" s="93"/>
      <c r="F766" s="93"/>
    </row>
    <row r="767" spans="1:6" ht="21" customHeight="1" x14ac:dyDescent="0.55000000000000004">
      <c r="A767" s="92"/>
      <c r="B767" s="93"/>
      <c r="C767" s="93"/>
      <c r="D767" s="93"/>
      <c r="E767" s="93"/>
      <c r="F767" s="93"/>
    </row>
    <row r="768" spans="1:6" ht="21" customHeight="1" x14ac:dyDescent="0.55000000000000004">
      <c r="A768" s="92"/>
      <c r="B768" s="93"/>
      <c r="C768" s="93"/>
      <c r="D768" s="93"/>
      <c r="E768" s="93"/>
      <c r="F768" s="93"/>
    </row>
    <row r="769" spans="1:6" ht="21" customHeight="1" x14ac:dyDescent="0.55000000000000004">
      <c r="A769" s="92"/>
      <c r="B769" s="93"/>
      <c r="C769" s="93"/>
      <c r="D769" s="93"/>
      <c r="E769" s="93"/>
      <c r="F769" s="93"/>
    </row>
    <row r="770" spans="1:6" ht="21" customHeight="1" x14ac:dyDescent="0.55000000000000004">
      <c r="A770" s="92"/>
      <c r="B770" s="93"/>
      <c r="C770" s="93"/>
      <c r="D770" s="93"/>
      <c r="E770" s="93"/>
      <c r="F770" s="93"/>
    </row>
    <row r="771" spans="1:6" ht="21" customHeight="1" x14ac:dyDescent="0.55000000000000004">
      <c r="A771" s="92"/>
      <c r="B771" s="93"/>
      <c r="C771" s="93"/>
      <c r="D771" s="93"/>
      <c r="E771" s="93"/>
      <c r="F771" s="93"/>
    </row>
    <row r="772" spans="1:6" ht="21" customHeight="1" x14ac:dyDescent="0.55000000000000004">
      <c r="A772" s="92"/>
      <c r="B772" s="93"/>
      <c r="C772" s="93"/>
      <c r="D772" s="93"/>
      <c r="E772" s="93"/>
      <c r="F772" s="93"/>
    </row>
    <row r="773" spans="1:6" ht="21" customHeight="1" x14ac:dyDescent="0.55000000000000004">
      <c r="A773" s="92"/>
      <c r="B773" s="93"/>
      <c r="C773" s="93"/>
      <c r="D773" s="93"/>
      <c r="E773" s="93"/>
      <c r="F773" s="93"/>
    </row>
    <row r="774" spans="1:6" ht="21" customHeight="1" x14ac:dyDescent="0.55000000000000004">
      <c r="A774" s="92"/>
      <c r="B774" s="93"/>
      <c r="C774" s="93"/>
      <c r="D774" s="93"/>
      <c r="E774" s="93"/>
      <c r="F774" s="93"/>
    </row>
    <row r="775" spans="1:6" ht="21" customHeight="1" x14ac:dyDescent="0.55000000000000004">
      <c r="A775" s="92"/>
      <c r="B775" s="93"/>
      <c r="C775" s="93"/>
      <c r="D775" s="93"/>
      <c r="E775" s="93"/>
      <c r="F775" s="93"/>
    </row>
    <row r="776" spans="1:6" ht="21" customHeight="1" x14ac:dyDescent="0.55000000000000004">
      <c r="A776" s="92"/>
      <c r="B776" s="93"/>
      <c r="C776" s="93"/>
      <c r="D776" s="93"/>
      <c r="E776" s="93"/>
      <c r="F776" s="93"/>
    </row>
    <row r="777" spans="1:6" ht="21" customHeight="1" x14ac:dyDescent="0.55000000000000004">
      <c r="A777" s="92"/>
      <c r="B777" s="93"/>
      <c r="C777" s="93"/>
      <c r="D777" s="93"/>
      <c r="E777" s="93"/>
      <c r="F777" s="93"/>
    </row>
    <row r="778" spans="1:6" ht="21" customHeight="1" x14ac:dyDescent="0.55000000000000004">
      <c r="A778" s="92"/>
      <c r="B778" s="93"/>
      <c r="C778" s="93"/>
      <c r="D778" s="93"/>
      <c r="E778" s="93"/>
      <c r="F778" s="93"/>
    </row>
    <row r="779" spans="1:6" ht="21" customHeight="1" x14ac:dyDescent="0.55000000000000004">
      <c r="A779" s="92"/>
      <c r="B779" s="93"/>
      <c r="C779" s="93"/>
      <c r="D779" s="93"/>
      <c r="E779" s="93"/>
      <c r="F779" s="93"/>
    </row>
    <row r="780" spans="1:6" ht="21" customHeight="1" x14ac:dyDescent="0.55000000000000004">
      <c r="A780" s="92"/>
      <c r="B780" s="93"/>
      <c r="C780" s="93"/>
      <c r="D780" s="93"/>
      <c r="E780" s="93"/>
      <c r="F780" s="93"/>
    </row>
    <row r="781" spans="1:6" ht="21" customHeight="1" x14ac:dyDescent="0.55000000000000004">
      <c r="A781" s="92"/>
      <c r="B781" s="93"/>
      <c r="C781" s="93"/>
      <c r="D781" s="93"/>
      <c r="E781" s="93"/>
      <c r="F781" s="93"/>
    </row>
    <row r="782" spans="1:6" ht="21" customHeight="1" x14ac:dyDescent="0.55000000000000004">
      <c r="A782" s="92"/>
      <c r="B782" s="93"/>
      <c r="C782" s="93"/>
      <c r="D782" s="93"/>
      <c r="E782" s="93"/>
      <c r="F782" s="93"/>
    </row>
    <row r="783" spans="1:6" ht="21" customHeight="1" x14ac:dyDescent="0.55000000000000004">
      <c r="A783" s="92"/>
      <c r="B783" s="93"/>
      <c r="C783" s="93"/>
      <c r="D783" s="93"/>
      <c r="E783" s="93"/>
      <c r="F783" s="93"/>
    </row>
    <row r="784" spans="1:6" ht="21" customHeight="1" x14ac:dyDescent="0.55000000000000004">
      <c r="A784" s="92"/>
      <c r="B784" s="93"/>
      <c r="C784" s="93"/>
      <c r="D784" s="93"/>
      <c r="E784" s="93"/>
      <c r="F784" s="93"/>
    </row>
    <row r="785" spans="1:6" ht="21" customHeight="1" x14ac:dyDescent="0.55000000000000004">
      <c r="A785" s="92"/>
      <c r="B785" s="93"/>
      <c r="C785" s="93"/>
      <c r="D785" s="93"/>
      <c r="E785" s="93"/>
      <c r="F785" s="93"/>
    </row>
    <row r="786" spans="1:6" ht="21" customHeight="1" x14ac:dyDescent="0.55000000000000004">
      <c r="A786" s="92"/>
      <c r="B786" s="93"/>
      <c r="C786" s="93"/>
      <c r="D786" s="93"/>
      <c r="E786" s="93"/>
      <c r="F786" s="93"/>
    </row>
    <row r="787" spans="1:6" ht="21" customHeight="1" x14ac:dyDescent="0.55000000000000004">
      <c r="A787" s="92"/>
      <c r="B787" s="93"/>
      <c r="C787" s="93"/>
      <c r="D787" s="93"/>
      <c r="E787" s="93"/>
      <c r="F787" s="93"/>
    </row>
    <row r="788" spans="1:6" ht="21" customHeight="1" x14ac:dyDescent="0.55000000000000004">
      <c r="A788" s="92"/>
      <c r="B788" s="93"/>
      <c r="C788" s="93"/>
      <c r="D788" s="93"/>
      <c r="E788" s="93"/>
      <c r="F788" s="93"/>
    </row>
    <row r="789" spans="1:6" ht="21" customHeight="1" x14ac:dyDescent="0.55000000000000004">
      <c r="A789" s="92"/>
      <c r="B789" s="93"/>
      <c r="C789" s="93"/>
      <c r="D789" s="93"/>
      <c r="E789" s="93"/>
      <c r="F789" s="93"/>
    </row>
    <row r="790" spans="1:6" ht="21" customHeight="1" x14ac:dyDescent="0.55000000000000004">
      <c r="A790" s="92"/>
      <c r="B790" s="93"/>
      <c r="C790" s="93"/>
      <c r="D790" s="93"/>
      <c r="E790" s="93"/>
      <c r="F790" s="93"/>
    </row>
    <row r="791" spans="1:6" ht="21" customHeight="1" x14ac:dyDescent="0.55000000000000004">
      <c r="A791" s="92"/>
      <c r="B791" s="93"/>
      <c r="C791" s="93"/>
      <c r="D791" s="93"/>
      <c r="E791" s="93"/>
      <c r="F791" s="93"/>
    </row>
    <row r="792" spans="1:6" ht="21" customHeight="1" x14ac:dyDescent="0.55000000000000004">
      <c r="A792" s="92"/>
      <c r="B792" s="93"/>
      <c r="C792" s="93"/>
      <c r="D792" s="93"/>
      <c r="E792" s="93"/>
      <c r="F792" s="93"/>
    </row>
    <row r="793" spans="1:6" ht="21" customHeight="1" x14ac:dyDescent="0.55000000000000004">
      <c r="A793" s="92"/>
      <c r="B793" s="93"/>
      <c r="C793" s="93"/>
      <c r="D793" s="93"/>
      <c r="E793" s="93"/>
      <c r="F793" s="93"/>
    </row>
    <row r="794" spans="1:6" ht="21" customHeight="1" x14ac:dyDescent="0.55000000000000004">
      <c r="A794" s="92"/>
      <c r="B794" s="93"/>
      <c r="C794" s="93"/>
      <c r="D794" s="93"/>
      <c r="E794" s="93"/>
      <c r="F794" s="93"/>
    </row>
    <row r="795" spans="1:6" ht="21" customHeight="1" x14ac:dyDescent="0.55000000000000004">
      <c r="A795" s="92"/>
      <c r="B795" s="93"/>
      <c r="C795" s="93"/>
      <c r="D795" s="93"/>
      <c r="E795" s="93"/>
      <c r="F795" s="93"/>
    </row>
    <row r="796" spans="1:6" ht="21" customHeight="1" x14ac:dyDescent="0.55000000000000004">
      <c r="A796" s="92"/>
      <c r="B796" s="93"/>
      <c r="C796" s="93"/>
      <c r="D796" s="93"/>
      <c r="E796" s="93"/>
      <c r="F796" s="93"/>
    </row>
    <row r="797" spans="1:6" ht="21" customHeight="1" x14ac:dyDescent="0.55000000000000004">
      <c r="A797" s="92"/>
      <c r="B797" s="93"/>
      <c r="C797" s="93"/>
      <c r="D797" s="93"/>
      <c r="E797" s="93"/>
      <c r="F797" s="93"/>
    </row>
    <row r="798" spans="1:6" ht="21" customHeight="1" x14ac:dyDescent="0.55000000000000004">
      <c r="A798" s="92"/>
      <c r="B798" s="93"/>
      <c r="C798" s="93"/>
      <c r="D798" s="93"/>
      <c r="E798" s="93"/>
      <c r="F798" s="93"/>
    </row>
    <row r="799" spans="1:6" ht="21" customHeight="1" x14ac:dyDescent="0.55000000000000004">
      <c r="A799" s="92"/>
      <c r="B799" s="93"/>
      <c r="C799" s="93"/>
      <c r="D799" s="93"/>
      <c r="E799" s="93"/>
      <c r="F799" s="93"/>
    </row>
    <row r="800" spans="1:6" ht="21" customHeight="1" x14ac:dyDescent="0.55000000000000004">
      <c r="A800" s="92"/>
      <c r="B800" s="93"/>
      <c r="C800" s="93"/>
      <c r="D800" s="93"/>
      <c r="E800" s="93"/>
      <c r="F800" s="93"/>
    </row>
    <row r="801" spans="1:6" ht="21" customHeight="1" x14ac:dyDescent="0.55000000000000004">
      <c r="A801" s="92"/>
      <c r="B801" s="93"/>
      <c r="C801" s="93"/>
      <c r="D801" s="93"/>
      <c r="E801" s="93"/>
      <c r="F801" s="93"/>
    </row>
    <row r="802" spans="1:6" ht="21" customHeight="1" x14ac:dyDescent="0.55000000000000004">
      <c r="A802" s="92"/>
      <c r="B802" s="93"/>
      <c r="C802" s="93"/>
      <c r="D802" s="93"/>
      <c r="E802" s="93"/>
      <c r="F802" s="93"/>
    </row>
    <row r="803" spans="1:6" ht="21" customHeight="1" x14ac:dyDescent="0.55000000000000004">
      <c r="A803" s="92"/>
      <c r="B803" s="93"/>
      <c r="C803" s="93"/>
      <c r="D803" s="93"/>
      <c r="E803" s="93"/>
      <c r="F803" s="93"/>
    </row>
    <row r="804" spans="1:6" ht="21" customHeight="1" x14ac:dyDescent="0.55000000000000004">
      <c r="A804" s="92"/>
      <c r="B804" s="93"/>
      <c r="C804" s="93"/>
      <c r="D804" s="93"/>
      <c r="E804" s="93"/>
      <c r="F804" s="93"/>
    </row>
    <row r="805" spans="1:6" ht="21" customHeight="1" x14ac:dyDescent="0.55000000000000004">
      <c r="A805" s="92"/>
      <c r="B805" s="93"/>
      <c r="C805" s="93"/>
      <c r="D805" s="93"/>
      <c r="E805" s="93"/>
      <c r="F805" s="93"/>
    </row>
    <row r="806" spans="1:6" ht="21" customHeight="1" x14ac:dyDescent="0.55000000000000004">
      <c r="A806" s="92"/>
      <c r="B806" s="93"/>
      <c r="C806" s="93"/>
      <c r="D806" s="93"/>
      <c r="E806" s="93"/>
      <c r="F806" s="93"/>
    </row>
    <row r="807" spans="1:6" ht="21" customHeight="1" x14ac:dyDescent="0.55000000000000004">
      <c r="A807" s="92"/>
      <c r="B807" s="93"/>
      <c r="C807" s="93"/>
      <c r="D807" s="93"/>
      <c r="E807" s="93"/>
      <c r="F807" s="93"/>
    </row>
    <row r="808" spans="1:6" ht="21" customHeight="1" x14ac:dyDescent="0.55000000000000004">
      <c r="A808" s="92"/>
      <c r="B808" s="93"/>
      <c r="C808" s="93"/>
      <c r="D808" s="93"/>
      <c r="E808" s="93"/>
      <c r="F808" s="93"/>
    </row>
    <row r="809" spans="1:6" ht="21" customHeight="1" x14ac:dyDescent="0.55000000000000004">
      <c r="A809" s="92"/>
      <c r="B809" s="93"/>
      <c r="C809" s="93"/>
      <c r="D809" s="93"/>
      <c r="E809" s="93"/>
      <c r="F809" s="93"/>
    </row>
    <row r="810" spans="1:6" ht="21" customHeight="1" x14ac:dyDescent="0.55000000000000004">
      <c r="A810" s="92"/>
      <c r="B810" s="93"/>
      <c r="C810" s="93"/>
      <c r="D810" s="93"/>
      <c r="E810" s="93"/>
      <c r="F810" s="93"/>
    </row>
    <row r="811" spans="1:6" ht="21" customHeight="1" x14ac:dyDescent="0.55000000000000004">
      <c r="A811" s="92"/>
      <c r="B811" s="93"/>
      <c r="C811" s="93"/>
      <c r="D811" s="93"/>
      <c r="E811" s="93"/>
      <c r="F811" s="93"/>
    </row>
    <row r="812" spans="1:6" ht="21" customHeight="1" x14ac:dyDescent="0.55000000000000004">
      <c r="A812" s="92"/>
      <c r="B812" s="93"/>
      <c r="C812" s="93"/>
      <c r="D812" s="93"/>
      <c r="E812" s="93"/>
      <c r="F812" s="93"/>
    </row>
    <row r="813" spans="1:6" ht="21" customHeight="1" x14ac:dyDescent="0.55000000000000004">
      <c r="A813" s="92"/>
      <c r="B813" s="93"/>
      <c r="C813" s="93"/>
      <c r="D813" s="93"/>
      <c r="E813" s="93"/>
      <c r="F813" s="93"/>
    </row>
    <row r="814" spans="1:6" ht="21" customHeight="1" x14ac:dyDescent="0.55000000000000004">
      <c r="A814" s="92"/>
      <c r="B814" s="93"/>
      <c r="C814" s="93"/>
      <c r="D814" s="93"/>
      <c r="E814" s="93"/>
      <c r="F814" s="93"/>
    </row>
    <row r="815" spans="1:6" ht="21" customHeight="1" x14ac:dyDescent="0.55000000000000004">
      <c r="A815" s="92"/>
      <c r="B815" s="93"/>
      <c r="C815" s="93"/>
      <c r="D815" s="93"/>
      <c r="E815" s="93"/>
      <c r="F815" s="93"/>
    </row>
    <row r="816" spans="1:6" ht="21" customHeight="1" x14ac:dyDescent="0.55000000000000004">
      <c r="A816" s="92"/>
      <c r="B816" s="93"/>
      <c r="C816" s="93"/>
      <c r="D816" s="93"/>
      <c r="E816" s="93"/>
      <c r="F816" s="93"/>
    </row>
    <row r="817" spans="1:6" ht="21" customHeight="1" x14ac:dyDescent="0.55000000000000004">
      <c r="A817" s="92"/>
      <c r="B817" s="93"/>
      <c r="C817" s="93"/>
      <c r="D817" s="93"/>
      <c r="E817" s="93"/>
      <c r="F817" s="93"/>
    </row>
    <row r="818" spans="1:6" ht="21" customHeight="1" x14ac:dyDescent="0.55000000000000004">
      <c r="A818" s="92"/>
      <c r="B818" s="93"/>
      <c r="C818" s="93"/>
      <c r="D818" s="93"/>
      <c r="E818" s="93"/>
      <c r="F818" s="93"/>
    </row>
    <row r="819" spans="1:6" ht="21" customHeight="1" x14ac:dyDescent="0.55000000000000004">
      <c r="A819" s="92"/>
      <c r="B819" s="93"/>
      <c r="C819" s="93"/>
      <c r="D819" s="93"/>
      <c r="E819" s="93"/>
      <c r="F819" s="93"/>
    </row>
    <row r="820" spans="1:6" ht="21" customHeight="1" x14ac:dyDescent="0.55000000000000004">
      <c r="A820" s="92"/>
      <c r="B820" s="93"/>
      <c r="C820" s="93"/>
      <c r="D820" s="93"/>
      <c r="E820" s="93"/>
      <c r="F820" s="93"/>
    </row>
    <row r="821" spans="1:6" ht="21" customHeight="1" x14ac:dyDescent="0.55000000000000004">
      <c r="A821" s="92"/>
      <c r="B821" s="93"/>
      <c r="C821" s="93"/>
      <c r="D821" s="93"/>
      <c r="E821" s="93"/>
      <c r="F821" s="93"/>
    </row>
    <row r="822" spans="1:6" ht="21" customHeight="1" x14ac:dyDescent="0.55000000000000004">
      <c r="A822" s="92"/>
      <c r="B822" s="93"/>
      <c r="C822" s="93"/>
      <c r="D822" s="93"/>
      <c r="E822" s="93"/>
      <c r="F822" s="93"/>
    </row>
    <row r="823" spans="1:6" ht="21" customHeight="1" x14ac:dyDescent="0.55000000000000004">
      <c r="A823" s="92"/>
      <c r="B823" s="93"/>
      <c r="C823" s="93"/>
      <c r="D823" s="93"/>
      <c r="E823" s="93"/>
      <c r="F823" s="93"/>
    </row>
    <row r="824" spans="1:6" ht="21" customHeight="1" x14ac:dyDescent="0.55000000000000004">
      <c r="A824" s="92"/>
      <c r="B824" s="93"/>
      <c r="C824" s="93"/>
      <c r="D824" s="93"/>
      <c r="E824" s="93"/>
      <c r="F824" s="93"/>
    </row>
    <row r="825" spans="1:6" ht="21" customHeight="1" x14ac:dyDescent="0.55000000000000004">
      <c r="A825" s="92"/>
      <c r="B825" s="93"/>
      <c r="C825" s="93"/>
      <c r="D825" s="93"/>
      <c r="E825" s="93"/>
      <c r="F825" s="93"/>
    </row>
    <row r="826" spans="1:6" ht="21" customHeight="1" x14ac:dyDescent="0.55000000000000004">
      <c r="A826" s="92"/>
      <c r="B826" s="93"/>
      <c r="C826" s="93"/>
      <c r="D826" s="93"/>
      <c r="E826" s="93"/>
      <c r="F826" s="93"/>
    </row>
    <row r="827" spans="1:6" ht="21" customHeight="1" x14ac:dyDescent="0.55000000000000004">
      <c r="A827" s="92"/>
      <c r="B827" s="93"/>
      <c r="C827" s="93"/>
      <c r="D827" s="93"/>
      <c r="E827" s="93"/>
      <c r="F827" s="93"/>
    </row>
    <row r="828" spans="1:6" ht="21" customHeight="1" x14ac:dyDescent="0.55000000000000004">
      <c r="A828" s="92"/>
      <c r="B828" s="93"/>
      <c r="C828" s="93"/>
      <c r="D828" s="93"/>
      <c r="E828" s="93"/>
      <c r="F828" s="93"/>
    </row>
    <row r="829" spans="1:6" ht="21" customHeight="1" x14ac:dyDescent="0.55000000000000004">
      <c r="A829" s="92"/>
      <c r="B829" s="93"/>
      <c r="C829" s="93"/>
      <c r="D829" s="93"/>
      <c r="E829" s="93"/>
      <c r="F829" s="93"/>
    </row>
    <row r="830" spans="1:6" ht="21" customHeight="1" x14ac:dyDescent="0.55000000000000004">
      <c r="A830" s="92"/>
      <c r="B830" s="93"/>
      <c r="C830" s="93"/>
      <c r="D830" s="93"/>
      <c r="E830" s="93"/>
      <c r="F830" s="93"/>
    </row>
    <row r="831" spans="1:6" ht="21" customHeight="1" x14ac:dyDescent="0.55000000000000004">
      <c r="A831" s="92"/>
      <c r="B831" s="93"/>
      <c r="C831" s="93"/>
      <c r="D831" s="93"/>
      <c r="E831" s="93"/>
      <c r="F831" s="93"/>
    </row>
    <row r="832" spans="1:6" ht="21" customHeight="1" x14ac:dyDescent="0.55000000000000004">
      <c r="A832" s="92"/>
      <c r="B832" s="93"/>
      <c r="C832" s="93"/>
      <c r="D832" s="93"/>
      <c r="E832" s="93"/>
      <c r="F832" s="93"/>
    </row>
    <row r="833" spans="1:6" ht="21" customHeight="1" x14ac:dyDescent="0.55000000000000004">
      <c r="A833" s="92"/>
      <c r="B833" s="93"/>
      <c r="C833" s="93"/>
      <c r="D833" s="93"/>
      <c r="E833" s="93"/>
      <c r="F833" s="93"/>
    </row>
    <row r="834" spans="1:6" ht="21" customHeight="1" x14ac:dyDescent="0.55000000000000004">
      <c r="A834" s="92"/>
      <c r="B834" s="93"/>
      <c r="C834" s="93"/>
      <c r="D834" s="93"/>
      <c r="E834" s="93"/>
      <c r="F834" s="93"/>
    </row>
    <row r="835" spans="1:6" ht="21" customHeight="1" x14ac:dyDescent="0.55000000000000004">
      <c r="A835" s="92"/>
      <c r="B835" s="93"/>
      <c r="C835" s="93"/>
      <c r="D835" s="93"/>
      <c r="E835" s="93"/>
      <c r="F835" s="93"/>
    </row>
    <row r="836" spans="1:6" ht="21" customHeight="1" x14ac:dyDescent="0.55000000000000004">
      <c r="A836" s="92"/>
      <c r="B836" s="93"/>
      <c r="C836" s="93"/>
      <c r="D836" s="93"/>
      <c r="E836" s="93"/>
      <c r="F836" s="93"/>
    </row>
    <row r="837" spans="1:6" ht="21" customHeight="1" x14ac:dyDescent="0.55000000000000004">
      <c r="A837" s="92"/>
      <c r="B837" s="93"/>
      <c r="C837" s="93"/>
      <c r="D837" s="93"/>
      <c r="E837" s="93"/>
      <c r="F837" s="93"/>
    </row>
    <row r="838" spans="1:6" ht="21" customHeight="1" x14ac:dyDescent="0.55000000000000004">
      <c r="A838" s="92"/>
      <c r="B838" s="93"/>
      <c r="C838" s="93"/>
      <c r="D838" s="93"/>
      <c r="E838" s="93"/>
      <c r="F838" s="93"/>
    </row>
    <row r="839" spans="1:6" ht="21" customHeight="1" x14ac:dyDescent="0.55000000000000004">
      <c r="A839" s="92"/>
      <c r="B839" s="93"/>
      <c r="C839" s="93"/>
      <c r="D839" s="93"/>
      <c r="E839" s="93"/>
      <c r="F839" s="93"/>
    </row>
    <row r="840" spans="1:6" ht="21" customHeight="1" x14ac:dyDescent="0.55000000000000004">
      <c r="A840" s="92"/>
      <c r="B840" s="93"/>
      <c r="C840" s="93"/>
      <c r="D840" s="93"/>
      <c r="E840" s="93"/>
      <c r="F840" s="93"/>
    </row>
    <row r="841" spans="1:6" ht="21" customHeight="1" x14ac:dyDescent="0.55000000000000004">
      <c r="A841" s="92"/>
      <c r="B841" s="93"/>
      <c r="C841" s="93"/>
      <c r="D841" s="93"/>
      <c r="E841" s="93"/>
      <c r="F841" s="93"/>
    </row>
    <row r="842" spans="1:6" ht="21" customHeight="1" x14ac:dyDescent="0.55000000000000004">
      <c r="A842" s="92"/>
      <c r="B842" s="93"/>
      <c r="C842" s="93"/>
      <c r="D842" s="93"/>
      <c r="E842" s="93"/>
      <c r="F842" s="93"/>
    </row>
    <row r="843" spans="1:6" ht="21" customHeight="1" x14ac:dyDescent="0.55000000000000004">
      <c r="A843" s="92"/>
      <c r="B843" s="93"/>
      <c r="C843" s="93"/>
      <c r="D843" s="93"/>
      <c r="E843" s="93"/>
      <c r="F843" s="93"/>
    </row>
    <row r="844" spans="1:6" ht="21" customHeight="1" x14ac:dyDescent="0.55000000000000004">
      <c r="A844" s="92"/>
      <c r="B844" s="93"/>
      <c r="C844" s="93"/>
      <c r="D844" s="93"/>
      <c r="E844" s="93"/>
      <c r="F844" s="93"/>
    </row>
    <row r="845" spans="1:6" ht="21" customHeight="1" x14ac:dyDescent="0.55000000000000004">
      <c r="A845" s="92"/>
      <c r="B845" s="93"/>
      <c r="C845" s="93"/>
      <c r="D845" s="93"/>
      <c r="E845" s="93"/>
      <c r="F845" s="93"/>
    </row>
    <row r="846" spans="1:6" ht="21" customHeight="1" x14ac:dyDescent="0.55000000000000004">
      <c r="A846" s="92"/>
      <c r="B846" s="93"/>
      <c r="C846" s="93"/>
      <c r="D846" s="93"/>
      <c r="E846" s="93"/>
      <c r="F846" s="93"/>
    </row>
    <row r="847" spans="1:6" ht="15.75" customHeight="1" x14ac:dyDescent="0.4"/>
    <row r="848" spans="1:6" ht="15.75" customHeight="1" x14ac:dyDescent="0.4"/>
    <row r="849" s="4" customFormat="1" ht="15.75" customHeight="1" x14ac:dyDescent="0.4"/>
    <row r="850" s="4" customFormat="1" ht="15.75" customHeight="1" x14ac:dyDescent="0.4"/>
    <row r="851" s="4" customFormat="1" ht="15.75" customHeight="1" x14ac:dyDescent="0.4"/>
    <row r="852" s="4" customFormat="1" ht="15.75" customHeight="1" x14ac:dyDescent="0.4"/>
    <row r="853" s="4" customFormat="1" ht="15.75" customHeight="1" x14ac:dyDescent="0.4"/>
    <row r="854" s="4" customFormat="1" ht="15.75" customHeight="1" x14ac:dyDescent="0.4"/>
    <row r="855" s="4" customFormat="1" ht="15.75" customHeight="1" x14ac:dyDescent="0.4"/>
    <row r="856" s="4" customFormat="1" ht="15.75" customHeight="1" x14ac:dyDescent="0.4"/>
    <row r="857" s="4" customFormat="1" ht="15.75" customHeight="1" x14ac:dyDescent="0.4"/>
    <row r="858" s="4" customFormat="1" ht="15.75" customHeight="1" x14ac:dyDescent="0.4"/>
    <row r="859" s="4" customFormat="1" ht="15.75" customHeight="1" x14ac:dyDescent="0.4"/>
    <row r="860" s="4" customFormat="1" ht="15.75" customHeight="1" x14ac:dyDescent="0.4"/>
    <row r="861" s="4" customFormat="1" ht="15.75" customHeight="1" x14ac:dyDescent="0.4"/>
    <row r="862" s="4" customFormat="1" ht="15.75" customHeight="1" x14ac:dyDescent="0.4"/>
    <row r="863" s="4" customFormat="1" ht="15.75" customHeight="1" x14ac:dyDescent="0.4"/>
    <row r="864" s="4" customFormat="1" ht="15.75" customHeight="1" x14ac:dyDescent="0.4"/>
    <row r="865" s="4" customFormat="1" ht="15.75" customHeight="1" x14ac:dyDescent="0.4"/>
    <row r="866" s="4" customFormat="1" ht="15.75" customHeight="1" x14ac:dyDescent="0.4"/>
    <row r="867" s="4" customFormat="1" ht="15.75" customHeight="1" x14ac:dyDescent="0.4"/>
    <row r="868" s="4" customFormat="1" ht="15.75" customHeight="1" x14ac:dyDescent="0.4"/>
    <row r="869" s="4" customFormat="1" ht="15.75" customHeight="1" x14ac:dyDescent="0.4"/>
    <row r="870" s="4" customFormat="1" ht="15.75" customHeight="1" x14ac:dyDescent="0.4"/>
    <row r="871" s="4" customFormat="1" ht="15.75" customHeight="1" x14ac:dyDescent="0.4"/>
    <row r="872" s="4" customFormat="1" ht="15.75" customHeight="1" x14ac:dyDescent="0.4"/>
    <row r="873" s="4" customFormat="1" ht="15.75" customHeight="1" x14ac:dyDescent="0.4"/>
    <row r="874" s="4" customFormat="1" ht="15.75" customHeight="1" x14ac:dyDescent="0.4"/>
    <row r="875" s="4" customFormat="1" ht="15.75" customHeight="1" x14ac:dyDescent="0.4"/>
    <row r="876" s="4" customFormat="1" ht="15.75" customHeight="1" x14ac:dyDescent="0.4"/>
    <row r="877" s="4" customFormat="1" ht="15.75" customHeight="1" x14ac:dyDescent="0.4"/>
    <row r="878" s="4" customFormat="1" ht="15.75" customHeight="1" x14ac:dyDescent="0.4"/>
    <row r="879" s="4" customFormat="1" ht="15.75" customHeight="1" x14ac:dyDescent="0.4"/>
    <row r="880" s="4" customFormat="1" ht="15.75" customHeight="1" x14ac:dyDescent="0.4"/>
    <row r="881" s="4" customFormat="1" ht="15.75" customHeight="1" x14ac:dyDescent="0.4"/>
    <row r="882" s="4" customFormat="1" ht="15.75" customHeight="1" x14ac:dyDescent="0.4"/>
    <row r="883" s="4" customFormat="1" ht="15.75" customHeight="1" x14ac:dyDescent="0.4"/>
    <row r="884" s="4" customFormat="1" ht="15.75" customHeight="1" x14ac:dyDescent="0.4"/>
    <row r="885" s="4" customFormat="1" ht="15.75" customHeight="1" x14ac:dyDescent="0.4"/>
    <row r="886" s="4" customFormat="1" ht="15.75" customHeight="1" x14ac:dyDescent="0.4"/>
    <row r="887" s="4" customFormat="1" ht="15.75" customHeight="1" x14ac:dyDescent="0.4"/>
    <row r="888" s="4" customFormat="1" ht="15.75" customHeight="1" x14ac:dyDescent="0.4"/>
    <row r="889" s="4" customFormat="1" ht="15.75" customHeight="1" x14ac:dyDescent="0.4"/>
    <row r="890" s="4" customFormat="1" ht="15.75" customHeight="1" x14ac:dyDescent="0.4"/>
    <row r="891" s="4" customFormat="1" ht="15.75" customHeight="1" x14ac:dyDescent="0.4"/>
    <row r="892" s="4" customFormat="1" ht="15.75" customHeight="1" x14ac:dyDescent="0.4"/>
    <row r="893" s="4" customFormat="1" ht="15.75" customHeight="1" x14ac:dyDescent="0.4"/>
    <row r="894" s="4" customFormat="1" ht="15.75" customHeight="1" x14ac:dyDescent="0.4"/>
    <row r="895" s="4" customFormat="1" ht="15.75" customHeight="1" x14ac:dyDescent="0.4"/>
    <row r="896" s="4" customFormat="1" ht="15.75" customHeight="1" x14ac:dyDescent="0.4"/>
    <row r="897" s="4" customFormat="1" ht="15.75" customHeight="1" x14ac:dyDescent="0.4"/>
    <row r="898" s="4" customFormat="1" ht="15.75" customHeight="1" x14ac:dyDescent="0.4"/>
    <row r="899" s="4" customFormat="1" ht="15.75" customHeight="1" x14ac:dyDescent="0.4"/>
    <row r="900" s="4" customFormat="1" ht="15.75" customHeight="1" x14ac:dyDescent="0.4"/>
    <row r="901" s="4" customFormat="1" ht="15.75" customHeight="1" x14ac:dyDescent="0.4"/>
    <row r="902" s="4" customFormat="1" ht="15.75" customHeight="1" x14ac:dyDescent="0.4"/>
    <row r="903" s="4" customFormat="1" ht="15.75" customHeight="1" x14ac:dyDescent="0.4"/>
    <row r="904" s="4" customFormat="1" ht="15.75" customHeight="1" x14ac:dyDescent="0.4"/>
    <row r="905" s="4" customFormat="1" ht="15.75" customHeight="1" x14ac:dyDescent="0.4"/>
    <row r="906" s="4" customFormat="1" ht="15.75" customHeight="1" x14ac:dyDescent="0.4"/>
    <row r="907" s="4" customFormat="1" ht="15.75" customHeight="1" x14ac:dyDescent="0.4"/>
    <row r="908" s="4" customFormat="1" ht="15.75" customHeight="1" x14ac:dyDescent="0.4"/>
    <row r="909" s="4" customFormat="1" ht="15.75" customHeight="1" x14ac:dyDescent="0.4"/>
    <row r="910" s="4" customFormat="1" ht="15.75" customHeight="1" x14ac:dyDescent="0.4"/>
    <row r="911" s="4" customFormat="1" ht="15.75" customHeight="1" x14ac:dyDescent="0.4"/>
    <row r="912" s="4" customFormat="1" ht="15.75" customHeight="1" x14ac:dyDescent="0.4"/>
    <row r="913" s="4" customFormat="1" ht="15.75" customHeight="1" x14ac:dyDescent="0.4"/>
    <row r="914" s="4" customFormat="1" ht="15.75" customHeight="1" x14ac:dyDescent="0.4"/>
    <row r="915" s="4" customFormat="1" ht="15.75" customHeight="1" x14ac:dyDescent="0.4"/>
    <row r="916" s="4" customFormat="1" ht="15.75" customHeight="1" x14ac:dyDescent="0.4"/>
    <row r="917" s="4" customFormat="1" ht="15.75" customHeight="1" x14ac:dyDescent="0.4"/>
    <row r="918" s="4" customFormat="1" ht="15.75" customHeight="1" x14ac:dyDescent="0.4"/>
    <row r="919" s="4" customFormat="1" ht="15.75" customHeight="1" x14ac:dyDescent="0.4"/>
    <row r="920" s="4" customFormat="1" ht="15.75" customHeight="1" x14ac:dyDescent="0.4"/>
    <row r="921" s="4" customFormat="1" ht="15.75" customHeight="1" x14ac:dyDescent="0.4"/>
    <row r="922" s="4" customFormat="1" ht="15.75" customHeight="1" x14ac:dyDescent="0.4"/>
    <row r="923" s="4" customFormat="1" ht="15.75" customHeight="1" x14ac:dyDescent="0.4"/>
    <row r="924" s="4" customFormat="1" ht="15.75" customHeight="1" x14ac:dyDescent="0.4"/>
    <row r="925" s="4" customFormat="1" ht="15.75" customHeight="1" x14ac:dyDescent="0.4"/>
    <row r="926" s="4" customFormat="1" ht="15.75" customHeight="1" x14ac:dyDescent="0.4"/>
    <row r="927" s="4" customFormat="1" ht="15.75" customHeight="1" x14ac:dyDescent="0.4"/>
    <row r="928" s="4" customFormat="1" ht="15.75" customHeight="1" x14ac:dyDescent="0.4"/>
    <row r="929" s="4" customFormat="1" ht="15.75" customHeight="1" x14ac:dyDescent="0.4"/>
    <row r="930" s="4" customFormat="1" ht="15.75" customHeight="1" x14ac:dyDescent="0.4"/>
    <row r="931" s="4" customFormat="1" ht="15.75" customHeight="1" x14ac:dyDescent="0.4"/>
    <row r="932" s="4" customFormat="1" ht="15.75" customHeight="1" x14ac:dyDescent="0.4"/>
    <row r="933" s="4" customFormat="1" ht="15.75" customHeight="1" x14ac:dyDescent="0.4"/>
    <row r="934" s="4" customFormat="1" ht="15.75" customHeight="1" x14ac:dyDescent="0.4"/>
    <row r="935" s="4" customFormat="1" ht="15.75" customHeight="1" x14ac:dyDescent="0.4"/>
    <row r="936" s="4" customFormat="1" ht="15.75" customHeight="1" x14ac:dyDescent="0.4"/>
    <row r="937" s="4" customFormat="1" ht="15.75" customHeight="1" x14ac:dyDescent="0.4"/>
    <row r="938" s="4" customFormat="1" ht="15.75" customHeight="1" x14ac:dyDescent="0.4"/>
    <row r="939" s="4" customFormat="1" ht="15.75" customHeight="1" x14ac:dyDescent="0.4"/>
    <row r="940" s="4" customFormat="1" ht="15.75" customHeight="1" x14ac:dyDescent="0.4"/>
    <row r="941" s="4" customFormat="1" ht="15.75" customHeight="1" x14ac:dyDescent="0.4"/>
    <row r="942" s="4" customFormat="1" ht="15.75" customHeight="1" x14ac:dyDescent="0.4"/>
    <row r="943" s="4" customFormat="1" ht="15.75" customHeight="1" x14ac:dyDescent="0.4"/>
    <row r="944" s="4" customFormat="1" ht="15.75" customHeight="1" x14ac:dyDescent="0.4"/>
    <row r="945" s="4" customFormat="1" ht="15.75" customHeight="1" x14ac:dyDescent="0.4"/>
    <row r="946" s="4" customFormat="1" ht="15.75" customHeight="1" x14ac:dyDescent="0.4"/>
    <row r="947" s="4" customFormat="1" ht="15.75" customHeight="1" x14ac:dyDescent="0.4"/>
    <row r="948" s="4" customFormat="1" ht="15.75" customHeight="1" x14ac:dyDescent="0.4"/>
    <row r="949" s="4" customFormat="1" ht="15.75" customHeight="1" x14ac:dyDescent="0.4"/>
    <row r="950" s="4" customFormat="1" ht="15.75" customHeight="1" x14ac:dyDescent="0.4"/>
    <row r="951" s="4" customFormat="1" ht="15.75" customHeight="1" x14ac:dyDescent="0.4"/>
    <row r="952" s="4" customFormat="1" ht="15.75" customHeight="1" x14ac:dyDescent="0.4"/>
    <row r="953" s="4" customFormat="1" ht="15.75" customHeight="1" x14ac:dyDescent="0.4"/>
    <row r="954" s="4" customFormat="1" ht="15.75" customHeight="1" x14ac:dyDescent="0.4"/>
    <row r="955" s="4" customFormat="1" ht="15.75" customHeight="1" x14ac:dyDescent="0.4"/>
    <row r="956" s="4" customFormat="1" ht="15.75" customHeight="1" x14ac:dyDescent="0.4"/>
    <row r="957" s="4" customFormat="1" ht="15.75" customHeight="1" x14ac:dyDescent="0.4"/>
    <row r="958" s="4" customFormat="1" ht="15.75" customHeight="1" x14ac:dyDescent="0.4"/>
    <row r="959" s="4" customFormat="1" ht="15.75" customHeight="1" x14ac:dyDescent="0.4"/>
    <row r="960" s="4" customFormat="1" ht="15.75" customHeight="1" x14ac:dyDescent="0.4"/>
    <row r="961" s="4" customFormat="1" ht="15.75" customHeight="1" x14ac:dyDescent="0.4"/>
    <row r="962" s="4" customFormat="1" ht="15.75" customHeight="1" x14ac:dyDescent="0.4"/>
    <row r="963" s="4" customFormat="1" ht="15.75" customHeight="1" x14ac:dyDescent="0.4"/>
    <row r="964" s="4" customFormat="1" ht="15.75" customHeight="1" x14ac:dyDescent="0.4"/>
    <row r="965" s="4" customFormat="1" ht="15.75" customHeight="1" x14ac:dyDescent="0.4"/>
    <row r="966" s="4" customFormat="1" ht="15.75" customHeight="1" x14ac:dyDescent="0.4"/>
    <row r="967" s="4" customFormat="1" ht="15.75" customHeight="1" x14ac:dyDescent="0.4"/>
    <row r="968" s="4" customFormat="1" ht="15.75" customHeight="1" x14ac:dyDescent="0.4"/>
    <row r="969" s="4" customFormat="1" ht="15.75" customHeight="1" x14ac:dyDescent="0.4"/>
    <row r="970" s="4" customFormat="1" ht="15.75" customHeight="1" x14ac:dyDescent="0.4"/>
    <row r="971" s="4" customFormat="1" ht="15.75" customHeight="1" x14ac:dyDescent="0.4"/>
    <row r="972" s="4" customFormat="1" ht="15.75" customHeight="1" x14ac:dyDescent="0.4"/>
    <row r="973" s="4" customFormat="1" ht="15.75" customHeight="1" x14ac:dyDescent="0.4"/>
    <row r="974" s="4" customFormat="1" ht="15.75" customHeight="1" x14ac:dyDescent="0.4"/>
    <row r="975" s="4" customFormat="1" ht="15.75" customHeight="1" x14ac:dyDescent="0.4"/>
    <row r="976" s="4" customFormat="1" ht="15.75" customHeight="1" x14ac:dyDescent="0.4"/>
    <row r="977" s="4" customFormat="1" ht="15.75" customHeight="1" x14ac:dyDescent="0.4"/>
    <row r="978" s="4" customFormat="1" ht="15.75" customHeight="1" x14ac:dyDescent="0.4"/>
    <row r="979" s="4" customFormat="1" ht="15.75" customHeight="1" x14ac:dyDescent="0.4"/>
    <row r="980" s="4" customFormat="1" ht="15.75" customHeight="1" x14ac:dyDescent="0.4"/>
    <row r="981" s="4" customFormat="1" ht="15.75" customHeight="1" x14ac:dyDescent="0.4"/>
    <row r="982" s="4" customFormat="1" ht="15.75" customHeight="1" x14ac:dyDescent="0.4"/>
    <row r="983" s="4" customFormat="1" ht="15.75" customHeight="1" x14ac:dyDescent="0.4"/>
    <row r="984" s="4" customFormat="1" ht="15.75" customHeight="1" x14ac:dyDescent="0.4"/>
    <row r="985" s="4" customFormat="1" ht="15.75" customHeight="1" x14ac:dyDescent="0.4"/>
    <row r="986" s="4" customFormat="1" ht="15.75" customHeight="1" x14ac:dyDescent="0.4"/>
    <row r="987" s="4" customFormat="1" ht="15.75" customHeight="1" x14ac:dyDescent="0.4"/>
    <row r="988" s="4" customFormat="1" ht="15.75" customHeight="1" x14ac:dyDescent="0.4"/>
    <row r="989" s="4" customFormat="1" ht="15.75" customHeight="1" x14ac:dyDescent="0.4"/>
    <row r="990" s="4" customFormat="1" ht="15.75" customHeight="1" x14ac:dyDescent="0.4"/>
    <row r="991" s="4" customFormat="1" ht="15.75" customHeight="1" x14ac:dyDescent="0.4"/>
    <row r="992" s="4" customFormat="1" ht="15.75" customHeight="1" x14ac:dyDescent="0.4"/>
    <row r="993" s="4" customFormat="1" ht="15.75" customHeight="1" x14ac:dyDescent="0.4"/>
    <row r="994" s="4" customFormat="1" ht="15.75" customHeight="1" x14ac:dyDescent="0.4"/>
    <row r="995" s="4" customFormat="1" ht="15.75" customHeight="1" x14ac:dyDescent="0.4"/>
    <row r="996" s="4" customFormat="1" ht="15.75" customHeight="1" x14ac:dyDescent="0.4"/>
    <row r="997" s="4" customFormat="1" ht="15.75" customHeight="1" x14ac:dyDescent="0.4"/>
    <row r="998" s="4" customFormat="1" ht="15.75" customHeight="1" x14ac:dyDescent="0.4"/>
    <row r="999" s="4" customFormat="1" ht="15.75" customHeight="1" x14ac:dyDescent="0.4"/>
    <row r="1000" s="4" customFormat="1" ht="15.75" customHeight="1" x14ac:dyDescent="0.4"/>
  </sheetData>
  <mergeCells count="85">
    <mergeCell ref="A347:F347"/>
    <mergeCell ref="A381:F381"/>
    <mergeCell ref="A382:F382"/>
    <mergeCell ref="A383:F383"/>
    <mergeCell ref="A384:F384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495:F495"/>
    <mergeCell ref="A496:F496"/>
    <mergeCell ref="A497:F497"/>
    <mergeCell ref="A498:F498"/>
    <mergeCell ref="A499:F499"/>
    <mergeCell ref="A573:F573"/>
    <mergeCell ref="A574:F574"/>
    <mergeCell ref="A575:F575"/>
    <mergeCell ref="A609:F609"/>
    <mergeCell ref="A610:F610"/>
    <mergeCell ref="A611:F611"/>
    <mergeCell ref="A612:F612"/>
    <mergeCell ref="A613:F613"/>
    <mergeCell ref="A533:F533"/>
    <mergeCell ref="A534:F534"/>
    <mergeCell ref="A535:F535"/>
    <mergeCell ref="A536:F536"/>
    <mergeCell ref="A537:F537"/>
    <mergeCell ref="A571:F571"/>
    <mergeCell ref="A572:F572"/>
    <mergeCell ref="A1:F1"/>
    <mergeCell ref="A2:F2"/>
    <mergeCell ref="A3:F3"/>
    <mergeCell ref="A4:F4"/>
    <mergeCell ref="A5:F5"/>
    <mergeCell ref="A39:F39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17:F117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195:F195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43:F343"/>
    <mergeCell ref="A344:F344"/>
    <mergeCell ref="A345:F345"/>
    <mergeCell ref="A346:F346"/>
    <mergeCell ref="A305:F305"/>
    <mergeCell ref="A306:F306"/>
    <mergeCell ref="A307:F307"/>
    <mergeCell ref="A308:F308"/>
    <mergeCell ref="A309:F309"/>
  </mergeCells>
  <pageMargins left="0.70866141732283472" right="0.70866141732283472" top="0.74803149606299213" bottom="0.74803149606299213" header="0" footer="0"/>
  <pageSetup paperSize="9" scale="75" orientation="portrait" r:id="rId1"/>
  <rowBreaks count="16" manualBreakCount="16">
    <brk id="608" man="1"/>
    <brk id="418" man="1"/>
    <brk id="228" man="1"/>
    <brk id="38" man="1"/>
    <brk id="456" man="1"/>
    <brk id="266" man="1"/>
    <brk id="76" man="1"/>
    <brk id="494" man="1"/>
    <brk id="304" man="1"/>
    <brk id="114" man="1"/>
    <brk id="532" man="1"/>
    <brk id="342" man="1"/>
    <brk id="152" man="1"/>
    <brk id="570" man="1"/>
    <brk id="380" man="1"/>
    <brk id="19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1.ตารางกรอกข้อมูลไตรมาส1-4</vt:lpstr>
      <vt:lpstr>2.ต้นทุนตามสัดส่วน (ยอดยกมา)</vt:lpstr>
      <vt:lpstr>2.ต้นทุนตามสัดส่วน (ปีที่ทำ)</vt:lpstr>
      <vt:lpstr>2.ต้นทุนตามสัดส่วน </vt:lpstr>
      <vt:lpstr>3.เก็บค่าใช้จ่าย</vt:lpstr>
      <vt:lpstr>4.ไม้80</vt:lpstr>
      <vt:lpstr>4.ไม้50-79</vt:lpstr>
      <vt:lpstr>4.ไม้49</vt:lpstr>
      <vt:lpstr>4.ไม้20</vt:lpstr>
      <vt:lpstr>5.แนบรายงานขายให้บัญชี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</dc:creator>
  <cp:lastModifiedBy>Fio</cp:lastModifiedBy>
  <cp:lastPrinted>2026-01-22T07:36:34Z</cp:lastPrinted>
  <dcterms:created xsi:type="dcterms:W3CDTF">2026-01-22T07:22:27Z</dcterms:created>
  <dcterms:modified xsi:type="dcterms:W3CDTF">2026-01-28T02:38:16Z</dcterms:modified>
</cp:coreProperties>
</file>